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F:\eclipse-workspace\herbomics\src\test\resources\"/>
    </mc:Choice>
  </mc:AlternateContent>
  <xr:revisionPtr revIDLastSave="0" documentId="13_ncr:1_{C19B67C6-702A-4329-9DCC-B1005D140BF7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definedNames>
    <definedName name="_xlnm._FilterDatabase" localSheetId="0" hidden="1">Sheet1!$A$2:$AJ$785</definedName>
  </definedNames>
  <calcPr calcId="191029"/>
</workbook>
</file>

<file path=xl/calcChain.xml><?xml version="1.0" encoding="utf-8"?>
<calcChain xmlns="http://schemas.openxmlformats.org/spreadsheetml/2006/main">
  <c r="AJ785" i="1" l="1"/>
  <c r="T785" i="1"/>
  <c r="AJ784" i="1"/>
  <c r="T784" i="1"/>
  <c r="AJ783" i="1"/>
  <c r="T783" i="1"/>
  <c r="AJ782" i="1"/>
  <c r="T782" i="1"/>
  <c r="AJ781" i="1"/>
  <c r="T781" i="1"/>
  <c r="AJ780" i="1"/>
  <c r="T780" i="1"/>
  <c r="AJ779" i="1"/>
  <c r="T779" i="1"/>
  <c r="AJ778" i="1"/>
  <c r="T778" i="1"/>
  <c r="AJ777" i="1"/>
  <c r="T777" i="1"/>
  <c r="AJ776" i="1"/>
  <c r="T776" i="1"/>
  <c r="AJ775" i="1"/>
  <c r="T775" i="1"/>
  <c r="AJ774" i="1"/>
  <c r="T774" i="1"/>
  <c r="AJ773" i="1"/>
  <c r="T773" i="1"/>
  <c r="AJ772" i="1"/>
  <c r="T772" i="1"/>
  <c r="AJ771" i="1"/>
  <c r="T771" i="1"/>
  <c r="AJ770" i="1"/>
  <c r="T770" i="1"/>
  <c r="AJ769" i="1"/>
  <c r="T769" i="1"/>
  <c r="AJ768" i="1"/>
  <c r="T768" i="1"/>
  <c r="AJ767" i="1"/>
  <c r="T767" i="1"/>
  <c r="AJ766" i="1"/>
  <c r="T766" i="1"/>
  <c r="AJ765" i="1"/>
  <c r="V765" i="1"/>
  <c r="U765" i="1"/>
  <c r="T765" i="1"/>
  <c r="AJ764" i="1"/>
  <c r="V764" i="1"/>
  <c r="U764" i="1"/>
  <c r="T764" i="1"/>
  <c r="AJ763" i="1"/>
  <c r="V763" i="1"/>
  <c r="U763" i="1"/>
  <c r="T763" i="1"/>
  <c r="AJ762" i="1"/>
  <c r="V762" i="1"/>
  <c r="U762" i="1"/>
  <c r="T762" i="1"/>
  <c r="AJ761" i="1"/>
  <c r="V761" i="1"/>
  <c r="U761" i="1"/>
  <c r="T761" i="1"/>
  <c r="AJ760" i="1"/>
  <c r="V760" i="1"/>
  <c r="U760" i="1"/>
  <c r="T760" i="1"/>
  <c r="AJ759" i="1"/>
  <c r="V759" i="1"/>
  <c r="U759" i="1"/>
  <c r="T759" i="1"/>
  <c r="AJ758" i="1"/>
  <c r="V758" i="1"/>
  <c r="U758" i="1"/>
  <c r="T758" i="1"/>
  <c r="AJ757" i="1"/>
  <c r="V757" i="1"/>
  <c r="U757" i="1"/>
  <c r="T757" i="1"/>
  <c r="AJ756" i="1"/>
  <c r="V756" i="1"/>
  <c r="U756" i="1"/>
  <c r="T756" i="1"/>
  <c r="AJ755" i="1"/>
  <c r="V755" i="1"/>
  <c r="U755" i="1"/>
  <c r="T755" i="1"/>
  <c r="AJ754" i="1"/>
  <c r="V754" i="1"/>
  <c r="U754" i="1"/>
  <c r="T754" i="1"/>
  <c r="AJ753" i="1"/>
  <c r="V753" i="1"/>
  <c r="U753" i="1"/>
  <c r="T753" i="1"/>
  <c r="AJ752" i="1"/>
  <c r="V752" i="1"/>
  <c r="U752" i="1"/>
  <c r="T752" i="1"/>
  <c r="AJ751" i="1"/>
  <c r="V751" i="1"/>
  <c r="U751" i="1"/>
  <c r="T751" i="1"/>
  <c r="AJ750" i="1"/>
  <c r="V750" i="1"/>
  <c r="U750" i="1"/>
  <c r="T750" i="1"/>
  <c r="AJ749" i="1"/>
  <c r="V749" i="1"/>
  <c r="U749" i="1"/>
  <c r="T749" i="1"/>
  <c r="AJ748" i="1"/>
  <c r="V748" i="1"/>
  <c r="U748" i="1"/>
  <c r="T748" i="1"/>
  <c r="AJ747" i="1"/>
  <c r="V747" i="1"/>
  <c r="U747" i="1"/>
  <c r="T747" i="1"/>
  <c r="AJ746" i="1"/>
  <c r="V746" i="1"/>
  <c r="U746" i="1"/>
  <c r="T746" i="1"/>
  <c r="AJ745" i="1"/>
  <c r="T745" i="1"/>
  <c r="AJ744" i="1"/>
  <c r="T744" i="1"/>
  <c r="AJ743" i="1"/>
  <c r="T743" i="1"/>
  <c r="AJ742" i="1"/>
  <c r="T742" i="1"/>
  <c r="AJ741" i="1"/>
  <c r="T741" i="1"/>
  <c r="AJ740" i="1"/>
  <c r="T740" i="1"/>
  <c r="AJ739" i="1"/>
  <c r="T739" i="1"/>
  <c r="AJ738" i="1"/>
  <c r="T738" i="1"/>
  <c r="AJ737" i="1"/>
  <c r="T737" i="1"/>
  <c r="AJ736" i="1"/>
  <c r="T736" i="1"/>
  <c r="AJ735" i="1"/>
  <c r="T735" i="1"/>
  <c r="AJ734" i="1"/>
  <c r="T734" i="1"/>
  <c r="AJ733" i="1"/>
  <c r="T733" i="1"/>
  <c r="AJ732" i="1"/>
  <c r="T732" i="1"/>
  <c r="AJ731" i="1"/>
  <c r="T731" i="1"/>
  <c r="AJ730" i="1"/>
  <c r="T730" i="1"/>
  <c r="AJ729" i="1"/>
  <c r="T729" i="1"/>
  <c r="AJ728" i="1"/>
  <c r="T728" i="1"/>
  <c r="AJ727" i="1"/>
  <c r="T727" i="1"/>
  <c r="AJ726" i="1"/>
  <c r="T726" i="1"/>
  <c r="AJ725" i="1"/>
  <c r="T725" i="1"/>
  <c r="AJ724" i="1"/>
  <c r="T724" i="1"/>
  <c r="AJ723" i="1"/>
  <c r="T723" i="1"/>
  <c r="AJ722" i="1"/>
  <c r="T722" i="1"/>
  <c r="AJ721" i="1"/>
  <c r="T721" i="1"/>
  <c r="AJ720" i="1"/>
  <c r="T720" i="1"/>
  <c r="AJ719" i="1"/>
  <c r="T719" i="1"/>
  <c r="AJ718" i="1"/>
  <c r="T718" i="1"/>
  <c r="AJ717" i="1"/>
  <c r="T717" i="1"/>
  <c r="AJ716" i="1"/>
  <c r="T716" i="1"/>
  <c r="AJ715" i="1"/>
  <c r="T715" i="1"/>
  <c r="AJ714" i="1"/>
  <c r="T714" i="1"/>
  <c r="AJ713" i="1"/>
  <c r="T713" i="1"/>
  <c r="AJ712" i="1"/>
  <c r="T712" i="1"/>
  <c r="AJ711" i="1"/>
  <c r="T711" i="1"/>
  <c r="AJ710" i="1"/>
  <c r="T710" i="1"/>
  <c r="AJ709" i="1"/>
  <c r="T709" i="1"/>
  <c r="AJ708" i="1"/>
  <c r="T708" i="1"/>
  <c r="AJ707" i="1"/>
  <c r="T707" i="1"/>
  <c r="AJ706" i="1"/>
  <c r="T706" i="1"/>
  <c r="AJ705" i="1"/>
  <c r="T705" i="1"/>
  <c r="AJ704" i="1"/>
  <c r="T704" i="1"/>
  <c r="AJ703" i="1"/>
  <c r="T703" i="1"/>
  <c r="AJ702" i="1"/>
  <c r="T702" i="1"/>
  <c r="AJ701" i="1"/>
  <c r="T701" i="1"/>
  <c r="AJ700" i="1"/>
  <c r="T700" i="1"/>
  <c r="AJ699" i="1"/>
  <c r="T699" i="1"/>
  <c r="AJ698" i="1"/>
  <c r="T698" i="1"/>
  <c r="AJ697" i="1"/>
  <c r="T697" i="1"/>
  <c r="AJ696" i="1"/>
  <c r="T696" i="1"/>
  <c r="AJ695" i="1"/>
  <c r="T695" i="1"/>
  <c r="AJ694" i="1"/>
  <c r="T694" i="1"/>
  <c r="AJ693" i="1"/>
  <c r="T693" i="1"/>
  <c r="AJ692" i="1"/>
  <c r="T692" i="1"/>
  <c r="AJ691" i="1"/>
  <c r="T691" i="1"/>
  <c r="AJ690" i="1"/>
  <c r="T690" i="1"/>
  <c r="AJ689" i="1"/>
  <c r="T689" i="1"/>
  <c r="AJ688" i="1"/>
  <c r="T688" i="1"/>
  <c r="AJ687" i="1"/>
  <c r="T687" i="1"/>
  <c r="AJ686" i="1"/>
  <c r="T686" i="1"/>
  <c r="AJ685" i="1"/>
  <c r="V685" i="1"/>
  <c r="U685" i="1"/>
  <c r="T685" i="1"/>
  <c r="AJ684" i="1"/>
  <c r="V684" i="1"/>
  <c r="U684" i="1"/>
  <c r="T684" i="1"/>
  <c r="AJ683" i="1"/>
  <c r="V683" i="1"/>
  <c r="U683" i="1"/>
  <c r="T683" i="1"/>
  <c r="AJ682" i="1"/>
  <c r="V682" i="1"/>
  <c r="U682" i="1"/>
  <c r="T682" i="1"/>
  <c r="AJ681" i="1"/>
  <c r="V681" i="1"/>
  <c r="U681" i="1"/>
  <c r="T681" i="1"/>
  <c r="AJ680" i="1"/>
  <c r="V680" i="1"/>
  <c r="U680" i="1"/>
  <c r="T680" i="1"/>
  <c r="AJ679" i="1"/>
  <c r="V679" i="1"/>
  <c r="U679" i="1"/>
  <c r="T679" i="1"/>
  <c r="AJ678" i="1"/>
  <c r="V678" i="1"/>
  <c r="U678" i="1"/>
  <c r="T678" i="1"/>
  <c r="AJ677" i="1"/>
  <c r="V677" i="1"/>
  <c r="U677" i="1"/>
  <c r="T677" i="1"/>
  <c r="AJ676" i="1"/>
  <c r="V676" i="1"/>
  <c r="U676" i="1"/>
  <c r="T676" i="1"/>
  <c r="AJ675" i="1"/>
  <c r="V675" i="1"/>
  <c r="U675" i="1"/>
  <c r="T675" i="1"/>
  <c r="AJ674" i="1"/>
  <c r="V674" i="1"/>
  <c r="U674" i="1"/>
  <c r="T674" i="1"/>
  <c r="AJ673" i="1"/>
  <c r="V673" i="1"/>
  <c r="U673" i="1"/>
  <c r="T673" i="1"/>
  <c r="AJ672" i="1"/>
  <c r="V672" i="1"/>
  <c r="U672" i="1"/>
  <c r="T672" i="1"/>
  <c r="AJ671" i="1"/>
  <c r="V671" i="1"/>
  <c r="U671" i="1"/>
  <c r="T671" i="1"/>
  <c r="AJ670" i="1"/>
  <c r="V670" i="1"/>
  <c r="U670" i="1"/>
  <c r="T670" i="1"/>
  <c r="AJ669" i="1"/>
  <c r="V669" i="1"/>
  <c r="U669" i="1"/>
  <c r="T669" i="1"/>
  <c r="AJ668" i="1"/>
  <c r="V668" i="1"/>
  <c r="U668" i="1"/>
  <c r="T668" i="1"/>
  <c r="AJ667" i="1"/>
  <c r="V667" i="1"/>
  <c r="U667" i="1"/>
  <c r="T667" i="1"/>
  <c r="AJ666" i="1"/>
  <c r="V666" i="1"/>
  <c r="U666" i="1"/>
  <c r="T666" i="1"/>
  <c r="AJ665" i="1"/>
  <c r="T665" i="1"/>
  <c r="AJ664" i="1"/>
  <c r="T664" i="1"/>
  <c r="AJ663" i="1"/>
  <c r="T663" i="1"/>
  <c r="AJ662" i="1"/>
  <c r="T662" i="1"/>
  <c r="AJ661" i="1"/>
  <c r="T661" i="1"/>
  <c r="AJ660" i="1"/>
  <c r="T660" i="1"/>
  <c r="AJ659" i="1"/>
  <c r="T659" i="1"/>
  <c r="AJ658" i="1"/>
  <c r="T658" i="1"/>
  <c r="AJ657" i="1"/>
  <c r="T657" i="1"/>
  <c r="AJ656" i="1"/>
  <c r="T656" i="1"/>
  <c r="AJ655" i="1"/>
  <c r="T655" i="1"/>
  <c r="AJ654" i="1"/>
  <c r="T654" i="1"/>
  <c r="AJ653" i="1"/>
  <c r="T653" i="1"/>
  <c r="AJ652" i="1"/>
  <c r="T652" i="1"/>
  <c r="AJ651" i="1"/>
  <c r="T651" i="1"/>
  <c r="AJ650" i="1"/>
  <c r="T650" i="1"/>
  <c r="AJ649" i="1"/>
  <c r="T649" i="1"/>
  <c r="AJ648" i="1"/>
  <c r="T648" i="1"/>
  <c r="AJ647" i="1"/>
  <c r="T647" i="1"/>
  <c r="AJ646" i="1"/>
  <c r="T646" i="1"/>
  <c r="AJ645" i="1"/>
  <c r="V645" i="1"/>
  <c r="U645" i="1"/>
  <c r="T645" i="1"/>
  <c r="AJ644" i="1"/>
  <c r="V644" i="1"/>
  <c r="U644" i="1"/>
  <c r="T644" i="1"/>
  <c r="AJ643" i="1"/>
  <c r="V643" i="1"/>
  <c r="U643" i="1"/>
  <c r="T643" i="1"/>
  <c r="AJ642" i="1"/>
  <c r="V642" i="1"/>
  <c r="U642" i="1"/>
  <c r="T642" i="1"/>
  <c r="AJ641" i="1"/>
  <c r="V641" i="1"/>
  <c r="U641" i="1"/>
  <c r="T641" i="1"/>
  <c r="AJ640" i="1"/>
  <c r="V640" i="1"/>
  <c r="U640" i="1"/>
  <c r="T640" i="1"/>
  <c r="AJ639" i="1"/>
  <c r="V639" i="1"/>
  <c r="U639" i="1"/>
  <c r="T639" i="1"/>
  <c r="AJ638" i="1"/>
  <c r="V638" i="1"/>
  <c r="U638" i="1"/>
  <c r="T638" i="1"/>
  <c r="AJ637" i="1"/>
  <c r="V637" i="1"/>
  <c r="U637" i="1"/>
  <c r="T637" i="1"/>
  <c r="AJ636" i="1"/>
  <c r="V636" i="1"/>
  <c r="U636" i="1"/>
  <c r="T636" i="1"/>
  <c r="AJ635" i="1"/>
  <c r="V635" i="1"/>
  <c r="U635" i="1"/>
  <c r="T635" i="1"/>
  <c r="AJ634" i="1"/>
  <c r="V634" i="1"/>
  <c r="U634" i="1"/>
  <c r="T634" i="1"/>
  <c r="AJ633" i="1"/>
  <c r="V633" i="1"/>
  <c r="U633" i="1"/>
  <c r="T633" i="1"/>
  <c r="AJ632" i="1"/>
  <c r="V632" i="1"/>
  <c r="U632" i="1"/>
  <c r="T632" i="1"/>
  <c r="AJ631" i="1"/>
  <c r="V631" i="1"/>
  <c r="U631" i="1"/>
  <c r="T631" i="1"/>
  <c r="AJ630" i="1"/>
  <c r="V630" i="1"/>
  <c r="U630" i="1"/>
  <c r="T630" i="1"/>
  <c r="AJ629" i="1"/>
  <c r="V629" i="1"/>
  <c r="U629" i="1"/>
  <c r="T629" i="1"/>
  <c r="AJ628" i="1"/>
  <c r="V628" i="1"/>
  <c r="U628" i="1"/>
  <c r="T628" i="1"/>
  <c r="AJ627" i="1"/>
  <c r="V627" i="1"/>
  <c r="U627" i="1"/>
  <c r="T627" i="1"/>
  <c r="AJ626" i="1"/>
  <c r="V626" i="1"/>
  <c r="U626" i="1"/>
  <c r="T626" i="1"/>
  <c r="AJ625" i="1"/>
  <c r="V625" i="1"/>
  <c r="U625" i="1"/>
  <c r="T625" i="1"/>
  <c r="AJ624" i="1"/>
  <c r="V624" i="1"/>
  <c r="U624" i="1"/>
  <c r="T624" i="1"/>
  <c r="AJ623" i="1"/>
  <c r="V623" i="1"/>
  <c r="U623" i="1"/>
  <c r="T623" i="1"/>
  <c r="AJ622" i="1"/>
  <c r="V622" i="1"/>
  <c r="U622" i="1"/>
  <c r="T622" i="1"/>
  <c r="AJ621" i="1"/>
  <c r="V621" i="1"/>
  <c r="U621" i="1"/>
  <c r="T621" i="1"/>
  <c r="AJ620" i="1"/>
  <c r="V620" i="1"/>
  <c r="U620" i="1"/>
  <c r="T620" i="1"/>
  <c r="AJ619" i="1"/>
  <c r="V619" i="1"/>
  <c r="U619" i="1"/>
  <c r="T619" i="1"/>
  <c r="AJ618" i="1"/>
  <c r="V618" i="1"/>
  <c r="U618" i="1"/>
  <c r="T618" i="1"/>
  <c r="AJ617" i="1"/>
  <c r="V617" i="1"/>
  <c r="U617" i="1"/>
  <c r="T617" i="1"/>
  <c r="AJ616" i="1"/>
  <c r="V616" i="1"/>
  <c r="U616" i="1"/>
  <c r="T616" i="1"/>
  <c r="AJ615" i="1"/>
  <c r="V615" i="1"/>
  <c r="U615" i="1"/>
  <c r="T615" i="1"/>
  <c r="AJ614" i="1"/>
  <c r="V614" i="1"/>
  <c r="U614" i="1"/>
  <c r="T614" i="1"/>
  <c r="AJ613" i="1"/>
  <c r="V613" i="1"/>
  <c r="U613" i="1"/>
  <c r="T613" i="1"/>
  <c r="AJ612" i="1"/>
  <c r="V612" i="1"/>
  <c r="U612" i="1"/>
  <c r="T612" i="1"/>
  <c r="AJ611" i="1"/>
  <c r="V611" i="1"/>
  <c r="U611" i="1"/>
  <c r="T611" i="1"/>
  <c r="AJ610" i="1"/>
  <c r="V610" i="1"/>
  <c r="U610" i="1"/>
  <c r="T610" i="1"/>
  <c r="AJ609" i="1"/>
  <c r="V609" i="1"/>
  <c r="U609" i="1"/>
  <c r="T609" i="1"/>
  <c r="AJ608" i="1"/>
  <c r="AJ607" i="1"/>
  <c r="AJ606" i="1"/>
  <c r="AJ605" i="1"/>
  <c r="V605" i="1"/>
  <c r="U605" i="1"/>
  <c r="T605" i="1"/>
  <c r="AJ604" i="1"/>
  <c r="V604" i="1"/>
  <c r="U604" i="1"/>
  <c r="T604" i="1"/>
  <c r="AJ603" i="1"/>
  <c r="V603" i="1"/>
  <c r="U603" i="1"/>
  <c r="T603" i="1"/>
  <c r="AJ602" i="1"/>
  <c r="V602" i="1"/>
  <c r="U602" i="1"/>
  <c r="T602" i="1"/>
  <c r="AJ601" i="1"/>
  <c r="V601" i="1"/>
  <c r="U601" i="1"/>
  <c r="T601" i="1"/>
  <c r="AJ600" i="1"/>
  <c r="V600" i="1"/>
  <c r="U600" i="1"/>
  <c r="T600" i="1"/>
  <c r="AJ599" i="1"/>
  <c r="V599" i="1"/>
  <c r="U599" i="1"/>
  <c r="T599" i="1"/>
  <c r="AJ598" i="1"/>
  <c r="V598" i="1"/>
  <c r="U598" i="1"/>
  <c r="T598" i="1"/>
  <c r="AJ597" i="1"/>
  <c r="V597" i="1"/>
  <c r="U597" i="1"/>
  <c r="T597" i="1"/>
  <c r="AJ596" i="1"/>
  <c r="V596" i="1"/>
  <c r="U596" i="1"/>
  <c r="T596" i="1"/>
  <c r="AJ595" i="1"/>
  <c r="V595" i="1"/>
  <c r="U595" i="1"/>
  <c r="T595" i="1"/>
  <c r="AJ594" i="1"/>
  <c r="V594" i="1"/>
  <c r="U594" i="1"/>
  <c r="T594" i="1"/>
  <c r="AJ593" i="1"/>
  <c r="V593" i="1"/>
  <c r="U593" i="1"/>
  <c r="T593" i="1"/>
  <c r="AJ592" i="1"/>
  <c r="V592" i="1"/>
  <c r="U592" i="1"/>
  <c r="T592" i="1"/>
  <c r="AJ591" i="1"/>
  <c r="V591" i="1"/>
  <c r="U591" i="1"/>
  <c r="T591" i="1"/>
  <c r="AJ590" i="1"/>
  <c r="V590" i="1"/>
  <c r="U590" i="1"/>
  <c r="T590" i="1"/>
  <c r="AJ589" i="1"/>
  <c r="V589" i="1"/>
  <c r="U589" i="1"/>
  <c r="T589" i="1"/>
  <c r="AJ588" i="1"/>
  <c r="V588" i="1"/>
  <c r="U588" i="1"/>
  <c r="T588" i="1"/>
  <c r="AJ587" i="1"/>
  <c r="V587" i="1"/>
  <c r="U587" i="1"/>
  <c r="T587" i="1"/>
  <c r="AJ586" i="1"/>
  <c r="V586" i="1"/>
  <c r="U586" i="1"/>
  <c r="T586" i="1"/>
  <c r="AJ585" i="1"/>
  <c r="V585" i="1"/>
  <c r="U585" i="1"/>
  <c r="T585" i="1"/>
  <c r="AJ584" i="1"/>
  <c r="V584" i="1"/>
  <c r="U584" i="1"/>
  <c r="T584" i="1"/>
  <c r="AJ583" i="1"/>
  <c r="V583" i="1"/>
  <c r="U583" i="1"/>
  <c r="T583" i="1"/>
  <c r="AJ582" i="1"/>
  <c r="V582" i="1"/>
  <c r="U582" i="1"/>
  <c r="T582" i="1"/>
  <c r="AJ581" i="1"/>
  <c r="V581" i="1"/>
  <c r="U581" i="1"/>
  <c r="T581" i="1"/>
  <c r="AJ580" i="1"/>
  <c r="V580" i="1"/>
  <c r="U580" i="1"/>
  <c r="T580" i="1"/>
  <c r="AJ579" i="1"/>
  <c r="V579" i="1"/>
  <c r="U579" i="1"/>
  <c r="T579" i="1"/>
  <c r="AJ578" i="1"/>
  <c r="V578" i="1"/>
  <c r="U578" i="1"/>
  <c r="T578" i="1"/>
  <c r="AJ577" i="1"/>
  <c r="V577" i="1"/>
  <c r="U577" i="1"/>
  <c r="T577" i="1"/>
  <c r="AJ576" i="1"/>
  <c r="V576" i="1"/>
  <c r="U576" i="1"/>
  <c r="T576" i="1"/>
  <c r="AJ575" i="1"/>
  <c r="V575" i="1"/>
  <c r="U575" i="1"/>
  <c r="T575" i="1"/>
  <c r="AJ574" i="1"/>
  <c r="V574" i="1"/>
  <c r="U574" i="1"/>
  <c r="T574" i="1"/>
  <c r="AJ573" i="1"/>
  <c r="V573" i="1"/>
  <c r="U573" i="1"/>
  <c r="T573" i="1"/>
  <c r="AJ572" i="1"/>
  <c r="V572" i="1"/>
  <c r="U572" i="1"/>
  <c r="T572" i="1"/>
  <c r="AJ571" i="1"/>
  <c r="V571" i="1"/>
  <c r="U571" i="1"/>
  <c r="T571" i="1"/>
  <c r="AJ570" i="1"/>
  <c r="V570" i="1"/>
  <c r="U570" i="1"/>
  <c r="T570" i="1"/>
  <c r="AJ569" i="1"/>
  <c r="V569" i="1"/>
  <c r="U569" i="1"/>
  <c r="T569" i="1"/>
  <c r="AJ568" i="1"/>
  <c r="V568" i="1"/>
  <c r="U568" i="1"/>
  <c r="T568" i="1"/>
  <c r="AJ567" i="1"/>
  <c r="V567" i="1"/>
  <c r="U567" i="1"/>
  <c r="T567" i="1"/>
  <c r="AJ566" i="1"/>
  <c r="V566" i="1"/>
  <c r="U566" i="1"/>
  <c r="T566" i="1"/>
  <c r="AJ565" i="1"/>
  <c r="V565" i="1"/>
  <c r="U565" i="1"/>
  <c r="T565" i="1"/>
  <c r="AJ564" i="1"/>
  <c r="V564" i="1"/>
  <c r="U564" i="1"/>
  <c r="T564" i="1"/>
  <c r="AJ563" i="1"/>
  <c r="V563" i="1"/>
  <c r="U563" i="1"/>
  <c r="T563" i="1"/>
  <c r="AJ562" i="1"/>
  <c r="V562" i="1"/>
  <c r="U562" i="1"/>
  <c r="T562" i="1"/>
  <c r="AJ561" i="1"/>
  <c r="V561" i="1"/>
  <c r="U561" i="1"/>
  <c r="T561" i="1"/>
  <c r="AJ560" i="1"/>
  <c r="V560" i="1"/>
  <c r="U560" i="1"/>
  <c r="T560" i="1"/>
  <c r="AJ559" i="1"/>
  <c r="V559" i="1"/>
  <c r="U559" i="1"/>
  <c r="T559" i="1"/>
  <c r="AJ558" i="1"/>
  <c r="V558" i="1"/>
  <c r="U558" i="1"/>
  <c r="T558" i="1"/>
  <c r="AJ557" i="1"/>
  <c r="V557" i="1"/>
  <c r="U557" i="1"/>
  <c r="T557" i="1"/>
  <c r="AJ556" i="1"/>
  <c r="V556" i="1"/>
  <c r="U556" i="1"/>
  <c r="T556" i="1"/>
  <c r="AJ555" i="1"/>
  <c r="V555" i="1"/>
  <c r="U555" i="1"/>
  <c r="T555" i="1"/>
  <c r="AJ554" i="1"/>
  <c r="V554" i="1"/>
  <c r="U554" i="1"/>
  <c r="T554" i="1"/>
  <c r="AJ553" i="1"/>
  <c r="V553" i="1"/>
  <c r="U553" i="1"/>
  <c r="T553" i="1"/>
  <c r="AJ552" i="1"/>
  <c r="V552" i="1"/>
  <c r="U552" i="1"/>
  <c r="T552" i="1"/>
  <c r="AJ551" i="1"/>
  <c r="V551" i="1"/>
  <c r="U551" i="1"/>
  <c r="T551" i="1"/>
  <c r="AJ550" i="1"/>
  <c r="V550" i="1"/>
  <c r="U550" i="1"/>
  <c r="T550" i="1"/>
  <c r="AJ549" i="1"/>
  <c r="V549" i="1"/>
  <c r="U549" i="1"/>
  <c r="T549" i="1"/>
  <c r="AJ548" i="1"/>
  <c r="V548" i="1"/>
  <c r="U548" i="1"/>
  <c r="T548" i="1"/>
  <c r="AJ547" i="1"/>
  <c r="V547" i="1"/>
  <c r="U547" i="1"/>
  <c r="T547" i="1"/>
  <c r="AJ546" i="1"/>
  <c r="V546" i="1"/>
  <c r="U546" i="1"/>
  <c r="T546" i="1"/>
  <c r="AJ545" i="1"/>
  <c r="V545" i="1"/>
  <c r="U545" i="1"/>
  <c r="T545" i="1"/>
  <c r="AJ544" i="1"/>
  <c r="V544" i="1"/>
  <c r="U544" i="1"/>
  <c r="T544" i="1"/>
  <c r="AJ543" i="1"/>
  <c r="V543" i="1"/>
  <c r="U543" i="1"/>
  <c r="T543" i="1"/>
  <c r="AJ542" i="1"/>
  <c r="V542" i="1"/>
  <c r="U542" i="1"/>
  <c r="T542" i="1"/>
  <c r="AJ541" i="1"/>
  <c r="V541" i="1"/>
  <c r="U541" i="1"/>
  <c r="T541" i="1"/>
  <c r="AJ540" i="1"/>
  <c r="V540" i="1"/>
  <c r="U540" i="1"/>
  <c r="T540" i="1"/>
  <c r="AJ539" i="1"/>
  <c r="V539" i="1"/>
  <c r="U539" i="1"/>
  <c r="T539" i="1"/>
  <c r="AJ538" i="1"/>
  <c r="V538" i="1"/>
  <c r="U538" i="1"/>
  <c r="T538" i="1"/>
  <c r="AJ537" i="1"/>
  <c r="V537" i="1"/>
  <c r="U537" i="1"/>
  <c r="T537" i="1"/>
  <c r="AJ536" i="1"/>
  <c r="T536" i="1"/>
  <c r="AJ535" i="1"/>
  <c r="V535" i="1"/>
  <c r="U535" i="1"/>
  <c r="T535" i="1"/>
  <c r="AJ534" i="1"/>
  <c r="V534" i="1"/>
  <c r="U534" i="1"/>
  <c r="T534" i="1"/>
  <c r="AJ533" i="1"/>
  <c r="V533" i="1"/>
  <c r="U533" i="1"/>
  <c r="T533" i="1"/>
  <c r="AJ532" i="1"/>
  <c r="V532" i="1"/>
  <c r="U532" i="1"/>
  <c r="T532" i="1"/>
  <c r="AJ531" i="1"/>
  <c r="V531" i="1"/>
  <c r="U531" i="1"/>
  <c r="T531" i="1"/>
  <c r="AJ530" i="1"/>
  <c r="V530" i="1"/>
  <c r="U530" i="1"/>
  <c r="T530" i="1"/>
  <c r="AJ529" i="1"/>
  <c r="V529" i="1"/>
  <c r="U529" i="1"/>
  <c r="T529" i="1"/>
  <c r="AJ528" i="1"/>
  <c r="V528" i="1"/>
  <c r="U528" i="1"/>
  <c r="T528" i="1"/>
  <c r="AJ527" i="1"/>
  <c r="V527" i="1"/>
  <c r="U527" i="1"/>
  <c r="T527" i="1"/>
  <c r="AJ526" i="1"/>
  <c r="V526" i="1"/>
  <c r="U526" i="1"/>
  <c r="T526" i="1"/>
  <c r="AJ525" i="1"/>
  <c r="V525" i="1"/>
  <c r="U525" i="1"/>
  <c r="T525" i="1"/>
  <c r="AJ524" i="1"/>
  <c r="V524" i="1"/>
  <c r="U524" i="1"/>
  <c r="T524" i="1"/>
  <c r="AJ523" i="1"/>
  <c r="V523" i="1"/>
  <c r="U523" i="1"/>
  <c r="T523" i="1"/>
  <c r="AJ522" i="1"/>
  <c r="V522" i="1"/>
  <c r="U522" i="1"/>
  <c r="T522" i="1"/>
  <c r="AJ521" i="1"/>
  <c r="T521" i="1"/>
  <c r="AJ520" i="1"/>
  <c r="T520" i="1"/>
  <c r="AJ519" i="1"/>
  <c r="T519" i="1"/>
  <c r="AJ518" i="1"/>
  <c r="T518" i="1"/>
  <c r="AJ517" i="1"/>
  <c r="T517" i="1"/>
  <c r="AJ516" i="1"/>
  <c r="T516" i="1"/>
  <c r="AJ515" i="1"/>
  <c r="T515" i="1"/>
  <c r="AJ514" i="1"/>
  <c r="T514" i="1"/>
  <c r="AJ513" i="1"/>
  <c r="T513" i="1"/>
  <c r="AJ512" i="1"/>
  <c r="T512" i="1"/>
  <c r="AJ511" i="1"/>
  <c r="T511" i="1"/>
  <c r="AJ510" i="1"/>
  <c r="T510" i="1"/>
  <c r="AJ509" i="1"/>
  <c r="T509" i="1"/>
  <c r="AJ508" i="1"/>
  <c r="T508" i="1"/>
  <c r="AJ507" i="1"/>
  <c r="T507" i="1"/>
  <c r="AJ506" i="1"/>
  <c r="T506" i="1"/>
  <c r="AJ505" i="1"/>
  <c r="T505" i="1"/>
  <c r="AJ504" i="1"/>
  <c r="T504" i="1"/>
  <c r="AJ503" i="1"/>
  <c r="T503" i="1"/>
  <c r="AJ502" i="1"/>
  <c r="T502" i="1"/>
  <c r="AJ501" i="1"/>
  <c r="V501" i="1"/>
  <c r="U501" i="1"/>
  <c r="T501" i="1"/>
  <c r="AJ500" i="1"/>
  <c r="V500" i="1"/>
  <c r="U500" i="1"/>
  <c r="T500" i="1"/>
  <c r="AJ499" i="1"/>
  <c r="V499" i="1"/>
  <c r="U499" i="1"/>
  <c r="T499" i="1"/>
  <c r="AJ498" i="1"/>
  <c r="V498" i="1"/>
  <c r="U498" i="1"/>
  <c r="T498" i="1"/>
  <c r="AJ497" i="1"/>
  <c r="V497" i="1"/>
  <c r="U497" i="1"/>
  <c r="T497" i="1"/>
  <c r="AJ496" i="1"/>
  <c r="V496" i="1"/>
  <c r="U496" i="1"/>
  <c r="T496" i="1"/>
  <c r="AJ495" i="1"/>
  <c r="V495" i="1"/>
  <c r="U495" i="1"/>
  <c r="T495" i="1"/>
  <c r="AJ494" i="1"/>
  <c r="V494" i="1"/>
  <c r="U494" i="1"/>
  <c r="T494" i="1"/>
  <c r="AJ493" i="1"/>
  <c r="V493" i="1"/>
  <c r="U493" i="1"/>
  <c r="T493" i="1"/>
  <c r="AJ492" i="1"/>
  <c r="V492" i="1"/>
  <c r="U492" i="1"/>
  <c r="T492" i="1"/>
  <c r="AJ491" i="1"/>
  <c r="V491" i="1"/>
  <c r="U491" i="1"/>
  <c r="T491" i="1"/>
  <c r="AJ490" i="1"/>
  <c r="V490" i="1"/>
  <c r="U490" i="1"/>
  <c r="T490" i="1"/>
  <c r="AJ489" i="1"/>
  <c r="V489" i="1"/>
  <c r="U489" i="1"/>
  <c r="T489" i="1"/>
  <c r="AJ488" i="1"/>
  <c r="V488" i="1"/>
  <c r="U488" i="1"/>
  <c r="T488" i="1"/>
  <c r="AJ487" i="1"/>
  <c r="V487" i="1"/>
  <c r="U487" i="1"/>
  <c r="T487" i="1"/>
  <c r="AJ486" i="1"/>
  <c r="V486" i="1"/>
  <c r="U486" i="1"/>
  <c r="T486" i="1"/>
  <c r="AJ485" i="1"/>
  <c r="V485" i="1"/>
  <c r="U485" i="1"/>
  <c r="T485" i="1"/>
  <c r="AJ484" i="1"/>
  <c r="V484" i="1"/>
  <c r="U484" i="1"/>
  <c r="T484" i="1"/>
  <c r="AJ483" i="1"/>
  <c r="V483" i="1"/>
  <c r="U483" i="1"/>
  <c r="T483" i="1"/>
  <c r="AJ482" i="1"/>
  <c r="V482" i="1"/>
  <c r="U482" i="1"/>
  <c r="T482" i="1"/>
  <c r="AJ481" i="1"/>
  <c r="T481" i="1"/>
  <c r="AJ480" i="1"/>
  <c r="T480" i="1"/>
  <c r="AJ479" i="1"/>
  <c r="T479" i="1"/>
  <c r="AJ478" i="1"/>
  <c r="T478" i="1"/>
  <c r="AJ477" i="1"/>
  <c r="T477" i="1"/>
  <c r="AJ476" i="1"/>
  <c r="T476" i="1"/>
  <c r="AJ475" i="1"/>
  <c r="T475" i="1"/>
  <c r="AJ474" i="1"/>
  <c r="T474" i="1"/>
  <c r="AJ473" i="1"/>
  <c r="T473" i="1"/>
  <c r="AJ472" i="1"/>
  <c r="T472" i="1"/>
  <c r="AJ471" i="1"/>
  <c r="T471" i="1"/>
  <c r="AJ470" i="1"/>
  <c r="T470" i="1"/>
  <c r="AJ469" i="1"/>
  <c r="T469" i="1"/>
  <c r="AJ468" i="1"/>
  <c r="T468" i="1"/>
  <c r="AJ467" i="1"/>
  <c r="T467" i="1"/>
  <c r="AJ466" i="1"/>
  <c r="T466" i="1"/>
  <c r="AJ465" i="1"/>
  <c r="T465" i="1"/>
  <c r="AJ464" i="1"/>
  <c r="T464" i="1"/>
  <c r="AJ463" i="1"/>
  <c r="T463" i="1"/>
  <c r="AJ462" i="1"/>
  <c r="T462" i="1"/>
  <c r="AJ461" i="1"/>
  <c r="V461" i="1"/>
  <c r="U461" i="1"/>
  <c r="T461" i="1"/>
  <c r="AJ460" i="1"/>
  <c r="V460" i="1"/>
  <c r="U460" i="1"/>
  <c r="T460" i="1"/>
  <c r="AJ459" i="1"/>
  <c r="V459" i="1"/>
  <c r="U459" i="1"/>
  <c r="T459" i="1"/>
  <c r="AJ458" i="1"/>
  <c r="V458" i="1"/>
  <c r="U458" i="1"/>
  <c r="T458" i="1"/>
  <c r="AJ457" i="1"/>
  <c r="V457" i="1"/>
  <c r="U457" i="1"/>
  <c r="T457" i="1"/>
  <c r="AJ456" i="1"/>
  <c r="V456" i="1"/>
  <c r="U456" i="1"/>
  <c r="T456" i="1"/>
  <c r="AJ455" i="1"/>
  <c r="V455" i="1"/>
  <c r="U455" i="1"/>
  <c r="T455" i="1"/>
  <c r="AJ454" i="1"/>
  <c r="V454" i="1"/>
  <c r="U454" i="1"/>
  <c r="T454" i="1"/>
  <c r="AJ453" i="1"/>
  <c r="V453" i="1"/>
  <c r="U453" i="1"/>
  <c r="T453" i="1"/>
  <c r="AJ452" i="1"/>
  <c r="V452" i="1"/>
  <c r="U452" i="1"/>
  <c r="T452" i="1"/>
  <c r="AJ451" i="1"/>
  <c r="V451" i="1"/>
  <c r="U451" i="1"/>
  <c r="T451" i="1"/>
  <c r="AJ450" i="1"/>
  <c r="V450" i="1"/>
  <c r="U450" i="1"/>
  <c r="T450" i="1"/>
  <c r="AJ449" i="1"/>
  <c r="V449" i="1"/>
  <c r="U449" i="1"/>
  <c r="T449" i="1"/>
  <c r="AJ448" i="1"/>
  <c r="V448" i="1"/>
  <c r="U448" i="1"/>
  <c r="T448" i="1"/>
  <c r="AJ447" i="1"/>
  <c r="V447" i="1"/>
  <c r="U447" i="1"/>
  <c r="T447" i="1"/>
  <c r="AJ446" i="1"/>
  <c r="V446" i="1"/>
  <c r="U446" i="1"/>
  <c r="T446" i="1"/>
  <c r="AJ445" i="1"/>
  <c r="V445" i="1"/>
  <c r="U445" i="1"/>
  <c r="T445" i="1"/>
  <c r="AJ444" i="1"/>
  <c r="V444" i="1"/>
  <c r="U444" i="1"/>
  <c r="T444" i="1"/>
  <c r="AJ443" i="1"/>
  <c r="V443" i="1"/>
  <c r="U443" i="1"/>
  <c r="T443" i="1"/>
  <c r="AJ442" i="1"/>
  <c r="V442" i="1"/>
  <c r="U442" i="1"/>
  <c r="T442" i="1"/>
  <c r="AJ441" i="1"/>
  <c r="V441" i="1"/>
  <c r="U441" i="1"/>
  <c r="T441" i="1"/>
  <c r="AJ440" i="1"/>
  <c r="V440" i="1"/>
  <c r="U440" i="1"/>
  <c r="T440" i="1"/>
  <c r="AJ439" i="1"/>
  <c r="V439" i="1"/>
  <c r="U439" i="1"/>
  <c r="T439" i="1"/>
  <c r="AJ438" i="1"/>
  <c r="V438" i="1"/>
  <c r="U438" i="1"/>
  <c r="T438" i="1"/>
  <c r="AJ437" i="1"/>
  <c r="V437" i="1"/>
  <c r="U437" i="1"/>
  <c r="T437" i="1"/>
  <c r="AJ436" i="1"/>
  <c r="V436" i="1"/>
  <c r="U436" i="1"/>
  <c r="T436" i="1"/>
  <c r="AJ435" i="1"/>
  <c r="V435" i="1"/>
  <c r="U435" i="1"/>
  <c r="T435" i="1"/>
  <c r="AJ434" i="1"/>
  <c r="V434" i="1"/>
  <c r="U434" i="1"/>
  <c r="T434" i="1"/>
  <c r="AJ433" i="1"/>
  <c r="V433" i="1"/>
  <c r="U433" i="1"/>
  <c r="T433" i="1"/>
  <c r="AJ432" i="1"/>
  <c r="V432" i="1"/>
  <c r="U432" i="1"/>
  <c r="T432" i="1"/>
  <c r="AJ431" i="1"/>
  <c r="V431" i="1"/>
  <c r="U431" i="1"/>
  <c r="T431" i="1"/>
  <c r="AJ430" i="1"/>
  <c r="V430" i="1"/>
  <c r="U430" i="1"/>
  <c r="T430" i="1"/>
  <c r="AJ429" i="1"/>
  <c r="V429" i="1"/>
  <c r="U429" i="1"/>
  <c r="T429" i="1"/>
  <c r="AJ428" i="1"/>
  <c r="V428" i="1"/>
  <c r="U428" i="1"/>
  <c r="T428" i="1"/>
  <c r="AJ427" i="1"/>
  <c r="V427" i="1"/>
  <c r="U427" i="1"/>
  <c r="T427" i="1"/>
  <c r="AJ426" i="1"/>
  <c r="V426" i="1"/>
  <c r="U426" i="1"/>
  <c r="T426" i="1"/>
  <c r="AJ425" i="1"/>
  <c r="V425" i="1"/>
  <c r="U425" i="1"/>
  <c r="T425" i="1"/>
  <c r="AJ424" i="1"/>
  <c r="V424" i="1"/>
  <c r="U424" i="1"/>
  <c r="T424" i="1"/>
  <c r="AJ423" i="1"/>
  <c r="V423" i="1"/>
  <c r="U423" i="1"/>
  <c r="T423" i="1"/>
  <c r="AJ422" i="1"/>
  <c r="V422" i="1"/>
  <c r="U422" i="1"/>
  <c r="T422" i="1"/>
  <c r="AJ421" i="1"/>
  <c r="V421" i="1"/>
  <c r="U421" i="1"/>
  <c r="T421" i="1"/>
  <c r="AJ420" i="1"/>
  <c r="V420" i="1"/>
  <c r="U420" i="1"/>
  <c r="T420" i="1"/>
  <c r="AJ419" i="1"/>
  <c r="V419" i="1"/>
  <c r="U419" i="1"/>
  <c r="T419" i="1"/>
  <c r="AJ418" i="1"/>
  <c r="V418" i="1"/>
  <c r="U418" i="1"/>
  <c r="T418" i="1"/>
  <c r="AJ417" i="1"/>
  <c r="V417" i="1"/>
  <c r="U417" i="1"/>
  <c r="T417" i="1"/>
  <c r="AJ416" i="1"/>
  <c r="V416" i="1"/>
  <c r="U416" i="1"/>
  <c r="T416" i="1"/>
  <c r="AJ415" i="1"/>
  <c r="V415" i="1"/>
  <c r="U415" i="1"/>
  <c r="T415" i="1"/>
  <c r="AJ414" i="1"/>
  <c r="V414" i="1"/>
  <c r="U414" i="1"/>
  <c r="T414" i="1"/>
  <c r="AJ413" i="1"/>
  <c r="V413" i="1"/>
  <c r="U413" i="1"/>
  <c r="T413" i="1"/>
  <c r="AJ412" i="1"/>
  <c r="V412" i="1"/>
  <c r="U412" i="1"/>
  <c r="T412" i="1"/>
  <c r="AJ411" i="1"/>
  <c r="V411" i="1"/>
  <c r="U411" i="1"/>
  <c r="T411" i="1"/>
  <c r="AJ410" i="1"/>
  <c r="V410" i="1"/>
  <c r="U410" i="1"/>
  <c r="T410" i="1"/>
  <c r="AJ409" i="1"/>
  <c r="V409" i="1"/>
  <c r="U409" i="1"/>
  <c r="T409" i="1"/>
  <c r="AJ408" i="1"/>
  <c r="V408" i="1"/>
  <c r="U408" i="1"/>
  <c r="T408" i="1"/>
  <c r="AJ407" i="1"/>
  <c r="V407" i="1"/>
  <c r="U407" i="1"/>
  <c r="T407" i="1"/>
  <c r="AJ406" i="1"/>
  <c r="V406" i="1"/>
  <c r="U406" i="1"/>
  <c r="T406" i="1"/>
  <c r="AJ405" i="1"/>
  <c r="V405" i="1"/>
  <c r="U405" i="1"/>
  <c r="T405" i="1"/>
  <c r="AJ404" i="1"/>
  <c r="V404" i="1"/>
  <c r="U404" i="1"/>
  <c r="T404" i="1"/>
  <c r="AJ403" i="1"/>
  <c r="V403" i="1"/>
  <c r="U403" i="1"/>
  <c r="T403" i="1"/>
  <c r="AJ402" i="1"/>
  <c r="V402" i="1"/>
  <c r="U402" i="1"/>
  <c r="T402" i="1"/>
  <c r="AJ401" i="1"/>
  <c r="V401" i="1"/>
  <c r="U401" i="1"/>
  <c r="T401" i="1"/>
  <c r="AJ400" i="1"/>
  <c r="V400" i="1"/>
  <c r="U400" i="1"/>
  <c r="T400" i="1"/>
  <c r="AJ399" i="1"/>
  <c r="V399" i="1"/>
  <c r="U399" i="1"/>
  <c r="T399" i="1"/>
  <c r="AJ398" i="1"/>
  <c r="V398" i="1"/>
  <c r="U398" i="1"/>
  <c r="T398" i="1"/>
  <c r="AJ397" i="1"/>
  <c r="V397" i="1"/>
  <c r="U397" i="1"/>
  <c r="T397" i="1"/>
  <c r="AJ396" i="1"/>
  <c r="V396" i="1"/>
  <c r="U396" i="1"/>
  <c r="T396" i="1"/>
  <c r="AJ395" i="1"/>
  <c r="V395" i="1"/>
  <c r="U395" i="1"/>
  <c r="T395" i="1"/>
  <c r="AJ394" i="1"/>
  <c r="V394" i="1"/>
  <c r="U394" i="1"/>
  <c r="T394" i="1"/>
  <c r="AJ393" i="1"/>
  <c r="V393" i="1"/>
  <c r="U393" i="1"/>
  <c r="T393" i="1"/>
  <c r="AJ392" i="1"/>
  <c r="V392" i="1"/>
  <c r="U392" i="1"/>
  <c r="T392" i="1"/>
  <c r="AJ391" i="1"/>
  <c r="V391" i="1"/>
  <c r="U391" i="1"/>
  <c r="T391" i="1"/>
  <c r="AJ390" i="1"/>
  <c r="V390" i="1"/>
  <c r="U390" i="1"/>
  <c r="T390" i="1"/>
  <c r="AJ389" i="1"/>
  <c r="V389" i="1"/>
  <c r="U389" i="1"/>
  <c r="T389" i="1"/>
  <c r="AJ388" i="1"/>
  <c r="V388" i="1"/>
  <c r="U388" i="1"/>
  <c r="T388" i="1"/>
  <c r="AJ387" i="1"/>
  <c r="V387" i="1"/>
  <c r="U387" i="1"/>
  <c r="T387" i="1"/>
  <c r="AJ386" i="1"/>
  <c r="V386" i="1"/>
  <c r="U386" i="1"/>
  <c r="T386" i="1"/>
  <c r="AJ385" i="1"/>
  <c r="V385" i="1"/>
  <c r="U385" i="1"/>
  <c r="T385" i="1"/>
  <c r="AJ384" i="1"/>
  <c r="V384" i="1"/>
  <c r="U384" i="1"/>
  <c r="T384" i="1"/>
  <c r="AJ383" i="1"/>
  <c r="V383" i="1"/>
  <c r="U383" i="1"/>
  <c r="T383" i="1"/>
  <c r="AJ382" i="1"/>
  <c r="V382" i="1"/>
  <c r="U382" i="1"/>
  <c r="T382" i="1"/>
  <c r="AJ381" i="1"/>
  <c r="V381" i="1"/>
  <c r="U381" i="1"/>
  <c r="T381" i="1"/>
  <c r="AJ380" i="1"/>
  <c r="V380" i="1"/>
  <c r="U380" i="1"/>
  <c r="T380" i="1"/>
  <c r="AJ379" i="1"/>
  <c r="V379" i="1"/>
  <c r="U379" i="1"/>
  <c r="T379" i="1"/>
  <c r="AJ378" i="1"/>
  <c r="V378" i="1"/>
  <c r="U378" i="1"/>
  <c r="T378" i="1"/>
  <c r="AJ377" i="1"/>
  <c r="V377" i="1"/>
  <c r="U377" i="1"/>
  <c r="T377" i="1"/>
  <c r="AJ376" i="1"/>
  <c r="V376" i="1"/>
  <c r="U376" i="1"/>
  <c r="T376" i="1"/>
  <c r="AJ375" i="1"/>
  <c r="V375" i="1"/>
  <c r="U375" i="1"/>
  <c r="T375" i="1"/>
  <c r="AJ374" i="1"/>
  <c r="V374" i="1"/>
  <c r="U374" i="1"/>
  <c r="T374" i="1"/>
  <c r="AJ373" i="1"/>
  <c r="V373" i="1"/>
  <c r="U373" i="1"/>
  <c r="T373" i="1"/>
  <c r="AJ372" i="1"/>
  <c r="V372" i="1"/>
  <c r="U372" i="1"/>
  <c r="T372" i="1"/>
  <c r="AJ371" i="1"/>
  <c r="V371" i="1"/>
  <c r="U371" i="1"/>
  <c r="T371" i="1"/>
  <c r="AJ370" i="1"/>
  <c r="V370" i="1"/>
  <c r="U370" i="1"/>
  <c r="T370" i="1"/>
  <c r="AJ369" i="1"/>
  <c r="V369" i="1"/>
  <c r="U369" i="1"/>
  <c r="T369" i="1"/>
  <c r="AJ368" i="1"/>
  <c r="V368" i="1"/>
  <c r="U368" i="1"/>
  <c r="T368" i="1"/>
  <c r="AJ367" i="1"/>
  <c r="V367" i="1"/>
  <c r="U367" i="1"/>
  <c r="T367" i="1"/>
  <c r="AJ366" i="1"/>
  <c r="V366" i="1"/>
  <c r="U366" i="1"/>
  <c r="T366" i="1"/>
  <c r="AJ365" i="1"/>
  <c r="V365" i="1"/>
  <c r="U365" i="1"/>
  <c r="T365" i="1"/>
  <c r="AJ364" i="1"/>
  <c r="V364" i="1"/>
  <c r="U364" i="1"/>
  <c r="T364" i="1"/>
  <c r="AJ363" i="1"/>
  <c r="V363" i="1"/>
  <c r="U363" i="1"/>
  <c r="T363" i="1"/>
  <c r="AJ362" i="1"/>
  <c r="V362" i="1"/>
  <c r="U362" i="1"/>
  <c r="T362" i="1"/>
  <c r="AJ361" i="1"/>
  <c r="V361" i="1"/>
  <c r="U361" i="1"/>
  <c r="T361" i="1"/>
  <c r="AJ360" i="1"/>
  <c r="V360" i="1"/>
  <c r="U360" i="1"/>
  <c r="T360" i="1"/>
  <c r="AJ359" i="1"/>
  <c r="V359" i="1"/>
  <c r="U359" i="1"/>
  <c r="T359" i="1"/>
  <c r="AJ358" i="1"/>
  <c r="V358" i="1"/>
  <c r="U358" i="1"/>
  <c r="T358" i="1"/>
  <c r="AJ357" i="1"/>
  <c r="V357" i="1"/>
  <c r="U357" i="1"/>
  <c r="T357" i="1"/>
  <c r="AJ356" i="1"/>
  <c r="V356" i="1"/>
  <c r="U356" i="1"/>
  <c r="T356" i="1"/>
  <c r="AJ355" i="1"/>
  <c r="V355" i="1"/>
  <c r="U355" i="1"/>
  <c r="T355" i="1"/>
  <c r="AJ354" i="1"/>
  <c r="V354" i="1"/>
  <c r="U354" i="1"/>
  <c r="T354" i="1"/>
  <c r="AJ353" i="1"/>
  <c r="V353" i="1"/>
  <c r="U353" i="1"/>
  <c r="T353" i="1"/>
  <c r="AJ352" i="1"/>
  <c r="V352" i="1"/>
  <c r="U352" i="1"/>
  <c r="T352" i="1"/>
  <c r="AJ351" i="1"/>
  <c r="V351" i="1"/>
  <c r="U351" i="1"/>
  <c r="T351" i="1"/>
  <c r="AJ350" i="1"/>
  <c r="V350" i="1"/>
  <c r="U350" i="1"/>
  <c r="T350" i="1"/>
  <c r="AJ349" i="1"/>
  <c r="V349" i="1"/>
  <c r="U349" i="1"/>
  <c r="T349" i="1"/>
  <c r="AJ348" i="1"/>
  <c r="V348" i="1"/>
  <c r="U348" i="1"/>
  <c r="T348" i="1"/>
  <c r="AJ347" i="1"/>
  <c r="V347" i="1"/>
  <c r="U347" i="1"/>
  <c r="T347" i="1"/>
  <c r="AJ346" i="1"/>
  <c r="V346" i="1"/>
  <c r="U346" i="1"/>
  <c r="T346" i="1"/>
  <c r="AJ345" i="1"/>
  <c r="V345" i="1"/>
  <c r="U345" i="1"/>
  <c r="T345" i="1"/>
  <c r="AJ344" i="1"/>
  <c r="V344" i="1"/>
  <c r="U344" i="1"/>
  <c r="T344" i="1"/>
  <c r="AJ343" i="1"/>
  <c r="V343" i="1"/>
  <c r="U343" i="1"/>
  <c r="T343" i="1"/>
  <c r="AJ342" i="1"/>
  <c r="V342" i="1"/>
  <c r="U342" i="1"/>
  <c r="T342" i="1"/>
  <c r="AJ341" i="1"/>
  <c r="V341" i="1"/>
  <c r="U341" i="1"/>
  <c r="T341" i="1"/>
  <c r="AJ340" i="1"/>
  <c r="V340" i="1"/>
  <c r="U340" i="1"/>
  <c r="T340" i="1"/>
  <c r="AJ339" i="1"/>
  <c r="V339" i="1"/>
  <c r="U339" i="1"/>
  <c r="T339" i="1"/>
  <c r="AJ338" i="1"/>
  <c r="V338" i="1"/>
  <c r="U338" i="1"/>
  <c r="T338" i="1"/>
  <c r="AJ337" i="1"/>
  <c r="V337" i="1"/>
  <c r="U337" i="1"/>
  <c r="T337" i="1"/>
  <c r="AJ336" i="1"/>
  <c r="V336" i="1"/>
  <c r="U336" i="1"/>
  <c r="T336" i="1"/>
  <c r="AJ335" i="1"/>
  <c r="V335" i="1"/>
  <c r="U335" i="1"/>
  <c r="T335" i="1"/>
  <c r="AJ334" i="1"/>
  <c r="V334" i="1"/>
  <c r="U334" i="1"/>
  <c r="T334" i="1"/>
  <c r="AJ333" i="1"/>
  <c r="V333" i="1"/>
  <c r="U333" i="1"/>
  <c r="T333" i="1"/>
  <c r="AJ332" i="1"/>
  <c r="V332" i="1"/>
  <c r="U332" i="1"/>
  <c r="T332" i="1"/>
  <c r="AJ331" i="1"/>
  <c r="V331" i="1"/>
  <c r="U331" i="1"/>
  <c r="T331" i="1"/>
  <c r="AJ330" i="1"/>
  <c r="V330" i="1"/>
  <c r="U330" i="1"/>
  <c r="T330" i="1"/>
  <c r="AJ329" i="1"/>
  <c r="V329" i="1"/>
  <c r="U329" i="1"/>
  <c r="T329" i="1"/>
  <c r="AJ328" i="1"/>
  <c r="V328" i="1"/>
  <c r="U328" i="1"/>
  <c r="T328" i="1"/>
  <c r="AJ327" i="1"/>
  <c r="V327" i="1"/>
  <c r="U327" i="1"/>
  <c r="T327" i="1"/>
  <c r="AJ326" i="1"/>
  <c r="V326" i="1"/>
  <c r="U326" i="1"/>
  <c r="T326" i="1"/>
  <c r="AJ325" i="1"/>
  <c r="V325" i="1"/>
  <c r="U325" i="1"/>
  <c r="T325" i="1"/>
  <c r="AJ324" i="1"/>
  <c r="V324" i="1"/>
  <c r="U324" i="1"/>
  <c r="T324" i="1"/>
  <c r="AJ323" i="1"/>
  <c r="V323" i="1"/>
  <c r="U323" i="1"/>
  <c r="T323" i="1"/>
  <c r="AJ322" i="1"/>
  <c r="V322" i="1"/>
  <c r="U322" i="1"/>
  <c r="T322" i="1"/>
  <c r="AJ321" i="1"/>
  <c r="V321" i="1"/>
  <c r="U321" i="1"/>
  <c r="T321" i="1"/>
  <c r="AJ320" i="1"/>
  <c r="V320" i="1"/>
  <c r="U320" i="1"/>
  <c r="T320" i="1"/>
  <c r="AJ319" i="1"/>
  <c r="V319" i="1"/>
  <c r="U319" i="1"/>
  <c r="T319" i="1"/>
  <c r="AJ318" i="1"/>
  <c r="V318" i="1"/>
  <c r="U318" i="1"/>
  <c r="T318" i="1"/>
  <c r="AJ317" i="1"/>
  <c r="V317" i="1"/>
  <c r="U317" i="1"/>
  <c r="T317" i="1"/>
  <c r="AJ316" i="1"/>
  <c r="V316" i="1"/>
  <c r="U316" i="1"/>
  <c r="T316" i="1"/>
  <c r="AJ315" i="1"/>
  <c r="V315" i="1"/>
  <c r="U315" i="1"/>
  <c r="T315" i="1"/>
  <c r="AJ314" i="1"/>
  <c r="V314" i="1"/>
  <c r="U314" i="1"/>
  <c r="T314" i="1"/>
  <c r="AJ313" i="1"/>
  <c r="V313" i="1"/>
  <c r="U313" i="1"/>
  <c r="T313" i="1"/>
  <c r="AJ312" i="1"/>
  <c r="V312" i="1"/>
  <c r="U312" i="1"/>
  <c r="T312" i="1"/>
  <c r="AJ311" i="1"/>
  <c r="V311" i="1"/>
  <c r="U311" i="1"/>
  <c r="T311" i="1"/>
  <c r="AJ310" i="1"/>
  <c r="V310" i="1"/>
  <c r="U310" i="1"/>
  <c r="T310" i="1"/>
  <c r="AJ309" i="1"/>
  <c r="V309" i="1"/>
  <c r="U309" i="1"/>
  <c r="T309" i="1"/>
  <c r="AJ308" i="1"/>
  <c r="V308" i="1"/>
  <c r="U308" i="1"/>
  <c r="T308" i="1"/>
  <c r="AJ307" i="1"/>
  <c r="V307" i="1"/>
  <c r="U307" i="1"/>
  <c r="T307" i="1"/>
  <c r="AJ306" i="1"/>
  <c r="V306" i="1"/>
  <c r="U306" i="1"/>
  <c r="T306" i="1"/>
  <c r="AJ305" i="1"/>
  <c r="V305" i="1"/>
  <c r="U305" i="1"/>
  <c r="T305" i="1"/>
  <c r="AJ304" i="1"/>
  <c r="V304" i="1"/>
  <c r="U304" i="1"/>
  <c r="T304" i="1"/>
  <c r="AJ303" i="1"/>
  <c r="V303" i="1"/>
  <c r="U303" i="1"/>
  <c r="T303" i="1"/>
  <c r="AJ302" i="1"/>
  <c r="V302" i="1"/>
  <c r="U302" i="1"/>
  <c r="T302" i="1"/>
  <c r="AJ301" i="1"/>
  <c r="V301" i="1"/>
  <c r="U301" i="1"/>
  <c r="T301" i="1"/>
  <c r="AJ300" i="1"/>
  <c r="V300" i="1"/>
  <c r="U300" i="1"/>
  <c r="T300" i="1"/>
  <c r="AJ299" i="1"/>
  <c r="V299" i="1"/>
  <c r="U299" i="1"/>
  <c r="T299" i="1"/>
  <c r="AJ298" i="1"/>
  <c r="V298" i="1"/>
  <c r="U298" i="1"/>
  <c r="T298" i="1"/>
  <c r="AJ297" i="1"/>
  <c r="V297" i="1"/>
  <c r="U297" i="1"/>
  <c r="T297" i="1"/>
  <c r="AJ296" i="1"/>
  <c r="V296" i="1"/>
  <c r="U296" i="1"/>
  <c r="T296" i="1"/>
  <c r="AJ295" i="1"/>
  <c r="V295" i="1"/>
  <c r="U295" i="1"/>
  <c r="T295" i="1"/>
  <c r="AJ294" i="1"/>
  <c r="V294" i="1"/>
  <c r="U294" i="1"/>
  <c r="T294" i="1"/>
  <c r="AJ293" i="1"/>
  <c r="V293" i="1"/>
  <c r="U293" i="1"/>
  <c r="T293" i="1"/>
  <c r="AJ292" i="1"/>
  <c r="V292" i="1"/>
  <c r="U292" i="1"/>
  <c r="T292" i="1"/>
  <c r="AJ291" i="1"/>
  <c r="V291" i="1"/>
  <c r="U291" i="1"/>
  <c r="T291" i="1"/>
  <c r="AJ290" i="1"/>
  <c r="V290" i="1"/>
  <c r="U290" i="1"/>
  <c r="T290" i="1"/>
  <c r="AJ289" i="1"/>
  <c r="V289" i="1"/>
  <c r="U289" i="1"/>
  <c r="T289" i="1"/>
  <c r="AJ288" i="1"/>
  <c r="V288" i="1"/>
  <c r="U288" i="1"/>
  <c r="T288" i="1"/>
  <c r="AJ287" i="1"/>
  <c r="V287" i="1"/>
  <c r="U287" i="1"/>
  <c r="T287" i="1"/>
  <c r="AJ286" i="1"/>
  <c r="V286" i="1"/>
  <c r="U286" i="1"/>
  <c r="T286" i="1"/>
  <c r="AJ285" i="1"/>
  <c r="V285" i="1"/>
  <c r="U285" i="1"/>
  <c r="T285" i="1"/>
  <c r="AJ284" i="1"/>
  <c r="V284" i="1"/>
  <c r="U284" i="1"/>
  <c r="T284" i="1"/>
  <c r="AJ283" i="1"/>
  <c r="V283" i="1"/>
  <c r="U283" i="1"/>
  <c r="T283" i="1"/>
  <c r="AJ282" i="1"/>
  <c r="V282" i="1"/>
  <c r="U282" i="1"/>
  <c r="T282" i="1"/>
  <c r="AJ281" i="1"/>
  <c r="V281" i="1"/>
  <c r="U281" i="1"/>
  <c r="T281" i="1"/>
  <c r="AJ280" i="1"/>
  <c r="V280" i="1"/>
  <c r="U280" i="1"/>
  <c r="T280" i="1"/>
  <c r="AJ279" i="1"/>
  <c r="V279" i="1"/>
  <c r="U279" i="1"/>
  <c r="T279" i="1"/>
  <c r="AJ278" i="1"/>
  <c r="V278" i="1"/>
  <c r="U278" i="1"/>
  <c r="T278" i="1"/>
  <c r="AJ277" i="1"/>
  <c r="V277" i="1"/>
  <c r="U277" i="1"/>
  <c r="T277" i="1"/>
  <c r="AJ276" i="1"/>
  <c r="V276" i="1"/>
  <c r="U276" i="1"/>
  <c r="T276" i="1"/>
  <c r="AJ275" i="1"/>
  <c r="V275" i="1"/>
  <c r="U275" i="1"/>
  <c r="T275" i="1"/>
  <c r="AJ274" i="1"/>
  <c r="V274" i="1"/>
  <c r="U274" i="1"/>
  <c r="T274" i="1"/>
  <c r="AJ273" i="1"/>
  <c r="V273" i="1"/>
  <c r="U273" i="1"/>
  <c r="T273" i="1"/>
  <c r="AJ272" i="1"/>
  <c r="V272" i="1"/>
  <c r="U272" i="1"/>
  <c r="T272" i="1"/>
  <c r="AJ271" i="1"/>
  <c r="V271" i="1"/>
  <c r="U271" i="1"/>
  <c r="T271" i="1"/>
  <c r="AJ270" i="1"/>
  <c r="V270" i="1"/>
  <c r="U270" i="1"/>
  <c r="T270" i="1"/>
  <c r="AJ269" i="1"/>
  <c r="V269" i="1"/>
  <c r="U269" i="1"/>
  <c r="T269" i="1"/>
  <c r="AJ268" i="1"/>
  <c r="V268" i="1"/>
  <c r="U268" i="1"/>
  <c r="T268" i="1"/>
  <c r="AJ267" i="1"/>
  <c r="V267" i="1"/>
  <c r="U267" i="1"/>
  <c r="T267" i="1"/>
  <c r="AJ266" i="1"/>
  <c r="V266" i="1"/>
  <c r="U266" i="1"/>
  <c r="T266" i="1"/>
  <c r="AJ265" i="1"/>
  <c r="V265" i="1"/>
  <c r="U265" i="1"/>
  <c r="T265" i="1"/>
  <c r="AJ264" i="1"/>
  <c r="V264" i="1"/>
  <c r="U264" i="1"/>
  <c r="T264" i="1"/>
  <c r="AJ263" i="1"/>
  <c r="V263" i="1"/>
  <c r="U263" i="1"/>
  <c r="T263" i="1"/>
  <c r="AJ262" i="1"/>
  <c r="V262" i="1"/>
  <c r="U262" i="1"/>
  <c r="T262" i="1"/>
  <c r="AJ261" i="1"/>
  <c r="T261" i="1"/>
  <c r="AJ260" i="1"/>
  <c r="T260" i="1"/>
  <c r="AJ259" i="1"/>
  <c r="T259" i="1"/>
  <c r="AJ258" i="1"/>
  <c r="T258" i="1"/>
  <c r="AJ257" i="1"/>
  <c r="T257" i="1"/>
  <c r="AJ256" i="1"/>
  <c r="T256" i="1"/>
  <c r="AJ255" i="1"/>
  <c r="T255" i="1"/>
  <c r="AJ254" i="1"/>
  <c r="T254" i="1"/>
  <c r="AJ253" i="1"/>
  <c r="T253" i="1"/>
  <c r="AJ252" i="1"/>
  <c r="T252" i="1"/>
  <c r="AJ251" i="1"/>
  <c r="T251" i="1"/>
  <c r="AJ250" i="1"/>
  <c r="T250" i="1"/>
  <c r="AJ249" i="1"/>
  <c r="T249" i="1"/>
  <c r="AJ248" i="1"/>
  <c r="T248" i="1"/>
  <c r="AJ247" i="1"/>
  <c r="T247" i="1"/>
  <c r="AJ246" i="1"/>
  <c r="T246" i="1"/>
  <c r="AJ245" i="1"/>
  <c r="T245" i="1"/>
  <c r="AJ244" i="1"/>
  <c r="T244" i="1"/>
  <c r="AJ243" i="1"/>
  <c r="T243" i="1"/>
  <c r="AJ242" i="1"/>
  <c r="T242" i="1"/>
  <c r="AJ241" i="1"/>
  <c r="V241" i="1"/>
  <c r="U241" i="1"/>
  <c r="T241" i="1"/>
  <c r="AJ240" i="1"/>
  <c r="V240" i="1"/>
  <c r="U240" i="1"/>
  <c r="T240" i="1"/>
  <c r="AJ239" i="1"/>
  <c r="V239" i="1"/>
  <c r="U239" i="1"/>
  <c r="T239" i="1"/>
  <c r="AJ238" i="1"/>
  <c r="V238" i="1"/>
  <c r="U238" i="1"/>
  <c r="T238" i="1"/>
  <c r="AJ237" i="1"/>
  <c r="V237" i="1"/>
  <c r="U237" i="1"/>
  <c r="T237" i="1"/>
  <c r="AJ236" i="1"/>
  <c r="V236" i="1"/>
  <c r="U236" i="1"/>
  <c r="T236" i="1"/>
  <c r="AJ235" i="1"/>
  <c r="V235" i="1"/>
  <c r="U235" i="1"/>
  <c r="T235" i="1"/>
  <c r="AJ234" i="1"/>
  <c r="V234" i="1"/>
  <c r="U234" i="1"/>
  <c r="T234" i="1"/>
  <c r="AJ233" i="1"/>
  <c r="V233" i="1"/>
  <c r="U233" i="1"/>
  <c r="T233" i="1"/>
  <c r="AJ232" i="1"/>
  <c r="V232" i="1"/>
  <c r="U232" i="1"/>
  <c r="T232" i="1"/>
  <c r="AJ231" i="1"/>
  <c r="V231" i="1"/>
  <c r="U231" i="1"/>
  <c r="T231" i="1"/>
  <c r="AJ230" i="1"/>
  <c r="V230" i="1"/>
  <c r="U230" i="1"/>
  <c r="T230" i="1"/>
  <c r="AJ229" i="1"/>
  <c r="V229" i="1"/>
  <c r="U229" i="1"/>
  <c r="T229" i="1"/>
  <c r="AJ228" i="1"/>
  <c r="V228" i="1"/>
  <c r="U228" i="1"/>
  <c r="T228" i="1"/>
  <c r="AJ227" i="1"/>
  <c r="V227" i="1"/>
  <c r="U227" i="1"/>
  <c r="T227" i="1"/>
  <c r="AJ226" i="1"/>
  <c r="V226" i="1"/>
  <c r="U226" i="1"/>
  <c r="T226" i="1"/>
  <c r="AJ225" i="1"/>
  <c r="V225" i="1"/>
  <c r="U225" i="1"/>
  <c r="T225" i="1"/>
  <c r="AJ224" i="1"/>
  <c r="V224" i="1"/>
  <c r="U224" i="1"/>
  <c r="T224" i="1"/>
  <c r="AJ223" i="1"/>
  <c r="V223" i="1"/>
  <c r="U223" i="1"/>
  <c r="T223" i="1"/>
  <c r="AJ222" i="1"/>
  <c r="V222" i="1"/>
  <c r="U222" i="1"/>
  <c r="T222" i="1"/>
  <c r="AJ221" i="1"/>
  <c r="T221" i="1"/>
  <c r="AJ220" i="1"/>
  <c r="T220" i="1"/>
  <c r="AJ219" i="1"/>
  <c r="T219" i="1"/>
  <c r="AJ218" i="1"/>
  <c r="T218" i="1"/>
  <c r="AJ217" i="1"/>
  <c r="T217" i="1"/>
  <c r="AJ216" i="1"/>
  <c r="T216" i="1"/>
  <c r="AJ215" i="1"/>
  <c r="T215" i="1"/>
  <c r="AJ214" i="1"/>
  <c r="T214" i="1"/>
  <c r="AJ213" i="1"/>
  <c r="T213" i="1"/>
  <c r="AJ212" i="1"/>
  <c r="T212" i="1"/>
  <c r="AJ211" i="1"/>
  <c r="T211" i="1"/>
  <c r="AJ210" i="1"/>
  <c r="T210" i="1"/>
  <c r="AJ209" i="1"/>
  <c r="T209" i="1"/>
  <c r="AJ208" i="1"/>
  <c r="T208" i="1"/>
  <c r="AJ207" i="1"/>
  <c r="T207" i="1"/>
  <c r="AJ206" i="1"/>
  <c r="T206" i="1"/>
  <c r="AJ205" i="1"/>
  <c r="T205" i="1"/>
  <c r="AJ204" i="1"/>
  <c r="T204" i="1"/>
  <c r="AJ203" i="1"/>
  <c r="T203" i="1"/>
  <c r="AJ202" i="1"/>
  <c r="T202" i="1"/>
  <c r="AJ201" i="1"/>
  <c r="V201" i="1"/>
  <c r="U201" i="1"/>
  <c r="T201" i="1"/>
  <c r="AJ200" i="1"/>
  <c r="V200" i="1"/>
  <c r="U200" i="1"/>
  <c r="T200" i="1"/>
  <c r="AJ199" i="1"/>
  <c r="V199" i="1"/>
  <c r="U199" i="1"/>
  <c r="T199" i="1"/>
  <c r="AJ198" i="1"/>
  <c r="V198" i="1"/>
  <c r="U198" i="1"/>
  <c r="T198" i="1"/>
  <c r="AJ197" i="1"/>
  <c r="V197" i="1"/>
  <c r="U197" i="1"/>
  <c r="T197" i="1"/>
  <c r="AJ196" i="1"/>
  <c r="V196" i="1"/>
  <c r="U196" i="1"/>
  <c r="T196" i="1"/>
  <c r="AJ195" i="1"/>
  <c r="V195" i="1"/>
  <c r="U195" i="1"/>
  <c r="T195" i="1"/>
  <c r="AJ194" i="1"/>
  <c r="V194" i="1"/>
  <c r="U194" i="1"/>
  <c r="T194" i="1"/>
  <c r="AJ193" i="1"/>
  <c r="V193" i="1"/>
  <c r="U193" i="1"/>
  <c r="T193" i="1"/>
  <c r="AJ192" i="1"/>
  <c r="V192" i="1"/>
  <c r="U192" i="1"/>
  <c r="T192" i="1"/>
  <c r="AJ191" i="1"/>
  <c r="V191" i="1"/>
  <c r="U191" i="1"/>
  <c r="T191" i="1"/>
  <c r="AJ190" i="1"/>
  <c r="V190" i="1"/>
  <c r="U190" i="1"/>
  <c r="T190" i="1"/>
  <c r="AJ189" i="1"/>
  <c r="V189" i="1"/>
  <c r="U189" i="1"/>
  <c r="T189" i="1"/>
  <c r="AJ188" i="1"/>
  <c r="V188" i="1"/>
  <c r="U188" i="1"/>
  <c r="T188" i="1"/>
  <c r="AJ187" i="1"/>
  <c r="V187" i="1"/>
  <c r="U187" i="1"/>
  <c r="T187" i="1"/>
  <c r="AJ186" i="1"/>
  <c r="V186" i="1"/>
  <c r="U186" i="1"/>
  <c r="T186" i="1"/>
  <c r="AJ185" i="1"/>
  <c r="V185" i="1"/>
  <c r="U185" i="1"/>
  <c r="T185" i="1"/>
  <c r="AJ184" i="1"/>
  <c r="V184" i="1"/>
  <c r="U184" i="1"/>
  <c r="T184" i="1"/>
  <c r="AJ183" i="1"/>
  <c r="V183" i="1"/>
  <c r="U183" i="1"/>
  <c r="T183" i="1"/>
  <c r="AJ182" i="1"/>
  <c r="V182" i="1"/>
  <c r="U182" i="1"/>
  <c r="T182" i="1"/>
  <c r="AJ181" i="1"/>
  <c r="V181" i="1"/>
  <c r="U181" i="1"/>
  <c r="T181" i="1"/>
  <c r="AJ180" i="1"/>
  <c r="V180" i="1"/>
  <c r="U180" i="1"/>
  <c r="T180" i="1"/>
  <c r="AJ179" i="1"/>
  <c r="V179" i="1"/>
  <c r="U179" i="1"/>
  <c r="T179" i="1"/>
  <c r="AJ178" i="1"/>
  <c r="V178" i="1"/>
  <c r="U178" i="1"/>
  <c r="T178" i="1"/>
  <c r="AJ177" i="1"/>
  <c r="V177" i="1"/>
  <c r="U177" i="1"/>
  <c r="T177" i="1"/>
  <c r="AJ176" i="1"/>
  <c r="V176" i="1"/>
  <c r="U176" i="1"/>
  <c r="T176" i="1"/>
  <c r="AJ175" i="1"/>
  <c r="V175" i="1"/>
  <c r="U175" i="1"/>
  <c r="T175" i="1"/>
  <c r="AJ174" i="1"/>
  <c r="V174" i="1"/>
  <c r="U174" i="1"/>
  <c r="T174" i="1"/>
  <c r="AJ173" i="1"/>
  <c r="V173" i="1"/>
  <c r="U173" i="1"/>
  <c r="T173" i="1"/>
  <c r="AJ172" i="1"/>
  <c r="V172" i="1"/>
  <c r="U172" i="1"/>
  <c r="T172" i="1"/>
  <c r="AJ171" i="1"/>
  <c r="V171" i="1"/>
  <c r="U171" i="1"/>
  <c r="T171" i="1"/>
  <c r="AJ170" i="1"/>
  <c r="V170" i="1"/>
  <c r="U170" i="1"/>
  <c r="T170" i="1"/>
  <c r="AJ169" i="1"/>
  <c r="V169" i="1"/>
  <c r="U169" i="1"/>
  <c r="T169" i="1"/>
  <c r="AJ168" i="1"/>
  <c r="V168" i="1"/>
  <c r="U168" i="1"/>
  <c r="T168" i="1"/>
  <c r="AJ167" i="1"/>
  <c r="V167" i="1"/>
  <c r="U167" i="1"/>
  <c r="T167" i="1"/>
  <c r="AJ166" i="1"/>
  <c r="V166" i="1"/>
  <c r="U166" i="1"/>
  <c r="T166" i="1"/>
  <c r="AJ165" i="1"/>
  <c r="V165" i="1"/>
  <c r="U165" i="1"/>
  <c r="T165" i="1"/>
  <c r="AJ164" i="1"/>
  <c r="V164" i="1"/>
  <c r="U164" i="1"/>
  <c r="T164" i="1"/>
  <c r="AJ163" i="1"/>
  <c r="V163" i="1"/>
  <c r="U163" i="1"/>
  <c r="T163" i="1"/>
  <c r="AJ162" i="1"/>
  <c r="V162" i="1"/>
  <c r="U162" i="1"/>
  <c r="T162" i="1"/>
  <c r="AJ161" i="1"/>
  <c r="V161" i="1"/>
  <c r="U161" i="1"/>
  <c r="T161" i="1"/>
  <c r="AJ160" i="1"/>
  <c r="V160" i="1"/>
  <c r="U160" i="1"/>
  <c r="T160" i="1"/>
  <c r="AJ159" i="1"/>
  <c r="V159" i="1"/>
  <c r="U159" i="1"/>
  <c r="T159" i="1"/>
  <c r="AJ158" i="1"/>
  <c r="V158" i="1"/>
  <c r="U158" i="1"/>
  <c r="T158" i="1"/>
  <c r="AJ157" i="1"/>
  <c r="V157" i="1"/>
  <c r="U157" i="1"/>
  <c r="T157" i="1"/>
  <c r="AJ156" i="1"/>
  <c r="V156" i="1"/>
  <c r="U156" i="1"/>
  <c r="T156" i="1"/>
  <c r="AJ155" i="1"/>
  <c r="V155" i="1"/>
  <c r="U155" i="1"/>
  <c r="T155" i="1"/>
  <c r="AJ154" i="1"/>
  <c r="V154" i="1"/>
  <c r="U154" i="1"/>
  <c r="T154" i="1"/>
  <c r="AJ153" i="1"/>
  <c r="V153" i="1"/>
  <c r="U153" i="1"/>
  <c r="T153" i="1"/>
  <c r="AJ152" i="1"/>
  <c r="V152" i="1"/>
  <c r="U152" i="1"/>
  <c r="T152" i="1"/>
  <c r="AJ151" i="1"/>
  <c r="V151" i="1"/>
  <c r="U151" i="1"/>
  <c r="T151" i="1"/>
  <c r="AJ150" i="1"/>
  <c r="V150" i="1"/>
  <c r="U150" i="1"/>
  <c r="T150" i="1"/>
  <c r="AJ149" i="1"/>
  <c r="V149" i="1"/>
  <c r="U149" i="1"/>
  <c r="T149" i="1"/>
  <c r="AJ148" i="1"/>
  <c r="V148" i="1"/>
  <c r="U148" i="1"/>
  <c r="T148" i="1"/>
  <c r="AJ147" i="1"/>
  <c r="V147" i="1"/>
  <c r="U147" i="1"/>
  <c r="T147" i="1"/>
  <c r="AJ146" i="1"/>
  <c r="V146" i="1"/>
  <c r="U146" i="1"/>
  <c r="T146" i="1"/>
  <c r="AJ145" i="1"/>
  <c r="V145" i="1"/>
  <c r="U145" i="1"/>
  <c r="T145" i="1"/>
  <c r="AJ144" i="1"/>
  <c r="V144" i="1"/>
  <c r="U144" i="1"/>
  <c r="T144" i="1"/>
  <c r="AJ143" i="1"/>
  <c r="V143" i="1"/>
  <c r="U143" i="1"/>
  <c r="T143" i="1"/>
  <c r="AJ142" i="1"/>
  <c r="V142" i="1"/>
  <c r="U142" i="1"/>
  <c r="T142" i="1"/>
  <c r="AJ141" i="1"/>
  <c r="V141" i="1"/>
  <c r="U141" i="1"/>
  <c r="T141" i="1"/>
  <c r="AJ140" i="1"/>
  <c r="V140" i="1"/>
  <c r="U140" i="1"/>
  <c r="T140" i="1"/>
  <c r="AJ139" i="1"/>
  <c r="V139" i="1"/>
  <c r="U139" i="1"/>
  <c r="T139" i="1"/>
  <c r="AJ138" i="1"/>
  <c r="V138" i="1"/>
  <c r="U138" i="1"/>
  <c r="T138" i="1"/>
  <c r="AJ137" i="1"/>
  <c r="V137" i="1"/>
  <c r="U137" i="1"/>
  <c r="T137" i="1"/>
  <c r="AJ136" i="1"/>
  <c r="V136" i="1"/>
  <c r="U136" i="1"/>
  <c r="T136" i="1"/>
  <c r="AJ135" i="1"/>
  <c r="V135" i="1"/>
  <c r="U135" i="1"/>
  <c r="T135" i="1"/>
  <c r="AJ134" i="1"/>
  <c r="V134" i="1"/>
  <c r="U134" i="1"/>
  <c r="T134" i="1"/>
  <c r="AJ133" i="1"/>
  <c r="V133" i="1"/>
  <c r="U133" i="1"/>
  <c r="T133" i="1"/>
  <c r="AJ132" i="1"/>
  <c r="V132" i="1"/>
  <c r="U132" i="1"/>
  <c r="T132" i="1"/>
  <c r="AJ131" i="1"/>
  <c r="V131" i="1"/>
  <c r="U131" i="1"/>
  <c r="T131" i="1"/>
  <c r="AJ130" i="1"/>
  <c r="V130" i="1"/>
  <c r="U130" i="1"/>
  <c r="T130" i="1"/>
  <c r="AJ129" i="1"/>
  <c r="V129" i="1"/>
  <c r="U129" i="1"/>
  <c r="T129" i="1"/>
  <c r="AJ128" i="1"/>
  <c r="V128" i="1"/>
  <c r="U128" i="1"/>
  <c r="T128" i="1"/>
  <c r="AJ127" i="1"/>
  <c r="V127" i="1"/>
  <c r="U127" i="1"/>
  <c r="T127" i="1"/>
  <c r="AJ126" i="1"/>
  <c r="V126" i="1"/>
  <c r="U126" i="1"/>
  <c r="T126" i="1"/>
  <c r="AJ125" i="1"/>
  <c r="V125" i="1"/>
  <c r="U125" i="1"/>
  <c r="T125" i="1"/>
  <c r="AJ124" i="1"/>
  <c r="V124" i="1"/>
  <c r="U124" i="1"/>
  <c r="T124" i="1"/>
  <c r="AJ123" i="1"/>
  <c r="V123" i="1"/>
  <c r="U123" i="1"/>
  <c r="T123" i="1"/>
  <c r="AJ122" i="1"/>
  <c r="V122" i="1"/>
  <c r="U122" i="1"/>
  <c r="T122" i="1"/>
  <c r="AJ121" i="1"/>
  <c r="V121" i="1"/>
  <c r="U121" i="1"/>
  <c r="T121" i="1"/>
  <c r="AJ120" i="1"/>
  <c r="V120" i="1"/>
  <c r="U120" i="1"/>
  <c r="T120" i="1"/>
  <c r="AJ119" i="1"/>
  <c r="V119" i="1"/>
  <c r="U119" i="1"/>
  <c r="T119" i="1"/>
  <c r="AJ118" i="1"/>
  <c r="V118" i="1"/>
  <c r="U118" i="1"/>
  <c r="T118" i="1"/>
  <c r="AJ117" i="1"/>
  <c r="V117" i="1"/>
  <c r="U117" i="1"/>
  <c r="T117" i="1"/>
  <c r="AJ116" i="1"/>
  <c r="V116" i="1"/>
  <c r="U116" i="1"/>
  <c r="T116" i="1"/>
  <c r="AJ115" i="1"/>
  <c r="V115" i="1"/>
  <c r="U115" i="1"/>
  <c r="T115" i="1"/>
  <c r="AJ114" i="1"/>
  <c r="V114" i="1"/>
  <c r="U114" i="1"/>
  <c r="T114" i="1"/>
  <c r="AJ113" i="1"/>
  <c r="V113" i="1"/>
  <c r="U113" i="1"/>
  <c r="T113" i="1"/>
  <c r="AJ112" i="1"/>
  <c r="V112" i="1"/>
  <c r="U112" i="1"/>
  <c r="T112" i="1"/>
  <c r="AJ111" i="1"/>
  <c r="V111" i="1"/>
  <c r="U111" i="1"/>
  <c r="T111" i="1"/>
  <c r="AJ110" i="1"/>
  <c r="V110" i="1"/>
  <c r="U110" i="1"/>
  <c r="T110" i="1"/>
  <c r="AJ109" i="1"/>
  <c r="V109" i="1"/>
  <c r="U109" i="1"/>
  <c r="T109" i="1"/>
  <c r="AJ108" i="1"/>
  <c r="V108" i="1"/>
  <c r="U108" i="1"/>
  <c r="T108" i="1"/>
  <c r="AJ107" i="1"/>
  <c r="V107" i="1"/>
  <c r="U107" i="1"/>
  <c r="T107" i="1"/>
  <c r="AJ106" i="1"/>
  <c r="V106" i="1"/>
  <c r="U106" i="1"/>
  <c r="T106" i="1"/>
  <c r="AJ105" i="1"/>
  <c r="V105" i="1"/>
  <c r="U105" i="1"/>
  <c r="T105" i="1"/>
  <c r="AJ104" i="1"/>
  <c r="V104" i="1"/>
  <c r="U104" i="1"/>
  <c r="T104" i="1"/>
  <c r="AJ103" i="1"/>
  <c r="V103" i="1"/>
  <c r="U103" i="1"/>
  <c r="T103" i="1"/>
  <c r="AJ102" i="1"/>
  <c r="V102" i="1"/>
  <c r="U102" i="1"/>
  <c r="T102" i="1"/>
  <c r="AJ101" i="1"/>
  <c r="V101" i="1"/>
  <c r="U101" i="1"/>
  <c r="T101" i="1"/>
  <c r="AJ100" i="1"/>
  <c r="V100" i="1"/>
  <c r="U100" i="1"/>
  <c r="T100" i="1"/>
  <c r="AJ99" i="1"/>
  <c r="V99" i="1"/>
  <c r="U99" i="1"/>
  <c r="T99" i="1"/>
  <c r="AJ98" i="1"/>
  <c r="V98" i="1"/>
  <c r="U98" i="1"/>
  <c r="T98" i="1"/>
  <c r="AJ97" i="1"/>
  <c r="V97" i="1"/>
  <c r="U97" i="1"/>
  <c r="T97" i="1"/>
  <c r="AJ96" i="1"/>
  <c r="V96" i="1"/>
  <c r="U96" i="1"/>
  <c r="T96" i="1"/>
  <c r="AJ95" i="1"/>
  <c r="V95" i="1"/>
  <c r="U95" i="1"/>
  <c r="T95" i="1"/>
  <c r="AJ94" i="1"/>
  <c r="V94" i="1"/>
  <c r="U94" i="1"/>
  <c r="T94" i="1"/>
  <c r="AJ93" i="1"/>
  <c r="V93" i="1"/>
  <c r="U93" i="1"/>
  <c r="T93" i="1"/>
  <c r="AJ92" i="1"/>
  <c r="V92" i="1"/>
  <c r="U92" i="1"/>
  <c r="T92" i="1"/>
  <c r="AJ91" i="1"/>
  <c r="V91" i="1"/>
  <c r="U91" i="1"/>
  <c r="T91" i="1"/>
  <c r="AJ90" i="1"/>
  <c r="V90" i="1"/>
  <c r="U90" i="1"/>
  <c r="T90" i="1"/>
  <c r="AJ89" i="1"/>
  <c r="V89" i="1"/>
  <c r="U89" i="1"/>
  <c r="T89" i="1"/>
  <c r="AJ88" i="1"/>
  <c r="V88" i="1"/>
  <c r="U88" i="1"/>
  <c r="T88" i="1"/>
  <c r="AJ87" i="1"/>
  <c r="V87" i="1"/>
  <c r="U87" i="1"/>
  <c r="T87" i="1"/>
  <c r="AJ86" i="1"/>
  <c r="V86" i="1"/>
  <c r="U86" i="1"/>
  <c r="T86" i="1"/>
  <c r="AJ85" i="1"/>
  <c r="V85" i="1"/>
  <c r="U85" i="1"/>
  <c r="T85" i="1"/>
  <c r="AJ84" i="1"/>
  <c r="V84" i="1"/>
  <c r="U84" i="1"/>
  <c r="T84" i="1"/>
  <c r="AJ83" i="1"/>
  <c r="V83" i="1"/>
  <c r="U83" i="1"/>
  <c r="T83" i="1"/>
  <c r="AJ82" i="1"/>
  <c r="V82" i="1"/>
  <c r="U82" i="1"/>
  <c r="T82" i="1"/>
  <c r="AJ81" i="1"/>
  <c r="V81" i="1"/>
  <c r="U81" i="1"/>
  <c r="T81" i="1"/>
  <c r="AJ80" i="1"/>
  <c r="V80" i="1"/>
  <c r="U80" i="1"/>
  <c r="T80" i="1"/>
  <c r="AJ79" i="1"/>
  <c r="V79" i="1"/>
  <c r="U79" i="1"/>
  <c r="T79" i="1"/>
  <c r="AJ78" i="1"/>
  <c r="V78" i="1"/>
  <c r="U78" i="1"/>
  <c r="T78" i="1"/>
  <c r="AJ77" i="1"/>
  <c r="V77" i="1"/>
  <c r="U77" i="1"/>
  <c r="T77" i="1"/>
  <c r="AJ76" i="1"/>
  <c r="V76" i="1"/>
  <c r="U76" i="1"/>
  <c r="T76" i="1"/>
  <c r="AJ75" i="1"/>
  <c r="V75" i="1"/>
  <c r="U75" i="1"/>
  <c r="T75" i="1"/>
  <c r="AJ74" i="1"/>
  <c r="V74" i="1"/>
  <c r="U74" i="1"/>
  <c r="T74" i="1"/>
  <c r="AJ73" i="1"/>
  <c r="V73" i="1"/>
  <c r="U73" i="1"/>
  <c r="T73" i="1"/>
  <c r="AJ72" i="1"/>
  <c r="V72" i="1"/>
  <c r="U72" i="1"/>
  <c r="T72" i="1"/>
  <c r="AJ71" i="1"/>
  <c r="V71" i="1"/>
  <c r="U71" i="1"/>
  <c r="T71" i="1"/>
  <c r="AJ70" i="1"/>
  <c r="V70" i="1"/>
  <c r="U70" i="1"/>
  <c r="T70" i="1"/>
  <c r="AJ69" i="1"/>
  <c r="V69" i="1"/>
  <c r="U69" i="1"/>
  <c r="T69" i="1"/>
  <c r="AJ68" i="1"/>
  <c r="V68" i="1"/>
  <c r="U68" i="1"/>
  <c r="T68" i="1"/>
  <c r="AJ67" i="1"/>
  <c r="V67" i="1"/>
  <c r="U67" i="1"/>
  <c r="T67" i="1"/>
  <c r="AJ66" i="1"/>
  <c r="V66" i="1"/>
  <c r="U66" i="1"/>
  <c r="T66" i="1"/>
  <c r="AJ65" i="1"/>
  <c r="V65" i="1"/>
  <c r="U65" i="1"/>
  <c r="T65" i="1"/>
  <c r="AJ64" i="1"/>
  <c r="V64" i="1"/>
  <c r="U64" i="1"/>
  <c r="T64" i="1"/>
  <c r="AJ63" i="1"/>
  <c r="V63" i="1"/>
  <c r="U63" i="1"/>
  <c r="T63" i="1"/>
  <c r="AJ62" i="1"/>
  <c r="V62" i="1"/>
  <c r="U62" i="1"/>
  <c r="T62" i="1"/>
  <c r="AJ61" i="1"/>
  <c r="V61" i="1"/>
  <c r="U61" i="1"/>
  <c r="T61" i="1"/>
  <c r="AJ60" i="1"/>
  <c r="V60" i="1"/>
  <c r="U60" i="1"/>
  <c r="T60" i="1"/>
  <c r="AJ59" i="1"/>
  <c r="V59" i="1"/>
  <c r="U59" i="1"/>
  <c r="T59" i="1"/>
  <c r="AJ58" i="1"/>
  <c r="V58" i="1"/>
  <c r="U58" i="1"/>
  <c r="T58" i="1"/>
  <c r="AJ57" i="1"/>
  <c r="V57" i="1"/>
  <c r="U57" i="1"/>
  <c r="T57" i="1"/>
  <c r="AJ56" i="1"/>
  <c r="V56" i="1"/>
  <c r="U56" i="1"/>
  <c r="T56" i="1"/>
  <c r="AJ55" i="1"/>
  <c r="V55" i="1"/>
  <c r="U55" i="1"/>
  <c r="T55" i="1"/>
  <c r="AJ54" i="1"/>
  <c r="V54" i="1"/>
  <c r="U54" i="1"/>
  <c r="T54" i="1"/>
  <c r="AJ53" i="1"/>
  <c r="V53" i="1"/>
  <c r="U53" i="1"/>
  <c r="T53" i="1"/>
  <c r="AJ52" i="1"/>
  <c r="V52" i="1"/>
  <c r="U52" i="1"/>
  <c r="T52" i="1"/>
  <c r="AJ51" i="1"/>
  <c r="V51" i="1"/>
  <c r="U51" i="1"/>
  <c r="T51" i="1"/>
  <c r="AJ50" i="1"/>
  <c r="V50" i="1"/>
  <c r="U50" i="1"/>
  <c r="T50" i="1"/>
  <c r="AJ49" i="1"/>
  <c r="V49" i="1"/>
  <c r="U49" i="1"/>
  <c r="T49" i="1"/>
  <c r="AJ48" i="1"/>
  <c r="V48" i="1"/>
  <c r="U48" i="1"/>
  <c r="T48" i="1"/>
  <c r="AJ47" i="1"/>
  <c r="V47" i="1"/>
  <c r="U47" i="1"/>
  <c r="T47" i="1"/>
  <c r="AJ46" i="1"/>
  <c r="V46" i="1"/>
  <c r="U46" i="1"/>
  <c r="T46" i="1"/>
  <c r="AJ45" i="1"/>
  <c r="V45" i="1"/>
  <c r="U45" i="1"/>
  <c r="T45" i="1"/>
  <c r="AJ44" i="1"/>
  <c r="V44" i="1"/>
  <c r="U44" i="1"/>
  <c r="T44" i="1"/>
  <c r="AJ43" i="1"/>
  <c r="V43" i="1"/>
  <c r="U43" i="1"/>
  <c r="T43" i="1"/>
  <c r="AJ42" i="1"/>
  <c r="V42" i="1"/>
  <c r="U42" i="1"/>
  <c r="T42" i="1"/>
  <c r="AJ41" i="1"/>
  <c r="V41" i="1"/>
  <c r="U41" i="1"/>
  <c r="T41" i="1"/>
  <c r="AJ40" i="1"/>
  <c r="V40" i="1"/>
  <c r="U40" i="1"/>
  <c r="T40" i="1"/>
  <c r="AJ39" i="1"/>
  <c r="V39" i="1"/>
  <c r="U39" i="1"/>
  <c r="T39" i="1"/>
  <c r="AJ38" i="1"/>
  <c r="V38" i="1"/>
  <c r="U38" i="1"/>
  <c r="T38" i="1"/>
  <c r="AJ37" i="1"/>
  <c r="V37" i="1"/>
  <c r="U37" i="1"/>
  <c r="T37" i="1"/>
  <c r="AJ36" i="1"/>
  <c r="V36" i="1"/>
  <c r="U36" i="1"/>
  <c r="T36" i="1"/>
  <c r="AJ35" i="1"/>
  <c r="V35" i="1"/>
  <c r="U35" i="1"/>
  <c r="T35" i="1"/>
  <c r="AJ34" i="1"/>
  <c r="V34" i="1"/>
  <c r="U34" i="1"/>
  <c r="T34" i="1"/>
  <c r="AJ33" i="1"/>
  <c r="V33" i="1"/>
  <c r="U33" i="1"/>
  <c r="T33" i="1"/>
  <c r="AJ32" i="1"/>
  <c r="V32" i="1"/>
  <c r="U32" i="1"/>
  <c r="T32" i="1"/>
  <c r="AJ31" i="1"/>
  <c r="V31" i="1"/>
  <c r="U31" i="1"/>
  <c r="T31" i="1"/>
  <c r="AJ30" i="1"/>
  <c r="V30" i="1"/>
  <c r="U30" i="1"/>
  <c r="T30" i="1"/>
  <c r="AJ29" i="1"/>
  <c r="V29" i="1"/>
  <c r="U29" i="1"/>
  <c r="T29" i="1"/>
  <c r="AJ28" i="1"/>
  <c r="V28" i="1"/>
  <c r="U28" i="1"/>
  <c r="T28" i="1"/>
  <c r="AJ27" i="1"/>
  <c r="V27" i="1"/>
  <c r="U27" i="1"/>
  <c r="T27" i="1"/>
  <c r="AJ26" i="1"/>
  <c r="V26" i="1"/>
  <c r="U26" i="1"/>
  <c r="T26" i="1"/>
  <c r="AJ25" i="1"/>
  <c r="V25" i="1"/>
  <c r="U25" i="1"/>
  <c r="T25" i="1"/>
  <c r="AJ24" i="1"/>
  <c r="V24" i="1"/>
  <c r="U24" i="1"/>
  <c r="T24" i="1"/>
  <c r="AJ23" i="1"/>
  <c r="V23" i="1"/>
  <c r="U23" i="1"/>
  <c r="T23" i="1"/>
  <c r="AJ22" i="1"/>
  <c r="V22" i="1"/>
  <c r="U22" i="1"/>
  <c r="T22" i="1"/>
  <c r="AJ21" i="1"/>
  <c r="V21" i="1"/>
  <c r="U21" i="1"/>
  <c r="T21" i="1"/>
  <c r="AJ20" i="1"/>
  <c r="V20" i="1"/>
  <c r="U20" i="1"/>
  <c r="T20" i="1"/>
  <c r="AJ19" i="1"/>
  <c r="V19" i="1"/>
  <c r="U19" i="1"/>
  <c r="T19" i="1"/>
  <c r="AJ18" i="1"/>
  <c r="V18" i="1"/>
  <c r="U18" i="1"/>
  <c r="T18" i="1"/>
  <c r="AJ17" i="1"/>
  <c r="V17" i="1"/>
  <c r="U17" i="1"/>
  <c r="T17" i="1"/>
  <c r="AJ16" i="1"/>
  <c r="V16" i="1"/>
  <c r="U16" i="1"/>
  <c r="T16" i="1"/>
  <c r="AJ15" i="1"/>
  <c r="V15" i="1"/>
  <c r="U15" i="1"/>
  <c r="T15" i="1"/>
  <c r="AJ14" i="1"/>
  <c r="V14" i="1"/>
  <c r="U14" i="1"/>
  <c r="T14" i="1"/>
  <c r="AJ13" i="1"/>
  <c r="V13" i="1"/>
  <c r="U13" i="1"/>
  <c r="T13" i="1"/>
  <c r="AJ12" i="1"/>
  <c r="V12" i="1"/>
  <c r="U12" i="1"/>
  <c r="T12" i="1"/>
  <c r="AJ11" i="1"/>
  <c r="V11" i="1"/>
  <c r="U11" i="1"/>
  <c r="T11" i="1"/>
  <c r="AJ10" i="1"/>
  <c r="V10" i="1"/>
  <c r="U10" i="1"/>
  <c r="T10" i="1"/>
  <c r="AJ9" i="1"/>
  <c r="V9" i="1"/>
  <c r="U9" i="1"/>
  <c r="T9" i="1"/>
  <c r="AJ8" i="1"/>
  <c r="V8" i="1"/>
  <c r="U8" i="1"/>
  <c r="T8" i="1"/>
  <c r="AJ7" i="1"/>
  <c r="V7" i="1"/>
  <c r="U7" i="1"/>
  <c r="T7" i="1"/>
  <c r="AJ6" i="1"/>
  <c r="V6" i="1"/>
  <c r="U6" i="1"/>
  <c r="T6" i="1"/>
  <c r="AJ5" i="1"/>
  <c r="V5" i="1"/>
  <c r="U5" i="1"/>
  <c r="T5" i="1"/>
  <c r="AJ4" i="1"/>
  <c r="V4" i="1"/>
  <c r="U4" i="1"/>
  <c r="T4" i="1"/>
  <c r="AJ3" i="1"/>
  <c r="V3" i="1"/>
  <c r="U3" i="1"/>
  <c r="T3" i="1"/>
  <c r="AJ2" i="1"/>
  <c r="V2" i="1"/>
  <c r="U2" i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IPT-N001</author>
    <author>Administrator</author>
  </authors>
  <commentList>
    <comment ref="B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IPT-N001:</t>
        </r>
        <r>
          <rPr>
            <sz val="9"/>
            <rFont val="宋体"/>
            <family val="3"/>
            <charset val="134"/>
          </rPr>
          <t xml:space="preserve">
赵莹梦</t>
        </r>
      </text>
    </comment>
    <comment ref="B20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IPT-N001:</t>
        </r>
        <r>
          <rPr>
            <sz val="9"/>
            <rFont val="宋体"/>
            <family val="3"/>
            <charset val="134"/>
          </rPr>
          <t xml:space="preserve">
罗秋颖 2024.8.9</t>
        </r>
      </text>
    </comment>
    <comment ref="B222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IPT-N001:</t>
        </r>
        <r>
          <rPr>
            <sz val="9"/>
            <rFont val="宋体"/>
            <family val="3"/>
            <charset val="134"/>
          </rPr>
          <t xml:space="preserve">
金梨 2024.8.9</t>
        </r>
      </text>
    </comment>
    <comment ref="B242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IPT-N001:</t>
        </r>
        <r>
          <rPr>
            <sz val="9"/>
            <rFont val="宋体"/>
            <family val="3"/>
            <charset val="134"/>
          </rPr>
          <t xml:space="preserve">
高倩 2024.8.9</t>
        </r>
      </text>
    </comment>
    <comment ref="B262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IPT-N001:</t>
        </r>
        <r>
          <rPr>
            <sz val="9"/>
            <rFont val="宋体"/>
            <family val="3"/>
            <charset val="134"/>
          </rPr>
          <t xml:space="preserve">
尚志杰</t>
        </r>
      </text>
    </comment>
    <comment ref="B462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IPT-N001:</t>
        </r>
        <r>
          <rPr>
            <sz val="9"/>
            <rFont val="宋体"/>
            <family val="3"/>
            <charset val="134"/>
          </rPr>
          <t xml:space="preserve">
钟佩君 2024.8.9</t>
        </r>
      </text>
    </comment>
    <comment ref="B482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IPT-N001:</t>
        </r>
        <r>
          <rPr>
            <sz val="9"/>
            <rFont val="宋体"/>
            <family val="3"/>
            <charset val="134"/>
          </rPr>
          <t xml:space="preserve">
刘艳玲 2024.8.9</t>
        </r>
      </text>
    </comment>
    <comment ref="B502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IPT-N001:</t>
        </r>
        <r>
          <rPr>
            <sz val="9"/>
            <rFont val="宋体"/>
            <family val="3"/>
            <charset val="134"/>
          </rPr>
          <t xml:space="preserve">
钟佩君 2024.7.29</t>
        </r>
      </text>
    </comment>
    <comment ref="B522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IPT-N001:</t>
        </r>
        <r>
          <rPr>
            <sz val="9"/>
            <rFont val="宋体"/>
            <family val="3"/>
            <charset val="134"/>
          </rPr>
          <t xml:space="preserve">
刘艳玲 2024.6.25</t>
        </r>
      </text>
    </comment>
    <comment ref="B566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IPT-N001:</t>
        </r>
        <r>
          <rPr>
            <sz val="9"/>
            <rFont val="宋体"/>
            <family val="3"/>
            <charset val="134"/>
          </rPr>
          <t xml:space="preserve">
罗秋颖 2024.7.1</t>
        </r>
      </text>
    </comment>
    <comment ref="B576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IPT-N001:</t>
        </r>
        <r>
          <rPr>
            <sz val="9"/>
            <rFont val="宋体"/>
            <family val="3"/>
            <charset val="134"/>
          </rPr>
          <t xml:space="preserve">
金梨 2024.7.1</t>
        </r>
      </text>
    </comment>
    <comment ref="B586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IPT-N001:</t>
        </r>
        <r>
          <rPr>
            <sz val="9"/>
            <rFont val="宋体"/>
            <family val="3"/>
            <charset val="134"/>
          </rPr>
          <t xml:space="preserve">
高倩 2024.7.1</t>
        </r>
      </text>
    </comment>
    <comment ref="B596" authorId="0" shapeId="0" xr:uid="{00000000-0006-0000-0000-00000D000000}">
      <text>
        <r>
          <rPr>
            <b/>
            <sz val="9"/>
            <rFont val="宋体"/>
            <family val="3"/>
            <charset val="134"/>
          </rPr>
          <t>IPT-N001:</t>
        </r>
        <r>
          <rPr>
            <sz val="9"/>
            <rFont val="宋体"/>
            <family val="3"/>
            <charset val="134"/>
          </rPr>
          <t xml:space="preserve">
钟佩君 2024.7.1</t>
        </r>
      </text>
    </comment>
    <comment ref="B606" authorId="0" shapeId="0" xr:uid="{00000000-0006-0000-0000-00000E000000}">
      <text>
        <r>
          <rPr>
            <b/>
            <sz val="9"/>
            <rFont val="宋体"/>
            <family val="3"/>
            <charset val="134"/>
          </rPr>
          <t>IPT-N001:</t>
        </r>
        <r>
          <rPr>
            <sz val="9"/>
            <rFont val="宋体"/>
            <family val="3"/>
            <charset val="134"/>
          </rPr>
          <t xml:space="preserve">
刘艳玲 2024.7.9</t>
        </r>
      </text>
    </comment>
    <comment ref="B646" authorId="0" shapeId="0" xr:uid="{00000000-0006-0000-0000-00000F000000}">
      <text>
        <r>
          <rPr>
            <b/>
            <sz val="9"/>
            <rFont val="宋体"/>
            <family val="3"/>
            <charset val="134"/>
          </rPr>
          <t>IPT-N001:</t>
        </r>
        <r>
          <rPr>
            <sz val="9"/>
            <rFont val="宋体"/>
            <family val="3"/>
            <charset val="134"/>
          </rPr>
          <t xml:space="preserve">
罗秋颖 2024.7.12</t>
        </r>
      </text>
    </comment>
    <comment ref="B666" authorId="0" shapeId="0" xr:uid="{00000000-0006-0000-0000-000010000000}">
      <text>
        <r>
          <rPr>
            <b/>
            <sz val="9"/>
            <rFont val="宋体"/>
            <family val="3"/>
            <charset val="134"/>
          </rPr>
          <t>IPT-N001:</t>
        </r>
        <r>
          <rPr>
            <sz val="9"/>
            <rFont val="宋体"/>
            <family val="3"/>
            <charset val="134"/>
          </rPr>
          <t xml:space="preserve">
金梨 2024.7.12</t>
        </r>
      </text>
    </comment>
    <comment ref="B686" authorId="0" shapeId="0" xr:uid="{00000000-0006-0000-0000-000011000000}">
      <text>
        <r>
          <rPr>
            <b/>
            <sz val="9"/>
            <rFont val="宋体"/>
            <family val="3"/>
            <charset val="134"/>
          </rPr>
          <t>IPT-N001:</t>
        </r>
        <r>
          <rPr>
            <sz val="9"/>
            <rFont val="宋体"/>
            <family val="3"/>
            <charset val="134"/>
          </rPr>
          <t xml:space="preserve">
高倩 2024.7.12</t>
        </r>
      </text>
    </comment>
    <comment ref="A698" authorId="1" shapeId="0" xr:uid="{00000000-0006-0000-0000-00001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正离子一级图没有保存；注意检查一下其他保存的图有没有落下的</t>
        </r>
      </text>
    </comment>
    <comment ref="B706" authorId="0" shapeId="0" xr:uid="{00000000-0006-0000-0000-000013000000}">
      <text>
        <r>
          <rPr>
            <b/>
            <sz val="9"/>
            <rFont val="宋体"/>
            <family val="3"/>
            <charset val="134"/>
          </rPr>
          <t>IPT-N001:</t>
        </r>
        <r>
          <rPr>
            <sz val="9"/>
            <rFont val="宋体"/>
            <family val="3"/>
            <charset val="134"/>
          </rPr>
          <t xml:space="preserve">
钟佩君 2024.7.12</t>
        </r>
      </text>
    </comment>
    <comment ref="B726" authorId="0" shapeId="0" xr:uid="{00000000-0006-0000-0000-000014000000}">
      <text>
        <r>
          <rPr>
            <b/>
            <sz val="9"/>
            <rFont val="宋体"/>
            <family val="3"/>
            <charset val="134"/>
          </rPr>
          <t>IPT-N001:</t>
        </r>
        <r>
          <rPr>
            <sz val="9"/>
            <rFont val="宋体"/>
            <family val="3"/>
            <charset val="134"/>
          </rPr>
          <t xml:space="preserve">
罗秋颖 2024.7.29</t>
        </r>
      </text>
    </comment>
    <comment ref="B746" authorId="0" shapeId="0" xr:uid="{00000000-0006-0000-0000-000015000000}">
      <text>
        <r>
          <rPr>
            <b/>
            <sz val="9"/>
            <rFont val="宋体"/>
            <family val="3"/>
            <charset val="134"/>
          </rPr>
          <t>IPT-N001:</t>
        </r>
        <r>
          <rPr>
            <sz val="9"/>
            <rFont val="宋体"/>
            <family val="3"/>
            <charset val="134"/>
          </rPr>
          <t xml:space="preserve">
金梨 2024.7.29</t>
        </r>
      </text>
    </comment>
    <comment ref="B766" authorId="0" shapeId="0" xr:uid="{00000000-0006-0000-0000-000016000000}">
      <text>
        <r>
          <rPr>
            <b/>
            <sz val="9"/>
            <rFont val="宋体"/>
            <family val="3"/>
            <charset val="134"/>
          </rPr>
          <t>IPT-N001:</t>
        </r>
        <r>
          <rPr>
            <sz val="9"/>
            <rFont val="宋体"/>
            <family val="3"/>
            <charset val="134"/>
          </rPr>
          <t xml:space="preserve">
高倩 2024.7.29</t>
        </r>
      </text>
    </comment>
  </commentList>
</comments>
</file>

<file path=xl/sharedStrings.xml><?xml version="1.0" encoding="utf-8"?>
<sst xmlns="http://schemas.openxmlformats.org/spreadsheetml/2006/main" count="13085" uniqueCount="8305">
  <si>
    <t>NO.</t>
  </si>
  <si>
    <r>
      <rPr>
        <sz val="11"/>
        <rFont val="微软雅黑"/>
        <family val="2"/>
        <charset val="134"/>
      </rPr>
      <t>混标名称</t>
    </r>
  </si>
  <si>
    <r>
      <rPr>
        <sz val="11"/>
        <rFont val="微软雅黑"/>
        <family val="2"/>
        <charset val="134"/>
      </rPr>
      <t>中文名称</t>
    </r>
  </si>
  <si>
    <t>IPT</t>
  </si>
  <si>
    <t>English Name</t>
  </si>
  <si>
    <t>Synonyms</t>
  </si>
  <si>
    <r>
      <rPr>
        <sz val="11"/>
        <rFont val="微软雅黑"/>
        <family val="2"/>
        <charset val="134"/>
      </rPr>
      <t>中文别名</t>
    </r>
  </si>
  <si>
    <t>Pathway</t>
  </si>
  <si>
    <t>Superclass</t>
  </si>
  <si>
    <t>Class</t>
  </si>
  <si>
    <t>PubChem CID</t>
  </si>
  <si>
    <t>LOTUS</t>
  </si>
  <si>
    <t>Wikidata</t>
  </si>
  <si>
    <r>
      <rPr>
        <sz val="11"/>
        <rFont val="微软雅黑"/>
        <family val="2"/>
        <charset val="134"/>
      </rPr>
      <t>物种</t>
    </r>
    <r>
      <rPr>
        <sz val="11"/>
        <rFont val="Arial"/>
        <family val="2"/>
      </rPr>
      <t>1</t>
    </r>
  </si>
  <si>
    <r>
      <rPr>
        <sz val="11"/>
        <rFont val="微软雅黑"/>
        <family val="2"/>
        <charset val="134"/>
      </rPr>
      <t>物种</t>
    </r>
    <r>
      <rPr>
        <sz val="11"/>
        <rFont val="Arial"/>
        <family val="2"/>
      </rPr>
      <t>2</t>
    </r>
  </si>
  <si>
    <r>
      <rPr>
        <sz val="11"/>
        <rFont val="微软雅黑"/>
        <family val="2"/>
        <charset val="134"/>
      </rPr>
      <t>物种</t>
    </r>
    <r>
      <rPr>
        <sz val="11"/>
        <rFont val="Arial"/>
        <family val="2"/>
      </rPr>
      <t>3</t>
    </r>
  </si>
  <si>
    <t>CAS</t>
  </si>
  <si>
    <t>Molecular Formula</t>
  </si>
  <si>
    <t>Monoisotopic Mass</t>
  </si>
  <si>
    <t>MOL file</t>
  </si>
  <si>
    <t>[M+H]+</t>
  </si>
  <si>
    <t>[M-H]-</t>
  </si>
  <si>
    <r>
      <rPr>
        <sz val="11"/>
        <color rgb="FFFF0000"/>
        <rFont val="微软雅黑"/>
        <family val="2"/>
        <charset val="134"/>
      </rPr>
      <t>保留时间</t>
    </r>
    <r>
      <rPr>
        <sz val="11"/>
        <color rgb="FFFF0000"/>
        <rFont val="Arial"/>
        <family val="2"/>
      </rPr>
      <t>-</t>
    </r>
    <r>
      <rPr>
        <sz val="11"/>
        <color rgb="FFFF0000"/>
        <rFont val="微软雅黑"/>
        <family val="2"/>
        <charset val="134"/>
      </rPr>
      <t>正</t>
    </r>
  </si>
  <si>
    <r>
      <t>P-</t>
    </r>
    <r>
      <rPr>
        <sz val="11"/>
        <color rgb="FFFF0000"/>
        <rFont val="微软雅黑"/>
        <family val="2"/>
        <charset val="134"/>
      </rPr>
      <t>响应</t>
    </r>
  </si>
  <si>
    <r>
      <rPr>
        <sz val="11"/>
        <color rgb="FFFF0000"/>
        <rFont val="微软雅黑"/>
        <family val="2"/>
        <charset val="134"/>
      </rPr>
      <t>正</t>
    </r>
    <r>
      <rPr>
        <sz val="11"/>
        <color rgb="FFFF0000"/>
        <rFont val="Arial"/>
        <family val="2"/>
      </rPr>
      <t>-</t>
    </r>
    <r>
      <rPr>
        <sz val="11"/>
        <color rgb="FFFF0000"/>
        <rFont val="微软雅黑"/>
        <family val="2"/>
        <charset val="134"/>
      </rPr>
      <t>前内标</t>
    </r>
  </si>
  <si>
    <r>
      <rPr>
        <sz val="11"/>
        <color rgb="FFFF0000"/>
        <rFont val="微软雅黑"/>
        <family val="2"/>
        <charset val="134"/>
      </rPr>
      <t>正</t>
    </r>
    <r>
      <rPr>
        <sz val="11"/>
        <color rgb="FFFF0000"/>
        <rFont val="Arial"/>
        <family val="2"/>
      </rPr>
      <t>-</t>
    </r>
    <r>
      <rPr>
        <sz val="11"/>
        <color rgb="FFFF0000"/>
        <rFont val="微软雅黑"/>
        <family val="2"/>
        <charset val="134"/>
      </rPr>
      <t>后内标</t>
    </r>
  </si>
  <si>
    <r>
      <rPr>
        <b/>
        <u/>
        <sz val="11"/>
        <color rgb="FFFF0000"/>
        <rFont val="微软雅黑"/>
        <family val="2"/>
        <charset val="134"/>
      </rPr>
      <t>正</t>
    </r>
    <r>
      <rPr>
        <sz val="11"/>
        <color rgb="FFFF0000"/>
        <rFont val="微软雅黑"/>
        <family val="2"/>
        <charset val="134"/>
      </rPr>
      <t>电离数据说明</t>
    </r>
  </si>
  <si>
    <r>
      <rPr>
        <sz val="11"/>
        <color rgb="FFFF0000"/>
        <rFont val="微软雅黑"/>
        <family val="2"/>
        <charset val="134"/>
      </rPr>
      <t>保留时间</t>
    </r>
    <r>
      <rPr>
        <sz val="11"/>
        <color rgb="FFFF0000"/>
        <rFont val="Arial"/>
        <family val="2"/>
      </rPr>
      <t>-</t>
    </r>
    <r>
      <rPr>
        <sz val="11"/>
        <color rgb="FFFF0000"/>
        <rFont val="微软雅黑"/>
        <family val="2"/>
        <charset val="134"/>
      </rPr>
      <t>负</t>
    </r>
  </si>
  <si>
    <r>
      <t>N-</t>
    </r>
    <r>
      <rPr>
        <sz val="11"/>
        <color rgb="FFFF0000"/>
        <rFont val="微软雅黑"/>
        <family val="2"/>
        <charset val="134"/>
      </rPr>
      <t>响应</t>
    </r>
  </si>
  <si>
    <r>
      <rPr>
        <sz val="11"/>
        <color rgb="FFFF0000"/>
        <rFont val="微软雅黑"/>
        <family val="2"/>
        <charset val="134"/>
      </rPr>
      <t>负</t>
    </r>
    <r>
      <rPr>
        <sz val="11"/>
        <color rgb="FFFF0000"/>
        <rFont val="Arial"/>
        <family val="2"/>
      </rPr>
      <t>-</t>
    </r>
    <r>
      <rPr>
        <sz val="11"/>
        <color rgb="FFFF0000"/>
        <rFont val="微软雅黑"/>
        <family val="2"/>
        <charset val="134"/>
      </rPr>
      <t>前内标</t>
    </r>
  </si>
  <si>
    <r>
      <rPr>
        <sz val="11"/>
        <color rgb="FFFF0000"/>
        <rFont val="微软雅黑"/>
        <family val="2"/>
        <charset val="134"/>
      </rPr>
      <t>负</t>
    </r>
    <r>
      <rPr>
        <sz val="11"/>
        <color rgb="FFFF0000"/>
        <rFont val="Arial"/>
        <family val="2"/>
      </rPr>
      <t>-</t>
    </r>
    <r>
      <rPr>
        <sz val="11"/>
        <color rgb="FFFF0000"/>
        <rFont val="微软雅黑"/>
        <family val="2"/>
        <charset val="134"/>
      </rPr>
      <t>后内标</t>
    </r>
  </si>
  <si>
    <r>
      <rPr>
        <b/>
        <u/>
        <sz val="11"/>
        <color rgb="FFFF0000"/>
        <rFont val="微软雅黑"/>
        <family val="2"/>
        <charset val="134"/>
      </rPr>
      <t>负</t>
    </r>
    <r>
      <rPr>
        <sz val="11"/>
        <color rgb="FFFF0000"/>
        <rFont val="微软雅黑"/>
        <family val="2"/>
        <charset val="134"/>
      </rPr>
      <t>电离数据说明</t>
    </r>
  </si>
  <si>
    <t>SMILES</t>
  </si>
  <si>
    <t>InChIKey</t>
  </si>
  <si>
    <t>Retention Time</t>
  </si>
  <si>
    <t>ESI(+)/ESI(-)</t>
  </si>
  <si>
    <t>PhyT-CFN-E1</t>
  </si>
  <si>
    <t>CFN-E-MIX-1</t>
  </si>
  <si>
    <r>
      <rPr>
        <sz val="11"/>
        <rFont val="微软雅黑"/>
        <family val="2"/>
        <charset val="134"/>
      </rPr>
      <t>芒柄花黄素</t>
    </r>
  </si>
  <si>
    <t>IPTM20001</t>
  </si>
  <si>
    <t>Formononetin</t>
  </si>
  <si>
    <t>Biochanin B; 7-hydroxy-4'-methoxy-isoflavone</t>
  </si>
  <si>
    <r>
      <t>7-</t>
    </r>
    <r>
      <rPr>
        <sz val="11"/>
        <rFont val="微软雅黑"/>
        <family val="2"/>
        <charset val="134"/>
      </rPr>
      <t>羟基</t>
    </r>
    <r>
      <rPr>
        <sz val="11"/>
        <rFont val="Arial"/>
        <family val="2"/>
      </rPr>
      <t>-4'-</t>
    </r>
    <r>
      <rPr>
        <sz val="11"/>
        <rFont val="微软雅黑"/>
        <family val="2"/>
        <charset val="134"/>
      </rPr>
      <t>甲氧异黄酮</t>
    </r>
  </si>
  <si>
    <t>Shikimates and Phenylpropanoids</t>
  </si>
  <si>
    <t>Isoflavonoids</t>
  </si>
  <si>
    <t>Isoflavones</t>
  </si>
  <si>
    <t>LTS0082756</t>
  </si>
  <si>
    <t>Hedysarum polybotrys</t>
  </si>
  <si>
    <t>Andira inermis</t>
  </si>
  <si>
    <t>Astragalus membranaceus</t>
  </si>
  <si>
    <t>485-72-3</t>
  </si>
  <si>
    <t>C16H12O4</t>
  </si>
  <si>
    <t>COC1=CC=C(C=C1)C2=COC3=C(C2=O)C=CC(=C3)O</t>
  </si>
  <si>
    <t>PhyT-CFN-E11</t>
  </si>
  <si>
    <r>
      <rPr>
        <sz val="11"/>
        <rFont val="微软雅黑"/>
        <family val="2"/>
        <charset val="134"/>
      </rPr>
      <t>岩豆素</t>
    </r>
  </si>
  <si>
    <t>IPTM20002</t>
  </si>
  <si>
    <t>Lysionotin</t>
  </si>
  <si>
    <t>Nevadensin; Ethoxychelerythrine</t>
  </si>
  <si>
    <r>
      <rPr>
        <sz val="11"/>
        <color theme="1"/>
        <rFont val="微软雅黑"/>
        <family val="2"/>
        <charset val="134"/>
      </rPr>
      <t>石吊兰素</t>
    </r>
  </si>
  <si>
    <t>Flavonoids</t>
  </si>
  <si>
    <t>Flavones</t>
  </si>
  <si>
    <t>LTS0200685</t>
  </si>
  <si>
    <t>Helianthus argophyllus</t>
  </si>
  <si>
    <t>Artemisia rupestris</t>
  </si>
  <si>
    <t>Limnophila repens</t>
  </si>
  <si>
    <t>152743-19-6</t>
  </si>
  <si>
    <t>C18H16O7</t>
  </si>
  <si>
    <t>COC1=CC=C(C=C1)C2=CC(=O)C3=C(C(=C(C(=C3O2)OC)O)OC)O</t>
  </si>
  <si>
    <t>PhyT-CFN-E21</t>
  </si>
  <si>
    <r>
      <rPr>
        <sz val="11"/>
        <color rgb="FF212529"/>
        <rFont val="微软雅黑"/>
        <family val="2"/>
        <charset val="134"/>
      </rPr>
      <t>大蓟苷</t>
    </r>
  </si>
  <si>
    <t>IPTM20003</t>
  </si>
  <si>
    <t>Pectolinarin</t>
  </si>
  <si>
    <t>Pectolinaroside; pectolinarigenin-7-O-rutinoside</t>
  </si>
  <si>
    <r>
      <rPr>
        <sz val="11"/>
        <color theme="1"/>
        <rFont val="微软雅黑"/>
        <family val="2"/>
        <charset val="134"/>
      </rPr>
      <t>柳穿鱼叶苷</t>
    </r>
  </si>
  <si>
    <t>LTS0223456</t>
  </si>
  <si>
    <t>Cirsium japonicum</t>
  </si>
  <si>
    <t>Scoparia dulcis</t>
  </si>
  <si>
    <t>Picnomon acarna</t>
  </si>
  <si>
    <t>28978-02-1</t>
  </si>
  <si>
    <t>C29H34O15</t>
  </si>
  <si>
    <r>
      <t>313.07238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[M-H-C12H20O9]-
657.16097</t>
    </r>
    <r>
      <rPr>
        <sz val="11"/>
        <rFont val="微软雅黑"/>
        <family val="2"/>
        <charset val="134"/>
      </rPr>
      <t>是母离子的加和离子，暂未分析出是什么离子</t>
    </r>
    <r>
      <rPr>
        <sz val="11"/>
        <rFont val="Arial"/>
        <family val="2"/>
      </rPr>
      <t xml:space="preserve">
681.20488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</si>
  <si>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C[C@H]1[C@@H]([C@H]([C@H]([C@@H](O1)OC[C@@H]2[C@H]([C@@H]([C@H]([C@@H](O2)OC3=C(C(=C4C(=C3)OC(=CC4=O)C5=CC=C(C=C5)OC)O)OC)O)O)O)O)O)O</t>
  </si>
  <si>
    <t>PhyT-CFN-E31</t>
  </si>
  <si>
    <r>
      <rPr>
        <sz val="11"/>
        <color rgb="FF333333"/>
        <rFont val="微软雅黑"/>
        <family val="2"/>
        <charset val="134"/>
      </rPr>
      <t>甜橙黄酮</t>
    </r>
  </si>
  <si>
    <t>IPTM20004</t>
  </si>
  <si>
    <t>Sinensetin</t>
  </si>
  <si>
    <t>Pedalitin permethyl ether; 5,6,7,3',4'-Pentamethoxyflavone</t>
  </si>
  <si>
    <r>
      <t>5,6,7,3',4'-</t>
    </r>
    <r>
      <rPr>
        <sz val="11"/>
        <rFont val="微软雅黑"/>
        <family val="2"/>
        <charset val="134"/>
      </rPr>
      <t>五甲氧基黄酮</t>
    </r>
  </si>
  <si>
    <t>LTS0085325</t>
  </si>
  <si>
    <t>Citrus maxima</t>
  </si>
  <si>
    <t>Murraya exotica</t>
  </si>
  <si>
    <t>Orthosiphon grandiflorus</t>
  </si>
  <si>
    <t>2306-27-6</t>
  </si>
  <si>
    <t>C20H20O7</t>
  </si>
  <si>
    <t>N</t>
  </si>
  <si>
    <t>COC1=C(C=C(C=C1)C2=CC(=O)C3=C(C(=C(C=C3O2)OC)OC)OC)OC</t>
  </si>
  <si>
    <t>PhyT-CFN-E41</t>
  </si>
  <si>
    <r>
      <rPr>
        <sz val="11"/>
        <color rgb="FF333333"/>
        <rFont val="微软雅黑"/>
        <family val="2"/>
        <charset val="134"/>
      </rPr>
      <t>槲皮素</t>
    </r>
  </si>
  <si>
    <t>IPTM20005</t>
  </si>
  <si>
    <t>Quercetin</t>
  </si>
  <si>
    <t>Meletin; Sophoretin</t>
  </si>
  <si>
    <r>
      <rPr>
        <sz val="11"/>
        <color rgb="FF333333"/>
        <rFont val="微软雅黑"/>
        <family val="2"/>
        <charset val="134"/>
      </rPr>
      <t>栎素</t>
    </r>
  </si>
  <si>
    <t>Flavonols</t>
  </si>
  <si>
    <t>LTS0004651</t>
  </si>
  <si>
    <t>Vitis vinifera</t>
  </si>
  <si>
    <t>Falconeria insignis</t>
  </si>
  <si>
    <t>Bischofia javanica</t>
  </si>
  <si>
    <t>117-39-5</t>
  </si>
  <si>
    <t>C15H10O7</t>
  </si>
  <si>
    <t>C1=CC(=C(C=C1C2=C(C(=O)C3=C(C=C(C=C3O2)O)O)O)O)O</t>
  </si>
  <si>
    <t>PhyT-CFN-E51</t>
  </si>
  <si>
    <r>
      <rPr>
        <sz val="11"/>
        <rFont val="微软雅黑"/>
        <family val="2"/>
        <charset val="134"/>
      </rPr>
      <t>芒柄花苷</t>
    </r>
  </si>
  <si>
    <t>IPTM20006</t>
  </si>
  <si>
    <t>Ononin</t>
  </si>
  <si>
    <t>Formononetin glucoside; Ononoside</t>
  </si>
  <si>
    <r>
      <rPr>
        <sz val="11"/>
        <rFont val="微软雅黑"/>
        <family val="2"/>
        <charset val="134"/>
      </rPr>
      <t>刺芒柄花素</t>
    </r>
    <r>
      <rPr>
        <sz val="11"/>
        <rFont val="Arial"/>
        <family val="2"/>
      </rPr>
      <t>-7-</t>
    </r>
    <r>
      <rPr>
        <sz val="11"/>
        <rFont val="微软雅黑"/>
        <family val="2"/>
        <charset val="134"/>
      </rPr>
      <t>葡萄糖甙</t>
    </r>
  </si>
  <si>
    <t>LTS0065177</t>
  </si>
  <si>
    <t>Glycyrrhiza glabra</t>
  </si>
  <si>
    <t>Podocytisus caramanicus</t>
  </si>
  <si>
    <t>Xanthium strumarium</t>
  </si>
  <si>
    <t>486-62-4</t>
  </si>
  <si>
    <t>C22H22O9</t>
  </si>
  <si>
    <r>
      <t>269.08015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</t>
    </r>
  </si>
  <si>
    <r>
      <t>267.06658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[M-H-C6H10O5]-
465.09679</t>
    </r>
    <r>
      <rPr>
        <sz val="11"/>
        <rFont val="微软雅黑"/>
        <family val="2"/>
        <charset val="134"/>
      </rPr>
      <t>是母离子的加和离子，暂未分析出是什么离子</t>
    </r>
    <r>
      <rPr>
        <sz val="11"/>
        <rFont val="Arial"/>
        <family val="2"/>
      </rPr>
      <t xml:space="preserve">
489.14101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</si>
  <si>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COC1=CC=C(C=C1)C2=COC3=C(C2=O)C=CC(=C3)O[C@H]4[C@@H]([C@H]([C@@H]([C@H](O4)CO)O)O)O</t>
  </si>
  <si>
    <t>PhyT-CFN-E61</t>
  </si>
  <si>
    <r>
      <rPr>
        <sz val="11"/>
        <rFont val="微软雅黑"/>
        <family val="2"/>
        <charset val="134"/>
      </rPr>
      <t>扁蓄苷</t>
    </r>
  </si>
  <si>
    <t>IPTM20007</t>
  </si>
  <si>
    <t>Avicularin</t>
  </si>
  <si>
    <t>Fenicularin; Quercetin 3-alpha-L-arabinofuranoside</t>
  </si>
  <si>
    <r>
      <rPr>
        <sz val="11"/>
        <rFont val="微软雅黑"/>
        <family val="2"/>
        <charset val="134"/>
      </rPr>
      <t>槲皮素</t>
    </r>
    <r>
      <rPr>
        <sz val="11"/>
        <rFont val="Arial"/>
        <family val="2"/>
      </rPr>
      <t>3-α-L-</t>
    </r>
    <r>
      <rPr>
        <sz val="11"/>
        <rFont val="微软雅黑"/>
        <family val="2"/>
        <charset val="134"/>
      </rPr>
      <t>阿拉伯呋喃糖苷</t>
    </r>
  </si>
  <si>
    <t>LTS0034490</t>
  </si>
  <si>
    <t>Euphorbia maculata</t>
  </si>
  <si>
    <t>Psidium guajava</t>
  </si>
  <si>
    <t>Saxifraga tricuspidata</t>
  </si>
  <si>
    <t>572-30-5</t>
  </si>
  <si>
    <t>C20H18O11</t>
  </si>
  <si>
    <r>
      <t>303.04935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[M+H-C5H8O4]+</t>
    </r>
  </si>
  <si>
    <t>C1=CC(=C(C=C1C2=C(C(=O)C3=C(C=C(C=C3O2)O)O)O[C@H]4[C@@H]([C@H]([C@@H](O4)CO)O)O)O)O</t>
  </si>
  <si>
    <t>PhyT-CFN-E71</t>
  </si>
  <si>
    <r>
      <rPr>
        <sz val="11"/>
        <rFont val="微软雅黑"/>
        <family val="2"/>
        <charset val="134"/>
      </rPr>
      <t>橙皮苷</t>
    </r>
  </si>
  <si>
    <t>IPTM20008</t>
  </si>
  <si>
    <t>Hesperidin</t>
  </si>
  <si>
    <t>Hesperidoside; Cirantin</t>
  </si>
  <si>
    <r>
      <rPr>
        <sz val="11"/>
        <rFont val="微软雅黑"/>
        <family val="2"/>
        <charset val="134"/>
      </rPr>
      <t>二氢黄酮甙</t>
    </r>
  </si>
  <si>
    <t>Flavanones</t>
  </si>
  <si>
    <t>LTS0011065</t>
  </si>
  <si>
    <t>Flindersia collina</t>
  </si>
  <si>
    <t>Zanthoxylum fauriei</t>
  </si>
  <si>
    <t>Calicotome villosa</t>
  </si>
  <si>
    <t>520-26-3</t>
  </si>
  <si>
    <t>C28H34O15</t>
  </si>
  <si>
    <r>
      <t>303.04935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[M+H-C12H20O9]+
449.14407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</t>
    </r>
  </si>
  <si>
    <t>C[C@H]1[C@@H]([C@H]([C@H]([C@@H](O1)OC[C@@H]2[C@H]([C@@H]([C@H]([C@@H](O2)OC3=CC(=C4C(=O)C[C@H](OC4=C3)C5=CC(=C(C=C5)OC)O)O)O)O)O)O)O)O</t>
  </si>
  <si>
    <t>PhyT-CFN-E81</t>
  </si>
  <si>
    <r>
      <rPr>
        <sz val="11"/>
        <rFont val="微软雅黑"/>
        <family val="2"/>
        <charset val="134"/>
      </rPr>
      <t>异槲皮素</t>
    </r>
  </si>
  <si>
    <t>IPTM20009</t>
  </si>
  <si>
    <t>Isoquercitrin</t>
  </si>
  <si>
    <t>Hirsutrin; 3-Glucosylquercetin</t>
  </si>
  <si>
    <r>
      <rPr>
        <sz val="11"/>
        <rFont val="微软雅黑"/>
        <family val="2"/>
        <charset val="134"/>
      </rPr>
      <t>槲皮素</t>
    </r>
    <r>
      <rPr>
        <sz val="11"/>
        <rFont val="Arial"/>
        <family val="2"/>
      </rPr>
      <t>-3-O-</t>
    </r>
    <r>
      <rPr>
        <sz val="11"/>
        <rFont val="微软雅黑"/>
        <family val="2"/>
        <charset val="134"/>
      </rPr>
      <t>葡萄糖苷</t>
    </r>
  </si>
  <si>
    <t>LTS0254337</t>
  </si>
  <si>
    <t>Empetrum nigrum</t>
  </si>
  <si>
    <t>Nymphaea caerulea</t>
  </si>
  <si>
    <t>Phyllanthus niruri</t>
  </si>
  <si>
    <t>482-35-9</t>
  </si>
  <si>
    <t>C21H20O12</t>
  </si>
  <si>
    <r>
      <t>303.04936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
479.08151</t>
    </r>
    <r>
      <rPr>
        <sz val="11"/>
        <rFont val="微软雅黑"/>
        <family val="2"/>
        <charset val="134"/>
      </rPr>
      <t>是母离子的加和离子，暂未分析出是什么离子</t>
    </r>
  </si>
  <si>
    <t>C1=CC(=C(C=C1C2=C(C(=O)C3=C(C=C(C=C3O2)O)O)O[C@H]4[C@@H]([C@H]([C@@H]([C@H](O4)CO)O)O)O)O)O</t>
  </si>
  <si>
    <t>PhyT-CFN-E91</t>
  </si>
  <si>
    <r>
      <rPr>
        <sz val="11"/>
        <rFont val="微软雅黑"/>
        <family val="2"/>
        <charset val="134"/>
      </rPr>
      <t>川陈皮素</t>
    </r>
  </si>
  <si>
    <t>IPTM20010</t>
  </si>
  <si>
    <t>Nobiletin</t>
  </si>
  <si>
    <t>Hexamethoxyflavone; 3',4',5,6,7,8-Hexamethoxyflavone</t>
  </si>
  <si>
    <r>
      <t>3',4',5,6,7,8-</t>
    </r>
    <r>
      <rPr>
        <sz val="11"/>
        <rFont val="微软雅黑"/>
        <family val="2"/>
        <charset val="134"/>
      </rPr>
      <t>六甲氧基黄酮</t>
    </r>
  </si>
  <si>
    <t>LTS0100173</t>
  </si>
  <si>
    <t>Citrus japonica</t>
  </si>
  <si>
    <t>Viburnum tinus</t>
  </si>
  <si>
    <t>Oxalis pes-caprae</t>
  </si>
  <si>
    <t>478-01-3</t>
  </si>
  <si>
    <t>C21H22O8</t>
  </si>
  <si>
    <t>COC1=C(C=C(C=C1)C2=CC(=O)C3=C(O2)C(=C(C(=C3OC)OC)OC)OC)OC</t>
  </si>
  <si>
    <t>PhyT-CFN-E101</t>
  </si>
  <si>
    <r>
      <rPr>
        <sz val="11"/>
        <rFont val="微软雅黑"/>
        <family val="2"/>
        <charset val="134"/>
      </rPr>
      <t>千层纸素</t>
    </r>
    <r>
      <rPr>
        <sz val="11"/>
        <rFont val="Arial"/>
        <family val="2"/>
      </rPr>
      <t>A</t>
    </r>
  </si>
  <si>
    <t>IPTM20011</t>
  </si>
  <si>
    <t>Oroxylin A</t>
  </si>
  <si>
    <t>6-Methoxybaicalein; 5,7-dihydroxy-6-methoxyflavone</t>
  </si>
  <si>
    <r>
      <rPr>
        <sz val="11"/>
        <rFont val="微软雅黑"/>
        <family val="2"/>
        <charset val="134"/>
      </rPr>
      <t>木蝴蝶素</t>
    </r>
    <r>
      <rPr>
        <sz val="11"/>
        <rFont val="Arial"/>
        <family val="2"/>
      </rPr>
      <t>A</t>
    </r>
  </si>
  <si>
    <t>LTS0188883</t>
  </si>
  <si>
    <t>Scutellaria baicalensis</t>
  </si>
  <si>
    <t>Gomphrena boliviana</t>
  </si>
  <si>
    <t>Agrobacterium rhizogenes</t>
  </si>
  <si>
    <t>480-11-5</t>
  </si>
  <si>
    <t>C16H12O5</t>
  </si>
  <si>
    <t>COC1=C(C2=C(C=C1O)OC(=CC2=O)C3=CC=CC=C3)O</t>
  </si>
  <si>
    <t>PhyT-CFN-E111</t>
  </si>
  <si>
    <r>
      <rPr>
        <sz val="11"/>
        <rFont val="微软雅黑"/>
        <family val="2"/>
        <charset val="134"/>
      </rPr>
      <t>落新妇苷</t>
    </r>
  </si>
  <si>
    <t>IPTM20012</t>
  </si>
  <si>
    <t>Astilbin</t>
  </si>
  <si>
    <t>Isoastilbin; Taxifolin 3-O-rhamnoside</t>
  </si>
  <si>
    <r>
      <rPr>
        <sz val="11"/>
        <rFont val="微软雅黑"/>
        <family val="2"/>
        <charset val="134"/>
      </rPr>
      <t>紫杉叶</t>
    </r>
    <r>
      <rPr>
        <sz val="11"/>
        <rFont val="Arial"/>
        <family val="2"/>
      </rPr>
      <t>3-O</t>
    </r>
    <r>
      <rPr>
        <sz val="11"/>
        <rFont val="微软雅黑"/>
        <family val="2"/>
        <charset val="134"/>
      </rPr>
      <t>鼠李甲基酸酯</t>
    </r>
  </si>
  <si>
    <t>Dihydroflavonols</t>
  </si>
  <si>
    <t>LTS0079309</t>
  </si>
  <si>
    <t>Sarcandra glabra</t>
  </si>
  <si>
    <t>Hypericum perforatum</t>
  </si>
  <si>
    <t>Engelhardtia roxburghiana</t>
  </si>
  <si>
    <t>29838-67-3</t>
  </si>
  <si>
    <t>C21H22O11</t>
  </si>
  <si>
    <r>
      <t>305.06498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[M+H-C6H10O4]+</t>
    </r>
  </si>
  <si>
    <t>C[C@H]1[C@@H]([C@H]([C@H]([C@@H](O1)O[C@@H]2[C@H](OC3=CC(=CC(=C3C2=O)O)O)C4=CC(=C(C=C4)O)O)O)O)O</t>
  </si>
  <si>
    <t>PhyT-CFN-E121</t>
  </si>
  <si>
    <r>
      <rPr>
        <sz val="11"/>
        <rFont val="微软雅黑"/>
        <family val="2"/>
        <charset val="134"/>
      </rPr>
      <t>椴树苷</t>
    </r>
  </si>
  <si>
    <t>IPTM20013</t>
  </si>
  <si>
    <t>Tiliroside</t>
  </si>
  <si>
    <t>Tribuloside; Potengriffioside A</t>
  </si>
  <si>
    <r>
      <rPr>
        <sz val="11"/>
        <rFont val="微软雅黑"/>
        <family val="2"/>
        <charset val="134"/>
      </rPr>
      <t>密蒙花苷</t>
    </r>
  </si>
  <si>
    <t>LTS0222327</t>
  </si>
  <si>
    <t>Aerva lanata</t>
  </si>
  <si>
    <t>Quercus ilex</t>
  </si>
  <si>
    <t>Rubus chingii</t>
  </si>
  <si>
    <t>20316-62-5</t>
  </si>
  <si>
    <t>C30H26O13</t>
  </si>
  <si>
    <r>
      <t>617.12594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[M+Na]+</t>
    </r>
  </si>
  <si>
    <t>C1=CC(=CC=C1/C=C/C(=O)OC[C@@H]2[C@H]([C@@H]([C@H]([C@@H](O2)OC3=C(OC4=CC(=CC(=C4C3=O)O)O)C5=CC=C(C=C5)O)O)O)O)O</t>
  </si>
  <si>
    <t>PhyT-CFN-E131</t>
  </si>
  <si>
    <r>
      <rPr>
        <sz val="11"/>
        <rFont val="微软雅黑"/>
        <family val="2"/>
        <charset val="134"/>
      </rPr>
      <t>甘草利酮</t>
    </r>
  </si>
  <si>
    <t>IPTM20014</t>
  </si>
  <si>
    <t>Licoricone</t>
  </si>
  <si>
    <t>2',7-Dihydroxy-4',6'-dimethoxy-3'-prenylisoflavone</t>
  </si>
  <si>
    <r>
      <t>2'</t>
    </r>
    <r>
      <rPr>
        <sz val="11"/>
        <rFont val="微软雅黑"/>
        <family val="2"/>
        <charset val="134"/>
      </rPr>
      <t>，</t>
    </r>
    <r>
      <rPr>
        <sz val="11"/>
        <rFont val="Arial"/>
        <family val="2"/>
      </rPr>
      <t>7-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-4'-</t>
    </r>
    <r>
      <rPr>
        <sz val="11"/>
        <rFont val="微软雅黑"/>
        <family val="2"/>
        <charset val="134"/>
      </rPr>
      <t>，</t>
    </r>
    <r>
      <rPr>
        <sz val="11"/>
        <rFont val="Arial"/>
        <family val="2"/>
      </rPr>
      <t>6'-</t>
    </r>
    <r>
      <rPr>
        <sz val="11"/>
        <rFont val="微软雅黑"/>
        <family val="2"/>
        <charset val="134"/>
      </rPr>
      <t>二甲氧基</t>
    </r>
    <r>
      <rPr>
        <sz val="11"/>
        <rFont val="Arial"/>
        <family val="2"/>
      </rPr>
      <t>-3'-</t>
    </r>
    <r>
      <rPr>
        <sz val="11"/>
        <rFont val="微软雅黑"/>
        <family val="2"/>
        <charset val="134"/>
      </rPr>
      <t>异戊二烯基黄酮</t>
    </r>
  </si>
  <si>
    <t>LTS0153934</t>
  </si>
  <si>
    <t>Glycyrrhiza uralensis</t>
  </si>
  <si>
    <t>Apis cerana</t>
  </si>
  <si>
    <t>51847-92-8</t>
  </si>
  <si>
    <t>C22H22O6</t>
  </si>
  <si>
    <t>CC(=CCC1=C(C=C(C(=C1OC)C2=COC3=C(C2=O)C=CC(=C3)O)O)OC)C</t>
  </si>
  <si>
    <t>PhyT-CFN-E141</t>
  </si>
  <si>
    <r>
      <rPr>
        <sz val="11"/>
        <rFont val="微软雅黑"/>
        <family val="2"/>
        <charset val="134"/>
      </rPr>
      <t>柚皮苷</t>
    </r>
    <r>
      <rPr>
        <sz val="11"/>
        <rFont val="Arial"/>
        <family val="2"/>
      </rPr>
      <t xml:space="preserve"> 4'-</t>
    </r>
    <r>
      <rPr>
        <sz val="11"/>
        <rFont val="微软雅黑"/>
        <family val="2"/>
        <charset val="134"/>
      </rPr>
      <t>葡萄糖苷</t>
    </r>
  </si>
  <si>
    <t>IPTM20015</t>
  </si>
  <si>
    <t>Naringin 4'-glucoside</t>
  </si>
  <si>
    <t>Naringenin 4'-glucoside 7-neohesperidoside</t>
  </si>
  <si>
    <t>LTS0243283</t>
  </si>
  <si>
    <t>Citrus aurantium</t>
  </si>
  <si>
    <t>Citrus paradisi</t>
  </si>
  <si>
    <t>17257-21-5</t>
  </si>
  <si>
    <t>C33H42O19</t>
  </si>
  <si>
    <r>
      <t>760.26594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[M+NH4]+
273.07514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[M+H-C12H20O9-C6H10O9]+</t>
    </r>
  </si>
  <si>
    <r>
      <t>433.11441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[M-H-C12H20O9]-</t>
    </r>
  </si>
  <si>
    <t>C[C@H]1[C@@H]([C@H]([C@H]([C@@H](O1)O[C@@H]2[C@H]([C@@H]([C@H](O[C@H]2OC3=CC(=C4C(=O)C[C@H](OC4=C3)C5=CC=C(C=C5)O[C@H]6[C@@H]([C@H]([C@@H]([C@H](O6)CO)O)O)O)O)CO)O)O)O)O)O</t>
  </si>
  <si>
    <t>PhyT-CFN-E151</t>
  </si>
  <si>
    <r>
      <rPr>
        <sz val="11"/>
        <rFont val="微软雅黑"/>
        <family val="2"/>
        <charset val="134"/>
      </rPr>
      <t>淫羊藿次苷</t>
    </r>
    <r>
      <rPr>
        <sz val="11"/>
        <rFont val="Arial"/>
        <family val="2"/>
      </rPr>
      <t>I</t>
    </r>
  </si>
  <si>
    <t>IPTM20016</t>
  </si>
  <si>
    <t>Icariside I</t>
  </si>
  <si>
    <t>Baohuoside-1; Icariin I</t>
  </si>
  <si>
    <t>LTS0194791</t>
  </si>
  <si>
    <t>Epimedium acuminatum</t>
  </si>
  <si>
    <t>Campanula medium</t>
  </si>
  <si>
    <t>Epimedium grandiflorum</t>
  </si>
  <si>
    <t>56725-99-6</t>
  </si>
  <si>
    <t>C27H30O11</t>
  </si>
  <si>
    <r>
      <t>565.14932</t>
    </r>
    <r>
      <rPr>
        <sz val="11"/>
        <rFont val="微软雅黑"/>
        <family val="2"/>
        <charset val="134"/>
      </rPr>
      <t>是母离子的加和离子，暂未分析出是什么离子</t>
    </r>
    <r>
      <rPr>
        <sz val="11"/>
        <rFont val="Arial"/>
        <family val="2"/>
      </rPr>
      <t xml:space="preserve">
367.11924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[M-H-C6H10O5]-</t>
    </r>
    <r>
      <rPr>
        <sz val="11"/>
        <rFont val="微软雅黑"/>
        <family val="2"/>
        <charset val="134"/>
      </rPr>
      <t>，但该离子没有二级</t>
    </r>
  </si>
  <si>
    <t>CC(=CCC1=C(C=C(C2=C1OC(=C(C2=O)O)C3=CC=C(C=C3)OC)O)O[C@H]4[C@@H]([C@H]([C@@H]([C@H](O4)CO)O)O)O)C</t>
  </si>
  <si>
    <t>PhyT-CFN-E161</t>
  </si>
  <si>
    <r>
      <rPr>
        <sz val="11"/>
        <rFont val="微软雅黑"/>
        <family val="2"/>
        <charset val="134"/>
      </rPr>
      <t>槲皮素</t>
    </r>
    <r>
      <rPr>
        <sz val="11"/>
        <rFont val="Arial"/>
        <family val="2"/>
      </rPr>
      <t>-3-</t>
    </r>
    <r>
      <rPr>
        <sz val="11"/>
        <rFont val="微软雅黑"/>
        <family val="2"/>
        <charset val="134"/>
      </rPr>
      <t>葡萄糖醛酸苷</t>
    </r>
  </si>
  <si>
    <t>IPTM20017</t>
  </si>
  <si>
    <t>Quercetin-3-O-glucuronide</t>
  </si>
  <si>
    <t>Miquelianin; Querciturone</t>
  </si>
  <si>
    <t>LTS0045574</t>
  </si>
  <si>
    <t>Pistacia weinmannifolia</t>
  </si>
  <si>
    <t>Mycoacia fuscoatra</t>
  </si>
  <si>
    <t>Bistorta vivipara</t>
  </si>
  <si>
    <t>22688-79-5</t>
  </si>
  <si>
    <t>C21H18O13</t>
  </si>
  <si>
    <r>
      <t>465.10238</t>
    </r>
    <r>
      <rPr>
        <sz val="11"/>
        <rFont val="微软雅黑"/>
        <family val="2"/>
        <charset val="134"/>
      </rPr>
      <t>是母离子的碎片离子，暂未分析出是什么离子</t>
    </r>
    <r>
      <rPr>
        <sz val="11"/>
        <rFont val="Arial"/>
        <family val="2"/>
      </rPr>
      <t xml:space="preserve">
303.04933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[M+H-C6H8O6]+</t>
    </r>
  </si>
  <si>
    <t>C1=CC(=C(C=C1C2=C(C(=O)C3=C(C=C(C=C3O2)O)O)O[C@H]4[C@@H]([C@H]([C@@H]([C@H](O4)C(=O)O)O)O)O)O)O</t>
  </si>
  <si>
    <t>PhyT-CFN-E171</t>
  </si>
  <si>
    <r>
      <rPr>
        <sz val="11"/>
        <rFont val="微软雅黑"/>
        <family val="2"/>
        <charset val="134"/>
      </rPr>
      <t>去甲基川陈皮素</t>
    </r>
  </si>
  <si>
    <t>IPTM20018</t>
  </si>
  <si>
    <t>5-O-Demethylnobiletin</t>
  </si>
  <si>
    <t>5-hydroxy-6,7,8,3',4'-pentamethoxyflavone</t>
  </si>
  <si>
    <r>
      <t>5-</t>
    </r>
    <r>
      <rPr>
        <sz val="11"/>
        <rFont val="微软雅黑"/>
        <family val="2"/>
        <charset val="134"/>
      </rPr>
      <t>羟基</t>
    </r>
    <r>
      <rPr>
        <sz val="11"/>
        <rFont val="Arial"/>
        <family val="2"/>
      </rPr>
      <t>-6,7,8,3',4'-</t>
    </r>
    <r>
      <rPr>
        <sz val="11"/>
        <rFont val="微软雅黑"/>
        <family val="2"/>
        <charset val="134"/>
      </rPr>
      <t>五甲氧基黄酮</t>
    </r>
  </si>
  <si>
    <t>LTS0209649</t>
  </si>
  <si>
    <t>Citrus depressa</t>
  </si>
  <si>
    <t>Mentha piperita</t>
  </si>
  <si>
    <t>Relhania corymbosa</t>
  </si>
  <si>
    <t>2174-59-6</t>
  </si>
  <si>
    <t>C20H20O8</t>
  </si>
  <si>
    <t>COC1=C(C=C(C=C1)C2=CC(=O)C3=C(C(=C(C(=C3O2)OC)OC)OC)O)OC</t>
  </si>
  <si>
    <t>PhyT-CFN-E181</t>
  </si>
  <si>
    <r>
      <rPr>
        <sz val="11"/>
        <rFont val="微软雅黑"/>
        <family val="2"/>
        <charset val="134"/>
      </rPr>
      <t>白前苷</t>
    </r>
    <r>
      <rPr>
        <sz val="11"/>
        <rFont val="Arial"/>
        <family val="2"/>
      </rPr>
      <t>B</t>
    </r>
  </si>
  <si>
    <t>IPTM20019</t>
  </si>
  <si>
    <t>Vincetoxicoside B</t>
  </si>
  <si>
    <t>Quercetin 7-rhamnoside; 7-Rhamnosylquercetin</t>
  </si>
  <si>
    <r>
      <rPr>
        <sz val="11"/>
        <rFont val="微软雅黑"/>
        <family val="2"/>
        <charset val="134"/>
      </rPr>
      <t>槲皮素</t>
    </r>
    <r>
      <rPr>
        <sz val="11"/>
        <rFont val="Arial"/>
        <family val="2"/>
      </rPr>
      <t>-7-O-</t>
    </r>
    <r>
      <rPr>
        <sz val="11"/>
        <rFont val="微软雅黑"/>
        <family val="2"/>
        <charset val="134"/>
      </rPr>
      <t>鼠李糖苷</t>
    </r>
  </si>
  <si>
    <t>LTS0183855</t>
  </si>
  <si>
    <t>Cleome droserifolia</t>
  </si>
  <si>
    <t>Buchanania lanzan</t>
  </si>
  <si>
    <t>Glycosmis cochinchinensis</t>
  </si>
  <si>
    <t>22007-72-3</t>
  </si>
  <si>
    <t>C21H20O11</t>
  </si>
  <si>
    <t>C[C@H]1[C@@H]([C@H]([C@H]([C@@H](O1)OC2=CC(=C3C(=C2)OC(=C(C3=O)O)C4=CC(=C(C=C4)O)O)O)O)O)O</t>
  </si>
  <si>
    <t>PhyT-CFN-E191</t>
  </si>
  <si>
    <r>
      <rPr>
        <sz val="11"/>
        <rFont val="微软雅黑"/>
        <family val="2"/>
        <charset val="134"/>
      </rPr>
      <t>高车前苷</t>
    </r>
  </si>
  <si>
    <t>IPTM20020</t>
  </si>
  <si>
    <t>Homoplantaginin</t>
  </si>
  <si>
    <t>6-Methoxyapigenin 7-O-glucoside; hispidulin-7-glucoside</t>
  </si>
  <si>
    <r>
      <t>6-</t>
    </r>
    <r>
      <rPr>
        <sz val="11"/>
        <rFont val="微软雅黑"/>
        <family val="2"/>
        <charset val="134"/>
      </rPr>
      <t>甲氧基芹菜素</t>
    </r>
    <r>
      <rPr>
        <sz val="11"/>
        <rFont val="Arial"/>
        <family val="2"/>
      </rPr>
      <t>7-O-</t>
    </r>
    <r>
      <rPr>
        <sz val="11"/>
        <rFont val="微软雅黑"/>
        <family val="2"/>
        <charset val="134"/>
      </rPr>
      <t>葡萄糖苷</t>
    </r>
  </si>
  <si>
    <t>Shikimates and Phenylpropanoids|Shikimates and Phenylpropanoids</t>
  </si>
  <si>
    <t>Flavonoids|Isoflavonoids</t>
  </si>
  <si>
    <t>Flavones|Flavones</t>
  </si>
  <si>
    <t>LTS0142016</t>
  </si>
  <si>
    <t>Iris domestica</t>
  </si>
  <si>
    <t>Arnica longifolia</t>
  </si>
  <si>
    <t>Centaurea furfuracea</t>
  </si>
  <si>
    <t>17680-84-1</t>
  </si>
  <si>
    <t>C22H22O11</t>
  </si>
  <si>
    <t>COC1=C(C=C2C(=C1O)C(=O)C=C(O2)C3=CC=C(C=C3)O)O[C@H]4[C@@H]([C@H]([C@@H]([C@H](O4)CO)O)O)O</t>
  </si>
  <si>
    <t>PhyT-CFN-E2</t>
  </si>
  <si>
    <t>CFN-E-MIX-2</t>
  </si>
  <si>
    <r>
      <rPr>
        <sz val="11"/>
        <rFont val="微软雅黑"/>
        <family val="2"/>
        <charset val="134"/>
      </rPr>
      <t>朝藿定</t>
    </r>
    <r>
      <rPr>
        <sz val="11"/>
        <rFont val="Arial"/>
        <family val="2"/>
      </rPr>
      <t>C</t>
    </r>
  </si>
  <si>
    <t>IPTM20021</t>
  </si>
  <si>
    <t>Epimedin C</t>
  </si>
  <si>
    <t>Baohuoside VI</t>
  </si>
  <si>
    <r>
      <rPr>
        <sz val="11"/>
        <rFont val="微软雅黑"/>
        <family val="2"/>
        <charset val="134"/>
      </rPr>
      <t>宝藿苷</t>
    </r>
    <r>
      <rPr>
        <sz val="11"/>
        <rFont val="Arial"/>
        <family val="2"/>
      </rPr>
      <t>VI</t>
    </r>
  </si>
  <si>
    <t>LTS0014819</t>
  </si>
  <si>
    <t>Epimedium sagittatum</t>
  </si>
  <si>
    <t>110642-44-9</t>
  </si>
  <si>
    <t>C39H50O19</t>
  </si>
  <si>
    <r>
      <t>677.24320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[M+H-C6H10O4]+
531.18579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[M+H-C12H20O8]+</t>
    </r>
  </si>
  <si>
    <r>
      <t>659.23610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[M-H-C6H10O5]-</t>
    </r>
  </si>
  <si>
    <t>C[C@H]1[C@@H]([C@H]([C@H]([C@@H](O1)O[C@@H]2[C@@H]([C@H]([C@@H](O[C@H]2OC3=C(OC4=C(C3=O)C(=CC(=C4CC=C(C)C)O[C@H]5[C@@H]([C@H]([C@@H]([C@H](O5)CO)O)O)O)O)C6=CC=C(C=C6)OC)C)O)O)O)O)O</t>
  </si>
  <si>
    <t>PhyT-CFN-E12</t>
  </si>
  <si>
    <r>
      <rPr>
        <sz val="11"/>
        <rFont val="微软雅黑"/>
        <family val="2"/>
        <charset val="134"/>
      </rPr>
      <t>水仙苷</t>
    </r>
  </si>
  <si>
    <t>IPTM20022</t>
  </si>
  <si>
    <t>Narcissoside</t>
  </si>
  <si>
    <t>Isorhamnetin 3-rutinoside; Narcissin Flavonol</t>
  </si>
  <si>
    <r>
      <rPr>
        <sz val="11"/>
        <rFont val="微软雅黑"/>
        <family val="2"/>
        <charset val="134"/>
      </rPr>
      <t>异鼠李素</t>
    </r>
    <r>
      <rPr>
        <sz val="11"/>
        <rFont val="Arial"/>
        <family val="2"/>
      </rPr>
      <t>-3-</t>
    </r>
    <r>
      <rPr>
        <sz val="11"/>
        <rFont val="微软雅黑"/>
        <family val="2"/>
        <charset val="134"/>
      </rPr>
      <t>芸香糖苷</t>
    </r>
  </si>
  <si>
    <t>LTS0177843</t>
  </si>
  <si>
    <t>Prunus cerasus</t>
  </si>
  <si>
    <t>Aplophyllum pedicellatum</t>
  </si>
  <si>
    <t>Halimodendron halodendron</t>
  </si>
  <si>
    <t>604-80-8</t>
  </si>
  <si>
    <t>C28H32O16</t>
  </si>
  <si>
    <r>
      <t>479.11803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[M+H-C6H10O4]+
317.03503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[M+H-C12H20O9]+</t>
    </r>
  </si>
  <si>
    <t>C[C@H]1[C@@H]([C@H]([C@H]([C@@H](O1)OC[C@@H]2[C@H]([C@@H]([C@H]([C@@H](O2)OC3=C(OC4=CC(=CC(=C4C3=O)O)O)C5=CC(=C(C=C5)O)OC)O)O)O)O)O)O</t>
  </si>
  <si>
    <t>PhyT-CFN-E22</t>
  </si>
  <si>
    <r>
      <rPr>
        <sz val="11"/>
        <rFont val="微软雅黑"/>
        <family val="2"/>
        <charset val="134"/>
      </rPr>
      <t>圣草酚</t>
    </r>
  </si>
  <si>
    <t>IPTM20023</t>
  </si>
  <si>
    <t>Eriodictyol</t>
  </si>
  <si>
    <t>Huazhongilexone; 5,7,3'',4''-tetrahydroxyflavanone</t>
  </si>
  <si>
    <r>
      <t>3',4',5,7-</t>
    </r>
    <r>
      <rPr>
        <sz val="11"/>
        <rFont val="微软雅黑"/>
        <family val="2"/>
        <charset val="134"/>
      </rPr>
      <t>四羟二氢黃酮</t>
    </r>
  </si>
  <si>
    <t>LTS0120134</t>
  </si>
  <si>
    <t>Dipteryx lacunifera</t>
  </si>
  <si>
    <t>Bauhinia purpurea</t>
  </si>
  <si>
    <t>552-58-9</t>
  </si>
  <si>
    <t>C15H12O6</t>
  </si>
  <si>
    <t>C1[C@H](OC2=CC(=CC(=C2C1=O)O)O)C3=CC(=C(C=C3)O)O</t>
  </si>
  <si>
    <t>PhyT-CFN-E32</t>
  </si>
  <si>
    <r>
      <rPr>
        <sz val="11"/>
        <rFont val="微软雅黑"/>
        <family val="2"/>
        <charset val="134"/>
      </rPr>
      <t>甲基橙皮苷</t>
    </r>
  </si>
  <si>
    <t>IPTM20024</t>
  </si>
  <si>
    <t>Methyl hesperidin</t>
  </si>
  <si>
    <t>LTS0040594</t>
  </si>
  <si>
    <t>Plantago depressa</t>
  </si>
  <si>
    <t>11013-97-1</t>
  </si>
  <si>
    <t>C29H36O15</t>
  </si>
  <si>
    <r>
      <t>463.15990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
317.10174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[M+H-C12H20O9]+</t>
    </r>
  </si>
  <si>
    <r>
      <t>659.17652</t>
    </r>
    <r>
      <rPr>
        <sz val="11"/>
        <rFont val="微软雅黑"/>
        <family val="2"/>
        <charset val="134"/>
      </rPr>
      <t>是母离子的加和离子，暂未分析出是什么离子</t>
    </r>
  </si>
  <si>
    <t>C[C@H]1[C@@H]([C@H]([C@H]([C@@H](O1)OC[C@@H]2[C@H]([C@@H]([C@H]([C@@H](O2)OC3=CC(=C4C(=O)C[C@H](OC4=C3)C5=CC(=C(C=C5)OC)OC)O)O)O)O)O)O)O</t>
  </si>
  <si>
    <t>PhyT-CFN-E42</t>
  </si>
  <si>
    <r>
      <rPr>
        <sz val="11"/>
        <rFont val="微软雅黑"/>
        <family val="2"/>
        <charset val="134"/>
      </rPr>
      <t>葛根素</t>
    </r>
  </si>
  <si>
    <t>IPTM20025</t>
  </si>
  <si>
    <t>Puerarin</t>
  </si>
  <si>
    <t>Daidzein 8-c-glucoside</t>
  </si>
  <si>
    <r>
      <rPr>
        <sz val="11"/>
        <rFont val="微软雅黑"/>
        <family val="2"/>
        <charset val="134"/>
      </rPr>
      <t>大豆黄酮</t>
    </r>
    <r>
      <rPr>
        <sz val="11"/>
        <rFont val="Arial"/>
        <family val="2"/>
      </rPr>
      <t>8-c-</t>
    </r>
    <r>
      <rPr>
        <sz val="11"/>
        <rFont val="微软雅黑"/>
        <family val="2"/>
        <charset val="134"/>
      </rPr>
      <t>葡萄糖苷</t>
    </r>
  </si>
  <si>
    <t>LTS0262911</t>
  </si>
  <si>
    <t>Ziziphus jujuba</t>
  </si>
  <si>
    <t>Cephalotaxus harringtonii</t>
  </si>
  <si>
    <t>Pueraria candollei</t>
  </si>
  <si>
    <t>3681-99-0</t>
  </si>
  <si>
    <t>C21H20O9</t>
  </si>
  <si>
    <t>C1=CC(=CC=C1C2=COC3=C(C2=O)C=CC(=C3[C@H]4[C@@H]([C@H]([C@@H]([C@H](O4)CO)O)O)O)O)O</t>
  </si>
  <si>
    <t>PhyT-CFN-E52</t>
  </si>
  <si>
    <r>
      <rPr>
        <sz val="11"/>
        <rFont val="微软雅黑"/>
        <family val="2"/>
        <charset val="134"/>
      </rPr>
      <t>新橙皮苷</t>
    </r>
  </si>
  <si>
    <t>IPTM20026</t>
  </si>
  <si>
    <t>Neohesperidin</t>
  </si>
  <si>
    <t>Hesperetin-7-neohesperidoside</t>
  </si>
  <si>
    <t>LTS0129178</t>
  </si>
  <si>
    <t>Uncaria hirsuta</t>
  </si>
  <si>
    <t>Citrus medica</t>
  </si>
  <si>
    <t>13241-33-3</t>
  </si>
  <si>
    <r>
      <t>449.14393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
303.08594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[M+H-C12H20O9]+</t>
    </r>
  </si>
  <si>
    <t>C[C@H]1[C@@H]([C@H]([C@H]([C@@H](O1)O[C@@H]2[C@H]([C@@H]([C@H](O[C@H]2OC3=CC(=C4C(=O)C[C@H](OC4=C3)C5=CC(=C(C=C5)OC)O)O)CO)O)O)O)O)O</t>
  </si>
  <si>
    <t>PhyT-CFN-E62</t>
  </si>
  <si>
    <r>
      <t>4'-</t>
    </r>
    <r>
      <rPr>
        <sz val="11"/>
        <rFont val="微软雅黑"/>
        <family val="2"/>
        <charset val="134"/>
      </rPr>
      <t>羟基汉黄芩素</t>
    </r>
  </si>
  <si>
    <t>IPTM20027</t>
  </si>
  <si>
    <t>4'-Hydroxywogonin</t>
  </si>
  <si>
    <t>5,7,4'-Trihydroxy-8-methoxyflavone</t>
  </si>
  <si>
    <r>
      <t>5,7,4'-</t>
    </r>
    <r>
      <rPr>
        <sz val="11"/>
        <rFont val="微软雅黑"/>
        <family val="2"/>
        <charset val="134"/>
      </rPr>
      <t>三羟基</t>
    </r>
    <r>
      <rPr>
        <sz val="11"/>
        <rFont val="Arial"/>
        <family val="2"/>
      </rPr>
      <t>-8-</t>
    </r>
    <r>
      <rPr>
        <sz val="11"/>
        <rFont val="微软雅黑"/>
        <family val="2"/>
        <charset val="134"/>
      </rPr>
      <t>甲氧基黄酮</t>
    </r>
  </si>
  <si>
    <t>LTS0161723</t>
  </si>
  <si>
    <t>Bupleurum scorzonerifolium</t>
  </si>
  <si>
    <t>Heteromera fuscata</t>
  </si>
  <si>
    <t>Scutellaria prostrata</t>
  </si>
  <si>
    <t>57096-02-3</t>
  </si>
  <si>
    <t>C16H12O6</t>
  </si>
  <si>
    <t>COC1=C(C=C(C2=C1OC(=CC2=O)C3=CC=C(C=C3)O)O)O</t>
  </si>
  <si>
    <t>PhyT-CFN-E72</t>
  </si>
  <si>
    <r>
      <rPr>
        <sz val="11"/>
        <rFont val="微软雅黑"/>
        <family val="2"/>
        <charset val="134"/>
      </rPr>
      <t>山奈酚</t>
    </r>
  </si>
  <si>
    <t>IPTM20028</t>
  </si>
  <si>
    <t>Kaempferol</t>
  </si>
  <si>
    <t>5,7,4'-Trihydroxyflavonol</t>
  </si>
  <si>
    <r>
      <t>5,7,4'-</t>
    </r>
    <r>
      <rPr>
        <sz val="11"/>
        <rFont val="微软雅黑"/>
        <family val="2"/>
        <charset val="134"/>
      </rPr>
      <t>三羟基黄酮醇</t>
    </r>
  </si>
  <si>
    <t>LTS0155822</t>
  </si>
  <si>
    <t>Annona ambotay</t>
  </si>
  <si>
    <t>Scolymus hispanicus</t>
  </si>
  <si>
    <t>520-18-3</t>
  </si>
  <si>
    <t>C15H10O6</t>
  </si>
  <si>
    <t>C1=CC(=CC=C1C2=C(C(=O)C3=C(C=C(C=C3O2)O)O)O)O</t>
  </si>
  <si>
    <t>PhyT-CFN-E82</t>
  </si>
  <si>
    <r>
      <rPr>
        <sz val="11"/>
        <rFont val="微软雅黑"/>
        <family val="2"/>
        <charset val="134"/>
      </rPr>
      <t>刺槐素</t>
    </r>
  </si>
  <si>
    <t>IPTM20029</t>
  </si>
  <si>
    <t>Acacetin</t>
  </si>
  <si>
    <t>5,7-Dihydroxy-4'-methoxyflavone</t>
  </si>
  <si>
    <r>
      <t>5,7-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-4'-</t>
    </r>
    <r>
      <rPr>
        <sz val="11"/>
        <rFont val="微软雅黑"/>
        <family val="2"/>
        <charset val="134"/>
      </rPr>
      <t>甲氧基黄酮</t>
    </r>
  </si>
  <si>
    <t>LTS0020151</t>
  </si>
  <si>
    <t>Melampodium camphoratum</t>
  </si>
  <si>
    <t>Fouquieria splendens</t>
  </si>
  <si>
    <t>480-44-4</t>
  </si>
  <si>
    <t>COC1=CC=C(C=C1)C2=CC(=O)C3=C(C=C(C=C3O2)O)O</t>
  </si>
  <si>
    <t>PhyT-CFN-E92</t>
  </si>
  <si>
    <r>
      <rPr>
        <sz val="11"/>
        <rFont val="微软雅黑"/>
        <family val="2"/>
        <charset val="134"/>
      </rPr>
      <t>巴西苏木素</t>
    </r>
  </si>
  <si>
    <t>IPTM20030</t>
  </si>
  <si>
    <t>Brazilin</t>
  </si>
  <si>
    <t>Superbresiline</t>
  </si>
  <si>
    <r>
      <rPr>
        <sz val="11"/>
        <color rgb="FF000000"/>
        <rFont val="微软雅黑"/>
        <family val="2"/>
        <charset val="134"/>
      </rPr>
      <t>苏枋精</t>
    </r>
  </si>
  <si>
    <t>|Isoflavonoids</t>
  </si>
  <si>
    <t>|Pterocarpan</t>
  </si>
  <si>
    <t>LTS0270595</t>
  </si>
  <si>
    <t>Guilandina bonduc</t>
  </si>
  <si>
    <t>Caesalpinia violacea</t>
  </si>
  <si>
    <t>Alpinia japonica</t>
  </si>
  <si>
    <t>474-07-7</t>
  </si>
  <si>
    <t>C16H14O5</t>
  </si>
  <si>
    <r>
      <rPr>
        <sz val="11"/>
        <rFont val="微软雅黑"/>
        <family val="2"/>
        <charset val="134"/>
      </rPr>
      <t>母离子没有二级</t>
    </r>
  </si>
  <si>
    <t>C1C2=CC(=C(C=C2[C@H]3[C@@]1(COC4=C3C=CC(=C4)O)O)O)O</t>
  </si>
  <si>
    <t>PhyT-CFN-E102</t>
  </si>
  <si>
    <r>
      <rPr>
        <sz val="11"/>
        <rFont val="微软雅黑"/>
        <family val="2"/>
        <charset val="134"/>
      </rPr>
      <t>去水淫羊藿黄素</t>
    </r>
  </si>
  <si>
    <t>IPTM20031</t>
  </si>
  <si>
    <t>Icaritin</t>
  </si>
  <si>
    <t>Cycloicaritin</t>
  </si>
  <si>
    <r>
      <rPr>
        <sz val="11"/>
        <rFont val="微软雅黑"/>
        <family val="2"/>
        <charset val="134"/>
      </rPr>
      <t>环淫羊藿苷元</t>
    </r>
  </si>
  <si>
    <t>LTS0035253</t>
  </si>
  <si>
    <t>Epimedium pubescens</t>
  </si>
  <si>
    <t>Epimedium diphyllum</t>
  </si>
  <si>
    <t>118525-40-9</t>
  </si>
  <si>
    <t>C21H20O6</t>
  </si>
  <si>
    <t>CC(=CCC1=C2C(=C(C=C1O)O)C(=O)C(=C(O2)C3=CC=C(C=C3)OC)O)C</t>
  </si>
  <si>
    <t>PhyT-CFN-E112</t>
  </si>
  <si>
    <r>
      <rPr>
        <sz val="11"/>
        <rFont val="微软雅黑"/>
        <family val="2"/>
        <charset val="134"/>
      </rPr>
      <t>蛇葡萄素</t>
    </r>
  </si>
  <si>
    <t>IPTM20032</t>
  </si>
  <si>
    <t>Ampelopsin / Dihydromyricetin</t>
  </si>
  <si>
    <t>(2R,3R)-3,5,7,3',4',5'-hexahydroxyflavanone</t>
  </si>
  <si>
    <r>
      <rPr>
        <sz val="11"/>
        <rFont val="微软雅黑"/>
        <family val="2"/>
        <charset val="134"/>
      </rPr>
      <t>二氢杨梅素</t>
    </r>
  </si>
  <si>
    <t>LTS0105545</t>
  </si>
  <si>
    <t>Gymnosporia senegalensis</t>
  </si>
  <si>
    <t>Catha edulis</t>
  </si>
  <si>
    <t>Morella rubra</t>
  </si>
  <si>
    <t>27200-12-0</t>
  </si>
  <si>
    <t>C15H12O8</t>
  </si>
  <si>
    <r>
      <t>193.01357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[M-H-C6H6O3]-</t>
    </r>
    <r>
      <rPr>
        <sz val="11"/>
        <rFont val="微软雅黑"/>
        <family val="2"/>
        <charset val="134"/>
      </rPr>
      <t>，但该离子没有二级</t>
    </r>
  </si>
  <si>
    <t>C1=C(C=C(C(=C1O)O)O)[C@@H]2[C@H](C(=O)C3=C(C=C(C=C3O2)O)O)O</t>
  </si>
  <si>
    <t>PhyT-CFN-E122</t>
  </si>
  <si>
    <r>
      <rPr>
        <sz val="11"/>
        <rFont val="微软雅黑"/>
        <family val="2"/>
        <charset val="134"/>
      </rPr>
      <t>补骨脂甲素</t>
    </r>
  </si>
  <si>
    <t>IPTM20033</t>
  </si>
  <si>
    <t>Bavachin</t>
  </si>
  <si>
    <t>Corylifolin</t>
  </si>
  <si>
    <r>
      <rPr>
        <sz val="11"/>
        <rFont val="微软雅黑"/>
        <family val="2"/>
        <charset val="134"/>
      </rPr>
      <t>补骨脂二氢黄酮</t>
    </r>
  </si>
  <si>
    <t>LTS0161897</t>
  </si>
  <si>
    <t>Cullen corylifolium</t>
  </si>
  <si>
    <t>Broussonetia papyrifera</t>
  </si>
  <si>
    <t>Lespedeza floribunda</t>
  </si>
  <si>
    <t>19879-32-4</t>
  </si>
  <si>
    <t>C20H20O4</t>
  </si>
  <si>
    <t>CC(=CCC1=CC2=C(C=C1O)O[C@@H](CC2=O)C3=CC=C(C=C3)O)C</t>
  </si>
  <si>
    <t>PhyT-CFN-E132</t>
  </si>
  <si>
    <r>
      <t>5,3'-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-7,4'-</t>
    </r>
    <r>
      <rPr>
        <sz val="11"/>
        <rFont val="微软雅黑"/>
        <family val="2"/>
        <charset val="134"/>
      </rPr>
      <t>二甲氧基黄酮</t>
    </r>
  </si>
  <si>
    <t>IPTM20034</t>
  </si>
  <si>
    <t>Pilloin</t>
  </si>
  <si>
    <t>5,3'-Dihydroxy-7,4'-dimethoxyflavone</t>
  </si>
  <si>
    <t>LTS0220710</t>
  </si>
  <si>
    <t>Gyrinops walla</t>
  </si>
  <si>
    <t>Onopordum laconicum</t>
  </si>
  <si>
    <t>32174-62-2</t>
  </si>
  <si>
    <t>C17H14O6</t>
  </si>
  <si>
    <t>COC1=C(C=C(C=C1)C2=CC(=O)C3=C(C=C(C=C3O2)OC)O)O</t>
  </si>
  <si>
    <t>PhyT-CFN-E142</t>
  </si>
  <si>
    <r>
      <rPr>
        <sz val="11"/>
        <rFont val="微软雅黑"/>
        <family val="2"/>
        <charset val="134"/>
      </rPr>
      <t>葡萄糖基甘草苷</t>
    </r>
  </si>
  <si>
    <t>IPTM20035</t>
  </si>
  <si>
    <t>Glucoliquiritin</t>
  </si>
  <si>
    <t>Liquiritigenin 7,4'-diglucoside</t>
  </si>
  <si>
    <t>93446-18-5</t>
  </si>
  <si>
    <t>C27H32O14</t>
  </si>
  <si>
    <t>C1[C@H](OC2=C(C1=O)C=CC(=C2)O[C@H]3[C@@H]([C@H]([C@@H]([C@H](O3)CO)O)O)O)C4=CC=C(C=C4)O[C@H]5[C@@H]([C@H]([C@@H]([C@H](O5)CO)O)O)O</t>
  </si>
  <si>
    <t>PhyT-CFN-E152</t>
  </si>
  <si>
    <r>
      <rPr>
        <sz val="11"/>
        <rFont val="微软雅黑"/>
        <family val="2"/>
        <charset val="134"/>
      </rPr>
      <t>苦参醇</t>
    </r>
    <r>
      <rPr>
        <sz val="11"/>
        <rFont val="Arial"/>
        <family val="2"/>
      </rPr>
      <t>C</t>
    </r>
  </si>
  <si>
    <t>IPTM20036</t>
  </si>
  <si>
    <t>Kushenol C</t>
  </si>
  <si>
    <t>LTS0136574</t>
  </si>
  <si>
    <t>Sophora flavescens</t>
  </si>
  <si>
    <t>Megaselia flavescens</t>
  </si>
  <si>
    <t>Gentiana macrophylla</t>
  </si>
  <si>
    <t>99119-73-0</t>
  </si>
  <si>
    <t>C25H26O7</t>
  </si>
  <si>
    <t>CC(=CC[C@H](CC1=C2C(=C(C=C1O)O)C(=O)C(=C(O2)C3=C(C=C(C=C3)O)O)O)C(=C)C)C</t>
  </si>
  <si>
    <t>PhyT-CFN-E162</t>
  </si>
  <si>
    <r>
      <rPr>
        <sz val="11"/>
        <rFont val="微软雅黑"/>
        <family val="2"/>
        <charset val="134"/>
      </rPr>
      <t>芍药素</t>
    </r>
    <r>
      <rPr>
        <sz val="11"/>
        <rFont val="Arial"/>
        <family val="2"/>
      </rPr>
      <t>-3-O-</t>
    </r>
    <r>
      <rPr>
        <sz val="11"/>
        <rFont val="微软雅黑"/>
        <family val="2"/>
        <charset val="134"/>
      </rPr>
      <t>葡萄糖苷</t>
    </r>
  </si>
  <si>
    <t>IPTM20037</t>
  </si>
  <si>
    <t>Peonidin-3-O-glucoside</t>
  </si>
  <si>
    <t>3'-O-methylcyanidin 3-O-beta-D-glucoside</t>
  </si>
  <si>
    <r>
      <t>3'-O-</t>
    </r>
    <r>
      <rPr>
        <sz val="11"/>
        <rFont val="微软雅黑"/>
        <family val="2"/>
        <charset val="134"/>
      </rPr>
      <t>甲基青花素</t>
    </r>
    <r>
      <rPr>
        <sz val="11"/>
        <rFont val="Arial"/>
        <family val="2"/>
      </rPr>
      <t xml:space="preserve"> 3-O-beta-D-</t>
    </r>
    <r>
      <rPr>
        <sz val="11"/>
        <rFont val="微软雅黑"/>
        <family val="2"/>
        <charset val="134"/>
      </rPr>
      <t>葡萄糖苷</t>
    </r>
  </si>
  <si>
    <t>LTS0204470</t>
  </si>
  <si>
    <t>Prunus avium</t>
  </si>
  <si>
    <t>Vaccinium corymbosum</t>
  </si>
  <si>
    <t>6906-39-4</t>
  </si>
  <si>
    <t>COC1=C(C=CC(=C1)C2=[O+]C3=CC(=CC(=C3C=C2O[C@H]4[C@@H]([C@H]([C@@H]([C@H](O4)CO)O)O)O)O)O)O.[Cl-]</t>
  </si>
  <si>
    <t>PhyT-CFN-E172</t>
  </si>
  <si>
    <r>
      <rPr>
        <sz val="11"/>
        <rFont val="微软雅黑"/>
        <family val="2"/>
        <charset val="134"/>
      </rPr>
      <t>柯因二甲醚</t>
    </r>
  </si>
  <si>
    <t>IPTM20038</t>
  </si>
  <si>
    <t>Chrysin dimethylether / 5,7-Dimethoxyflavone</t>
  </si>
  <si>
    <t>5,7-dimethoxy-2-phenylchromen-4-one</t>
  </si>
  <si>
    <r>
      <t>5,7-</t>
    </r>
    <r>
      <rPr>
        <sz val="11"/>
        <rFont val="微软雅黑"/>
        <family val="2"/>
        <charset val="134"/>
      </rPr>
      <t>二甲氧基</t>
    </r>
    <r>
      <rPr>
        <sz val="11"/>
        <rFont val="Arial"/>
        <family val="2"/>
      </rPr>
      <t>-2-</t>
    </r>
    <r>
      <rPr>
        <sz val="11"/>
        <rFont val="微软雅黑"/>
        <family val="2"/>
        <charset val="134"/>
      </rPr>
      <t>苯基色烯</t>
    </r>
    <r>
      <rPr>
        <sz val="11"/>
        <rFont val="Arial"/>
        <family val="2"/>
      </rPr>
      <t>-4-</t>
    </r>
    <r>
      <rPr>
        <sz val="11"/>
        <rFont val="微软雅黑"/>
        <family val="2"/>
        <charset val="134"/>
      </rPr>
      <t>酮</t>
    </r>
  </si>
  <si>
    <t>LTS0096902</t>
  </si>
  <si>
    <t>Boesenbergia rotunda</t>
  </si>
  <si>
    <t>Melodorum fruticosum</t>
  </si>
  <si>
    <t>Kaempferia parviflora</t>
  </si>
  <si>
    <t>21392-57-4</t>
  </si>
  <si>
    <t>C17H14O4</t>
  </si>
  <si>
    <t>COC1=CC2=C(C(=C1)OC)C(=O)C=C(O2)C3=CC=CC=C3</t>
  </si>
  <si>
    <t>PhyT-CFN-E182</t>
  </si>
  <si>
    <r>
      <rPr>
        <sz val="11"/>
        <rFont val="微软雅黑"/>
        <family val="2"/>
        <charset val="134"/>
      </rPr>
      <t>雌马酚</t>
    </r>
  </si>
  <si>
    <t>IPTM20039</t>
  </si>
  <si>
    <t>4',7-Isoflavandiol</t>
  </si>
  <si>
    <t>Equol; (S)-3-(4-Hydroxyphenyl)chroman-7-ol</t>
  </si>
  <si>
    <r>
      <t>(S)-3-(4-</t>
    </r>
    <r>
      <rPr>
        <sz val="11"/>
        <rFont val="微软雅黑"/>
        <family val="2"/>
        <charset val="134"/>
      </rPr>
      <t>羟基苯基</t>
    </r>
    <r>
      <rPr>
        <sz val="11"/>
        <rFont val="Arial"/>
        <family val="2"/>
      </rPr>
      <t>)</t>
    </r>
    <r>
      <rPr>
        <sz val="11"/>
        <rFont val="微软雅黑"/>
        <family val="2"/>
        <charset val="134"/>
      </rPr>
      <t>苯并吡喃</t>
    </r>
    <r>
      <rPr>
        <sz val="11"/>
        <rFont val="Arial"/>
        <family val="2"/>
      </rPr>
      <t>-7-</t>
    </r>
    <r>
      <rPr>
        <sz val="11"/>
        <rFont val="微软雅黑"/>
        <family val="2"/>
        <charset val="134"/>
      </rPr>
      <t>醇</t>
    </r>
  </si>
  <si>
    <t>531-95-3</t>
  </si>
  <si>
    <t>C15H14O3</t>
  </si>
  <si>
    <t>C1[C@H](COC2=C1C=CC(=C2)O)C3=CC=C(C=C3)O</t>
  </si>
  <si>
    <t>PhyT-CFN-E192</t>
  </si>
  <si>
    <r>
      <rPr>
        <sz val="11"/>
        <rFont val="微软雅黑"/>
        <family val="2"/>
        <charset val="134"/>
      </rPr>
      <t>杜鹃素</t>
    </r>
  </si>
  <si>
    <t>IPTM20040</t>
  </si>
  <si>
    <t>Farrerol</t>
  </si>
  <si>
    <t>6,8-dimethyl-5,7,4'-trihydroxyflavanone</t>
  </si>
  <si>
    <r>
      <t>6,8-</t>
    </r>
    <r>
      <rPr>
        <sz val="11"/>
        <rFont val="微软雅黑"/>
        <family val="2"/>
        <charset val="134"/>
      </rPr>
      <t>二甲基</t>
    </r>
    <r>
      <rPr>
        <sz val="11"/>
        <rFont val="Arial"/>
        <family val="2"/>
      </rPr>
      <t>-5,7,4'-</t>
    </r>
    <r>
      <rPr>
        <sz val="11"/>
        <rFont val="微软雅黑"/>
        <family val="2"/>
        <charset val="134"/>
      </rPr>
      <t>三羟基黄烷酮</t>
    </r>
  </si>
  <si>
    <t>LTS0212438</t>
  </si>
  <si>
    <t>Hildegardia barteri</t>
  </si>
  <si>
    <t>Rhododendron spinuliferum</t>
  </si>
  <si>
    <t>Pancratium maritimum</t>
  </si>
  <si>
    <t>24211-30-1</t>
  </si>
  <si>
    <t>C17H16O5</t>
  </si>
  <si>
    <t>CC1=C(C(=C2C(=C1O)C(=O)CC(O2)C3=CC=C(C=C3)O)C)O</t>
  </si>
  <si>
    <t>PhyT-CFN-E3</t>
  </si>
  <si>
    <t>CFN-E-MIX-3</t>
  </si>
  <si>
    <r>
      <rPr>
        <sz val="11"/>
        <rFont val="微软雅黑"/>
        <family val="2"/>
        <charset val="134"/>
      </rPr>
      <t>朝藿定</t>
    </r>
    <r>
      <rPr>
        <sz val="11"/>
        <rFont val="Arial"/>
        <family val="2"/>
      </rPr>
      <t xml:space="preserve"> B</t>
    </r>
  </si>
  <si>
    <t>IPTM20041</t>
  </si>
  <si>
    <t>Epimedin B</t>
  </si>
  <si>
    <t>LTS0087809</t>
  </si>
  <si>
    <t>110623-73-9</t>
  </si>
  <si>
    <t>C38H48O19</t>
  </si>
  <si>
    <r>
      <t>677.24342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[M+H-C5H8O4]+
531.18609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[M+H-C11H18O8]+
369.13302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[M+H-C11H18O8-C6H10O5]+</t>
    </r>
  </si>
  <si>
    <r>
      <t>645.22034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[M-H-C6H10O5]-</t>
    </r>
  </si>
  <si>
    <t>C[C@H]1[C@@H]([C@H]([C@H]([C@@H](O1)OC2=C(OC3=C(C2=O)C(=CC(=C3CC=C(C)C)O[C@H]4[C@@H]([C@H]([C@@H]([C@H](O4)CO)O)O)O)O)C5=CC=C(C=C5)OC)O[C@H]6[C@@H]([C@H]([C@@H](CO6)O)O)O)O)O</t>
  </si>
  <si>
    <t>PhyT-CFN-E13</t>
  </si>
  <si>
    <r>
      <rPr>
        <sz val="11"/>
        <rFont val="微软雅黑"/>
        <family val="2"/>
        <charset val="134"/>
      </rPr>
      <t>高丽槐素</t>
    </r>
  </si>
  <si>
    <t>IPTM20042</t>
  </si>
  <si>
    <t>Maackiain</t>
  </si>
  <si>
    <t>Inermin; Trifolirhizin aglycone</t>
  </si>
  <si>
    <r>
      <rPr>
        <sz val="11"/>
        <rFont val="微软雅黑"/>
        <family val="2"/>
        <charset val="134"/>
      </rPr>
      <t>马卡因</t>
    </r>
  </si>
  <si>
    <t>Pterocarpan</t>
  </si>
  <si>
    <t>LTS0028460</t>
  </si>
  <si>
    <t>Euchresta formosana</t>
  </si>
  <si>
    <t>Dahlstedtia pinnata</t>
  </si>
  <si>
    <t>19908-48-6</t>
  </si>
  <si>
    <t>C1[C@@H]2[C@H](C3=C(O1)C=C(C=C3)O)OC4=CC5=C(C=C24)OCO5</t>
  </si>
  <si>
    <t>PhyT-CFN-E23</t>
  </si>
  <si>
    <r>
      <rPr>
        <sz val="11"/>
        <rFont val="微软雅黑"/>
        <family val="2"/>
        <charset val="134"/>
      </rPr>
      <t>圣草次苷</t>
    </r>
  </si>
  <si>
    <t>IPTM20043</t>
  </si>
  <si>
    <t>Eriocitrin</t>
  </si>
  <si>
    <t>Eriodictioside; Eriodictyol-7-O-rutinoside</t>
  </si>
  <si>
    <r>
      <rPr>
        <sz val="11"/>
        <rFont val="微软雅黑"/>
        <family val="2"/>
        <charset val="134"/>
      </rPr>
      <t>桉叶油醇</t>
    </r>
    <r>
      <rPr>
        <sz val="11"/>
        <rFont val="Arial"/>
        <family val="2"/>
      </rPr>
      <t>-7-O-</t>
    </r>
    <r>
      <rPr>
        <sz val="11"/>
        <rFont val="微软雅黑"/>
        <family val="2"/>
        <charset val="134"/>
      </rPr>
      <t>芸香糖苷</t>
    </r>
  </si>
  <si>
    <t>LTS0210425</t>
  </si>
  <si>
    <t>Citrus wilsonii</t>
  </si>
  <si>
    <t>Rosmarinus officinalis</t>
  </si>
  <si>
    <t>13463-28-0</t>
  </si>
  <si>
    <t>C27H32O15</t>
  </si>
  <si>
    <r>
      <t>435.12820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
289.07014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[M+H-C12H20O9]+</t>
    </r>
  </si>
  <si>
    <t>C[C@H]1[C@@H]([C@H]([C@H]([C@@H](O1)OC[C@@H]2[C@H]([C@@H]([C@H]([C@@H](O2)OC3=CC(=C4C(=O)C[C@H](OC4=C3)C5=CC(=C(C=C5)O)O)O)O)O)O)O)O)O</t>
  </si>
  <si>
    <t>PhyT-CFN-E33</t>
  </si>
  <si>
    <r>
      <rPr>
        <sz val="11"/>
        <rFont val="微软雅黑"/>
        <family val="2"/>
        <charset val="134"/>
      </rPr>
      <t>没食子儿茶素没食子酸酯</t>
    </r>
  </si>
  <si>
    <t>IPTM20044</t>
  </si>
  <si>
    <t>(-)-Gallocatechin gallate</t>
  </si>
  <si>
    <t>(2S,3R)-5,7-dihydroxy-2-(3,4,5-trihydroxyphenyl)chroman-3-yl3,4,5-trihydroxybenzoate</t>
  </si>
  <si>
    <t>Flavan-3-ols</t>
  </si>
  <si>
    <t>LTS0215651</t>
  </si>
  <si>
    <t>Potentilla erecta</t>
  </si>
  <si>
    <t>Camellia sinensis</t>
  </si>
  <si>
    <t>Paeonia lactiflora</t>
  </si>
  <si>
    <t>4233-96-9</t>
  </si>
  <si>
    <t>C22H18O11</t>
  </si>
  <si>
    <t>C1[C@H]([C@@H](OC2=CC(=CC(=C21)O)O)C3=CC(=C(C(=C3)O)O)O)OC(=O)C4=CC(=C(C(=C4)O)O)O</t>
  </si>
  <si>
    <t>PhyT-CFN-E43</t>
  </si>
  <si>
    <r>
      <rPr>
        <sz val="11"/>
        <rFont val="微软雅黑"/>
        <family val="2"/>
        <charset val="134"/>
      </rPr>
      <t>甘草素</t>
    </r>
  </si>
  <si>
    <t>IPTM20045</t>
  </si>
  <si>
    <t>Liquiritigenin</t>
  </si>
  <si>
    <t>4',7-Dihydroxyflavanone; 5-Deoxyflavanone</t>
  </si>
  <si>
    <r>
      <t>4',7-</t>
    </r>
    <r>
      <rPr>
        <sz val="11"/>
        <rFont val="微软雅黑"/>
        <family val="2"/>
        <charset val="134"/>
      </rPr>
      <t>二羟基黄烷酮</t>
    </r>
  </si>
  <si>
    <t>LTS0155090</t>
  </si>
  <si>
    <t>Erythrina fusca</t>
  </si>
  <si>
    <t>Echinosophora koreensis</t>
  </si>
  <si>
    <t>Glycyrrhiza inflata</t>
  </si>
  <si>
    <t>578-86-9</t>
  </si>
  <si>
    <t>C15H12O4</t>
  </si>
  <si>
    <t>C1[C@H](OC2=C(C1=O)C=CC(=C2)O)C3=CC=C(C=C3)O</t>
  </si>
  <si>
    <t>PhyT-CFN-E53</t>
  </si>
  <si>
    <r>
      <rPr>
        <sz val="11"/>
        <rFont val="微软雅黑"/>
        <family val="2"/>
        <charset val="134"/>
      </rPr>
      <t>野黄芩苷</t>
    </r>
  </si>
  <si>
    <t>IPTM20046</t>
  </si>
  <si>
    <t>Scutellarin</t>
  </si>
  <si>
    <t>Breviscapin; Scutellarein-7-glucuronide</t>
  </si>
  <si>
    <r>
      <rPr>
        <sz val="11"/>
        <rFont val="微软雅黑"/>
        <family val="2"/>
        <charset val="134"/>
      </rPr>
      <t>黄芩苷</t>
    </r>
    <r>
      <rPr>
        <sz val="11"/>
        <rFont val="Arial"/>
        <family val="2"/>
      </rPr>
      <t>-7-</t>
    </r>
    <r>
      <rPr>
        <sz val="11"/>
        <rFont val="微软雅黑"/>
        <family val="2"/>
        <charset val="134"/>
      </rPr>
      <t>葡萄糖醛酸</t>
    </r>
  </si>
  <si>
    <t>LTS0121337</t>
  </si>
  <si>
    <t>Sempervivum ruthenicum</t>
  </si>
  <si>
    <t>Scutellaria indica</t>
  </si>
  <si>
    <t>Erigeron breviscapus</t>
  </si>
  <si>
    <t>27740-01-8</t>
  </si>
  <si>
    <t>C21H18O12</t>
  </si>
  <si>
    <t>C1=CC(=CC=C1C2=CC(=O)C3=C(C(=C(C=C3O2)O[C@H]4[C@@H]([C@H]([C@@H]([C@H](O4)C(=O)O)O)O)O)O)O)O</t>
  </si>
  <si>
    <t>PhyT-CFN-E63</t>
  </si>
  <si>
    <r>
      <rPr>
        <sz val="11"/>
        <rFont val="微软雅黑"/>
        <family val="2"/>
        <charset val="134"/>
      </rPr>
      <t>高良姜素</t>
    </r>
  </si>
  <si>
    <t>IPTM20047</t>
  </si>
  <si>
    <t>Galangin</t>
  </si>
  <si>
    <t>Norizalpinin; 3,5,7-Trihydroxyflavone</t>
  </si>
  <si>
    <r>
      <t>3,5,7-</t>
    </r>
    <r>
      <rPr>
        <sz val="11"/>
        <rFont val="微软雅黑"/>
        <family val="2"/>
        <charset val="134"/>
      </rPr>
      <t>三羟基黄酮</t>
    </r>
  </si>
  <si>
    <t>LTS0210648</t>
  </si>
  <si>
    <t>Vachellia vernicosa</t>
  </si>
  <si>
    <t>Acacia neovernicosa</t>
  </si>
  <si>
    <t>Woodsia scopulina</t>
  </si>
  <si>
    <t>548-83-4</t>
  </si>
  <si>
    <t>C15H10O5</t>
  </si>
  <si>
    <t>C1=CC=C(C=C1)C2=C(C(=O)C3=C(C=C(C=C3O2)O)O)O</t>
  </si>
  <si>
    <t>PhyT-CFN-E73</t>
  </si>
  <si>
    <r>
      <rPr>
        <sz val="11"/>
        <rFont val="微软雅黑"/>
        <family val="2"/>
        <charset val="134"/>
      </rPr>
      <t>木犀草素</t>
    </r>
  </si>
  <si>
    <t>IPTM20048</t>
  </si>
  <si>
    <t>Luteolin</t>
  </si>
  <si>
    <t>Digitoflavone; 3',4',5,7-Tetrahydroxyflavone</t>
  </si>
  <si>
    <r>
      <t>3',4',5,7-</t>
    </r>
    <r>
      <rPr>
        <sz val="11"/>
        <rFont val="微软雅黑"/>
        <family val="2"/>
        <charset val="134"/>
      </rPr>
      <t>四羟基黄酮</t>
    </r>
  </si>
  <si>
    <t>LTS0017052</t>
  </si>
  <si>
    <t>Artemisia palustris</t>
  </si>
  <si>
    <t>Tanacetum corymbosum</t>
  </si>
  <si>
    <t>Pyrethrum corymbosum</t>
  </si>
  <si>
    <t>491-70-3</t>
  </si>
  <si>
    <t>C1=CC(=C(C=C1C2=CC(=O)C3=C(C=C(C=C3O2)O)O)O)O</t>
  </si>
  <si>
    <t>PhyT-CFN-E83</t>
  </si>
  <si>
    <r>
      <rPr>
        <sz val="11"/>
        <rFont val="微软雅黑"/>
        <family val="2"/>
        <charset val="134"/>
      </rPr>
      <t>柚皮素</t>
    </r>
  </si>
  <si>
    <t>IPTM20049</t>
  </si>
  <si>
    <t>Naringenin</t>
  </si>
  <si>
    <t>Salipurol; 5,7,4'-Trihydroxyflavanone</t>
  </si>
  <si>
    <r>
      <t>5,7,4'-</t>
    </r>
    <r>
      <rPr>
        <sz val="11"/>
        <rFont val="微软雅黑"/>
        <family val="2"/>
        <charset val="134"/>
      </rPr>
      <t>三羟基黄烷酮</t>
    </r>
  </si>
  <si>
    <t>LTS0031098</t>
  </si>
  <si>
    <t>Salvia officinalis</t>
  </si>
  <si>
    <t>480-41-1</t>
  </si>
  <si>
    <t>C15H12O5</t>
  </si>
  <si>
    <t>C1[C@H](OC2=CC(=CC(=C2C1=O)O)O)C3=CC=C(C=C3)O</t>
  </si>
  <si>
    <t>PhyT-CFN-E93</t>
  </si>
  <si>
    <r>
      <rPr>
        <sz val="11"/>
        <rFont val="微软雅黑"/>
        <family val="2"/>
        <charset val="134"/>
      </rPr>
      <t>金雀异黄酮</t>
    </r>
  </si>
  <si>
    <t>IPTM20050</t>
  </si>
  <si>
    <t>Genistein</t>
  </si>
  <si>
    <t>Bonisteinl; 4',5,7-Trihydroxyisoflavone</t>
  </si>
  <si>
    <r>
      <t>4',5,7-</t>
    </r>
    <r>
      <rPr>
        <sz val="11"/>
        <rFont val="微软雅黑"/>
        <family val="2"/>
        <charset val="134"/>
      </rPr>
      <t>三羟基异黄酮</t>
    </r>
  </si>
  <si>
    <t>LTS0106538</t>
  </si>
  <si>
    <t>Lupinus sericeus</t>
  </si>
  <si>
    <t>446-72-0</t>
  </si>
  <si>
    <t>C1=CC(=CC=C1C2=COC3=CC(=CC(=C3C2=O)O)O)O</t>
  </si>
  <si>
    <t>PhyT-CFN-E103</t>
  </si>
  <si>
    <r>
      <rPr>
        <sz val="11"/>
        <rFont val="微软雅黑"/>
        <family val="2"/>
        <charset val="134"/>
      </rPr>
      <t>脱水淫羊藿素</t>
    </r>
  </si>
  <si>
    <t>IPTM20051</t>
  </si>
  <si>
    <t>Anhydroicaritin</t>
  </si>
  <si>
    <t>3,7-dimethanesulfonyl-8-prenyl-4''-methoxy Chrysin</t>
  </si>
  <si>
    <r>
      <t>3,7-</t>
    </r>
    <r>
      <rPr>
        <sz val="11"/>
        <rFont val="微软雅黑"/>
        <family val="2"/>
        <charset val="134"/>
      </rPr>
      <t>二甲磺酰基</t>
    </r>
    <r>
      <rPr>
        <sz val="11"/>
        <rFont val="Arial"/>
        <family val="2"/>
      </rPr>
      <t>-8-</t>
    </r>
    <r>
      <rPr>
        <sz val="11"/>
        <rFont val="微软雅黑"/>
        <family val="2"/>
        <charset val="134"/>
      </rPr>
      <t>异戊烯基</t>
    </r>
    <r>
      <rPr>
        <sz val="11"/>
        <rFont val="Arial"/>
        <family val="2"/>
      </rPr>
      <t>-4''-</t>
    </r>
    <r>
      <rPr>
        <sz val="11"/>
        <rFont val="微软雅黑"/>
        <family val="2"/>
        <charset val="134"/>
      </rPr>
      <t>甲氧基金黄素</t>
    </r>
  </si>
  <si>
    <t>LTS0159760</t>
  </si>
  <si>
    <t>Epimedium brevicornu</t>
  </si>
  <si>
    <t>38226-86-7</t>
  </si>
  <si>
    <t>CC1(CCC2=C(O1)C=C(C3=C2OC(=C(C3=O)O)C4=CC=C(C=C4)OC)O)C</t>
  </si>
  <si>
    <t>PhyT-CFN-E113</t>
  </si>
  <si>
    <t>IPTM20052</t>
  </si>
  <si>
    <t>Guaiaverin</t>
  </si>
  <si>
    <t>Quercetin 3-O-a-L-Arabinopyranoside</t>
  </si>
  <si>
    <r>
      <rPr>
        <sz val="11"/>
        <rFont val="微软雅黑"/>
        <family val="2"/>
        <charset val="134"/>
      </rPr>
      <t>槲皮素</t>
    </r>
    <r>
      <rPr>
        <sz val="11"/>
        <rFont val="Arial"/>
        <family val="2"/>
      </rPr>
      <t xml:space="preserve"> 3-O-a-L-</t>
    </r>
    <r>
      <rPr>
        <sz val="11"/>
        <rFont val="微软雅黑"/>
        <family val="2"/>
        <charset val="134"/>
      </rPr>
      <t>吡喃阿拉伯糖苷</t>
    </r>
  </si>
  <si>
    <t>LTS0119144</t>
  </si>
  <si>
    <t>Arum alpinum</t>
  </si>
  <si>
    <t>Hedysarum inundatum</t>
  </si>
  <si>
    <t>Kalanchoe pinnata</t>
  </si>
  <si>
    <t>22255-13-6</t>
  </si>
  <si>
    <r>
      <t>303.04947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[M+H-C5H8O4]+</t>
    </r>
  </si>
  <si>
    <t>C1[C@@H]([C@@H]([C@H]([C@@H](O1)OC2=C(OC3=CC(=CC(=C3C2=O)O)O)C4=CC(=C(C=C4)O)O)O)O)O</t>
  </si>
  <si>
    <t>PhyT-CFN-E123</t>
  </si>
  <si>
    <r>
      <rPr>
        <sz val="11"/>
        <rFont val="微软雅黑"/>
        <family val="2"/>
        <charset val="134"/>
      </rPr>
      <t>甲基补骨脂黄酮</t>
    </r>
  </si>
  <si>
    <t>IPTM20053</t>
  </si>
  <si>
    <t>Bavachinin</t>
  </si>
  <si>
    <t>7-O-Methylbavachin; 4'-Hydroxy-7-methoxy-6-(3-methyl-2-butenyl)flavanone</t>
  </si>
  <si>
    <r>
      <rPr>
        <sz val="11"/>
        <rFont val="微软雅黑"/>
        <family val="2"/>
        <charset val="134"/>
      </rPr>
      <t>补骨脂二氢黄酮甲醚</t>
    </r>
  </si>
  <si>
    <t>LTS0116822</t>
  </si>
  <si>
    <t>19879-30-2</t>
  </si>
  <si>
    <t>C21H22O4</t>
  </si>
  <si>
    <t>CC(=CCC1=CC2=C(C=C1OC)O[C@@H](CC2=O)C3=CC=C(C=C3)O)C</t>
  </si>
  <si>
    <t>PhyT-CFN-E133</t>
  </si>
  <si>
    <r>
      <rPr>
        <sz val="11"/>
        <rFont val="微软雅黑"/>
        <family val="2"/>
        <charset val="134"/>
      </rPr>
      <t>胡桃宁</t>
    </r>
  </si>
  <si>
    <t>IPTM20054</t>
  </si>
  <si>
    <t>Juglanin</t>
  </si>
  <si>
    <t>Euglanin; Kaempferol 3-arabinofuranoside</t>
  </si>
  <si>
    <r>
      <rPr>
        <sz val="11"/>
        <rFont val="微软雅黑"/>
        <family val="2"/>
        <charset val="134"/>
      </rPr>
      <t>山奈酚</t>
    </r>
    <r>
      <rPr>
        <sz val="11"/>
        <rFont val="Arial"/>
        <family val="2"/>
      </rPr>
      <t xml:space="preserve"> 3-</t>
    </r>
    <r>
      <rPr>
        <sz val="11"/>
        <rFont val="微软雅黑"/>
        <family val="2"/>
        <charset val="134"/>
      </rPr>
      <t>阿拉伯呋喃糖苷</t>
    </r>
  </si>
  <si>
    <t>LTS0121531</t>
  </si>
  <si>
    <t>Sorbaria sorbifolia</t>
  </si>
  <si>
    <t>Lysimachia congestiflora</t>
  </si>
  <si>
    <t>Acer mandshuricum</t>
  </si>
  <si>
    <t>5041-67-8</t>
  </si>
  <si>
    <t>C20H18O10</t>
  </si>
  <si>
    <r>
      <t>287.05444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[M+H-C5H8O4]+</t>
    </r>
  </si>
  <si>
    <t>C1=CC(=CC=C1C2=C(C(=O)C3=C(C=C(C=C3O2)O)O)O[C@H]4[C@@H]([C@H]([C@@H](O4)CO)O)O)O</t>
  </si>
  <si>
    <t>PhyT-CFN-E143</t>
  </si>
  <si>
    <r>
      <t>α-</t>
    </r>
    <r>
      <rPr>
        <sz val="11"/>
        <rFont val="微软雅黑"/>
        <family val="2"/>
        <charset val="134"/>
      </rPr>
      <t>萘黄酮</t>
    </r>
  </si>
  <si>
    <t>IPTM20055</t>
  </si>
  <si>
    <t>7,8-Benzoflavone</t>
  </si>
  <si>
    <t>alpha-Naphthoflavone; 2-Phenylbenzo(h)chromen-4-one</t>
  </si>
  <si>
    <r>
      <t>7,8-</t>
    </r>
    <r>
      <rPr>
        <sz val="11"/>
        <rFont val="微软雅黑"/>
        <family val="2"/>
        <charset val="134"/>
      </rPr>
      <t>苯并黃酮</t>
    </r>
  </si>
  <si>
    <t>LTS0046466</t>
  </si>
  <si>
    <t>Rhaponticum repens</t>
  </si>
  <si>
    <t>604-59-1</t>
  </si>
  <si>
    <t>C19H12O2</t>
  </si>
  <si>
    <t>C1=CC=C(C=C1)C2=CC(=O)C3=C(O2)C4=CC=CC=C4C=C3</t>
  </si>
  <si>
    <t>PhyT-CFN-E153</t>
  </si>
  <si>
    <r>
      <rPr>
        <sz val="11"/>
        <rFont val="微软雅黑"/>
        <family val="2"/>
        <charset val="134"/>
      </rPr>
      <t>香风草甙</t>
    </r>
  </si>
  <si>
    <t>IPTM20056</t>
  </si>
  <si>
    <t>Didymin</t>
  </si>
  <si>
    <t>Neoponcirin; Isosakuranetin-7-O-rutinoside</t>
  </si>
  <si>
    <r>
      <rPr>
        <sz val="11"/>
        <rFont val="微软雅黑"/>
        <family val="2"/>
        <charset val="134"/>
      </rPr>
      <t>异鼠李素</t>
    </r>
    <r>
      <rPr>
        <sz val="11"/>
        <rFont val="Arial"/>
        <family val="2"/>
      </rPr>
      <t>-7-O-</t>
    </r>
    <r>
      <rPr>
        <sz val="11"/>
        <rFont val="微软雅黑"/>
        <family val="2"/>
        <charset val="134"/>
      </rPr>
      <t>芸香糖苷</t>
    </r>
  </si>
  <si>
    <t>LTS0187794</t>
  </si>
  <si>
    <t>Cyclotrichium niveum</t>
  </si>
  <si>
    <t>Clinopodium chinense</t>
  </si>
  <si>
    <t>14259-47-3</t>
  </si>
  <si>
    <t>C28H34O14</t>
  </si>
  <si>
    <r>
      <t>499.14383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[M+H-C6H10O4]+
433.14903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
287.09098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[M+H-C12H20O9]+</t>
    </r>
  </si>
  <si>
    <t>C[C@H]1[C@@H]([C@H]([C@H]([C@@H](O1)OC[C@@H]2[C@H]([C@@H]([C@H]([C@@H](O2)OC3=CC(=C4C(=O)C[C@H](OC4=C3)C5=CC=C(C=C5)OC)O)O)O)O)O)O)O</t>
  </si>
  <si>
    <t>PhyT-CFN-E163</t>
  </si>
  <si>
    <r>
      <rPr>
        <sz val="11"/>
        <rFont val="微软雅黑"/>
        <family val="2"/>
        <charset val="134"/>
      </rPr>
      <t>异夏佛托苷</t>
    </r>
  </si>
  <si>
    <t>IPTM20057</t>
  </si>
  <si>
    <t>Isoschaftoside</t>
  </si>
  <si>
    <t>Apigenin-6-arabinoside-8-glucoside</t>
  </si>
  <si>
    <r>
      <rPr>
        <sz val="11"/>
        <rFont val="微软雅黑"/>
        <family val="2"/>
        <charset val="134"/>
      </rPr>
      <t>芹菜素</t>
    </r>
    <r>
      <rPr>
        <sz val="11"/>
        <rFont val="Arial"/>
        <family val="2"/>
      </rPr>
      <t>-6-</t>
    </r>
    <r>
      <rPr>
        <sz val="11"/>
        <rFont val="微软雅黑"/>
        <family val="2"/>
        <charset val="134"/>
      </rPr>
      <t>阿拉伯糖苷</t>
    </r>
    <r>
      <rPr>
        <sz val="11"/>
        <rFont val="Arial"/>
        <family val="2"/>
      </rPr>
      <t>-8-</t>
    </r>
    <r>
      <rPr>
        <sz val="11"/>
        <rFont val="微软雅黑"/>
        <family val="2"/>
        <charset val="134"/>
      </rPr>
      <t>葡萄糖苷</t>
    </r>
  </si>
  <si>
    <t>LTS0157117</t>
  </si>
  <si>
    <t>Scleropyrum pentandrum</t>
  </si>
  <si>
    <t>Passiflora incarnata</t>
  </si>
  <si>
    <t>Vitex polygama</t>
  </si>
  <si>
    <t>52012-29-0</t>
  </si>
  <si>
    <t>C26H28O14</t>
  </si>
  <si>
    <t>C1[C@@H]([C@@H]([C@H]([C@@H](O1)C2=C(C(=C3C(=C2O)C(=O)C=C(O3)C4=CC=C(C=C4)O)[C@H]5[C@@H]([C@H]([C@@H]([C@H](O5)CO)O)O)O)O)O)O)O</t>
  </si>
  <si>
    <t>PhyT-CFN-E173</t>
  </si>
  <si>
    <r>
      <rPr>
        <sz val="11"/>
        <rFont val="微软雅黑"/>
        <family val="2"/>
        <charset val="134"/>
      </rPr>
      <t>荠苧黄酮</t>
    </r>
  </si>
  <si>
    <t>IPTM20058</t>
  </si>
  <si>
    <t>Mosloflavone</t>
  </si>
  <si>
    <t>5-Hydroxy-6,7-dimethoxyflavone</t>
  </si>
  <si>
    <r>
      <t>5-</t>
    </r>
    <r>
      <rPr>
        <sz val="11"/>
        <rFont val="微软雅黑"/>
        <family val="2"/>
        <charset val="134"/>
      </rPr>
      <t>羟基</t>
    </r>
    <r>
      <rPr>
        <sz val="11"/>
        <rFont val="Arial"/>
        <family val="2"/>
      </rPr>
      <t>-6,7-</t>
    </r>
    <r>
      <rPr>
        <sz val="11"/>
        <rFont val="微软雅黑"/>
        <family val="2"/>
        <charset val="134"/>
      </rPr>
      <t>二甲氧基黄酮</t>
    </r>
  </si>
  <si>
    <t>LTS0073587</t>
  </si>
  <si>
    <t>Muntingia calabura</t>
  </si>
  <si>
    <t>Collinsonia canadensis</t>
  </si>
  <si>
    <t>Cryptocarya chinensis</t>
  </si>
  <si>
    <t>740-33-0</t>
  </si>
  <si>
    <t>C17H14O5</t>
  </si>
  <si>
    <t>COC1=C(C(=C2C(=C1)OC(=CC2=O)C3=CC=CC=C3)O)OC</t>
  </si>
  <si>
    <t>PhyT-CFN-E183</t>
  </si>
  <si>
    <r>
      <rPr>
        <sz val="11"/>
        <rFont val="微软雅黑"/>
        <family val="2"/>
        <charset val="134"/>
      </rPr>
      <t>芹糖甘草苷</t>
    </r>
  </si>
  <si>
    <t>IPTM20059</t>
  </si>
  <si>
    <t>Liquiritin apioside</t>
  </si>
  <si>
    <t>Liguiritigenin-7-O-D-apiosyl-4'-O-D-glucoside</t>
  </si>
  <si>
    <r>
      <rPr>
        <sz val="11"/>
        <rFont val="微软雅黑"/>
        <family val="2"/>
        <charset val="134"/>
      </rPr>
      <t>甘草苷元</t>
    </r>
    <r>
      <rPr>
        <sz val="11"/>
        <rFont val="Arial"/>
        <family val="2"/>
      </rPr>
      <t>-7-O-D-</t>
    </r>
    <r>
      <rPr>
        <sz val="11"/>
        <rFont val="微软雅黑"/>
        <family val="2"/>
        <charset val="134"/>
      </rPr>
      <t>芹糖</t>
    </r>
    <r>
      <rPr>
        <sz val="11"/>
        <rFont val="Arial"/>
        <family val="2"/>
      </rPr>
      <t>-4'-O-D-</t>
    </r>
    <r>
      <rPr>
        <sz val="11"/>
        <rFont val="微软雅黑"/>
        <family val="2"/>
        <charset val="134"/>
      </rPr>
      <t>葡萄糖苷</t>
    </r>
  </si>
  <si>
    <t>LTS0188438</t>
  </si>
  <si>
    <t>Glycyrrhiza aspera</t>
  </si>
  <si>
    <t>199796-12-8</t>
  </si>
  <si>
    <t>C26H30O13</t>
  </si>
  <si>
    <r>
      <t>257.08026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[M+H-C14H14O7]+</t>
    </r>
  </si>
  <si>
    <t>C1[C@H](OC2=C(C1=O)C=CC(=C2)O[C@H]3[C@@H]([C@](CO3)(CO)O)O)C4=CC=C(C=C4)O[C@H]5[C@@H]([C@H]([C@@H]([C@H](O5)CO)O)O)O</t>
  </si>
  <si>
    <t>PhyT-CFN-E193</t>
  </si>
  <si>
    <r>
      <rPr>
        <sz val="11"/>
        <rFont val="微软雅黑"/>
        <family val="2"/>
        <charset val="134"/>
      </rPr>
      <t>染料木苷</t>
    </r>
  </si>
  <si>
    <t>IPTM20060</t>
  </si>
  <si>
    <t>Genistin</t>
  </si>
  <si>
    <t>Genistoside; 4',5,7-trihydroxyisoflavone 7-D-glucoside</t>
  </si>
  <si>
    <r>
      <t>4',5,7-</t>
    </r>
    <r>
      <rPr>
        <sz val="11"/>
        <rFont val="微软雅黑"/>
        <family val="2"/>
        <charset val="134"/>
      </rPr>
      <t>三羟基异黄酮</t>
    </r>
    <r>
      <rPr>
        <sz val="11"/>
        <rFont val="Arial"/>
        <family val="2"/>
      </rPr>
      <t xml:space="preserve"> 7-D-</t>
    </r>
    <r>
      <rPr>
        <sz val="11"/>
        <rFont val="微软雅黑"/>
        <family val="2"/>
        <charset val="134"/>
      </rPr>
      <t>葡萄糖苷</t>
    </r>
  </si>
  <si>
    <t>LTS0084994</t>
  </si>
  <si>
    <t>Styphnolobium japonicum</t>
  </si>
  <si>
    <t>Trifolium pratense</t>
  </si>
  <si>
    <t>529-59-9</t>
  </si>
  <si>
    <t>C21H20O10</t>
  </si>
  <si>
    <r>
      <t>271.05947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</t>
    </r>
  </si>
  <si>
    <t>C1=CC(=CC=C1C2=COC3=CC(=CC(=C3C2=O)O)O[C@H]4[C@@H]([C@H]([C@@H]([C@H](O4)CO)O)O)O)O</t>
  </si>
  <si>
    <t>PhyT-CFN-E4</t>
  </si>
  <si>
    <t>CFN-E-MIX-4</t>
  </si>
  <si>
    <r>
      <rPr>
        <sz val="11"/>
        <rFont val="微软雅黑"/>
        <family val="2"/>
        <charset val="134"/>
      </rPr>
      <t>朝藿定</t>
    </r>
    <r>
      <rPr>
        <sz val="11"/>
        <rFont val="Arial"/>
        <family val="2"/>
      </rPr>
      <t>A</t>
    </r>
  </si>
  <si>
    <t>IPTM20061</t>
  </si>
  <si>
    <t>Epimedin A</t>
  </si>
  <si>
    <t>LTS0207645</t>
  </si>
  <si>
    <t>Vancouveria hexandra</t>
  </si>
  <si>
    <t>110623-72-8</t>
  </si>
  <si>
    <t>C39H50O20</t>
  </si>
  <si>
    <r>
      <t>677.24364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
531.18571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[M+H-C12H20O9]+
369.13291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[M+H-C6H10O5-C12H20O9]+</t>
    </r>
  </si>
  <si>
    <r>
      <t>675.23088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[M-H-C6H10O5]-</t>
    </r>
  </si>
  <si>
    <t>PhyT-CFN-E14</t>
  </si>
  <si>
    <r>
      <rPr>
        <sz val="11"/>
        <rFont val="微软雅黑"/>
        <family val="2"/>
        <charset val="134"/>
      </rPr>
      <t>异鼠李素</t>
    </r>
    <r>
      <rPr>
        <sz val="11"/>
        <rFont val="Arial"/>
        <family val="2"/>
      </rPr>
      <t>-3-O-</t>
    </r>
    <r>
      <rPr>
        <sz val="11"/>
        <rFont val="微软雅黑"/>
        <family val="2"/>
        <charset val="134"/>
      </rPr>
      <t>新橙皮糖苷</t>
    </r>
  </si>
  <si>
    <t>IPTM20062</t>
  </si>
  <si>
    <t>Isorhamnetin-3-O-neohespeidoside</t>
  </si>
  <si>
    <t>LTS0061611</t>
  </si>
  <si>
    <t>Platycodon grandiflorus</t>
  </si>
  <si>
    <t>Primula daonensis</t>
  </si>
  <si>
    <t>Celosia argentea</t>
  </si>
  <si>
    <t>55033-90-4</t>
  </si>
  <si>
    <r>
      <t>479.11806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[M+H-C6H10O4]+
317.06497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[M+H-C12H20O9]+</t>
    </r>
  </si>
  <si>
    <t>C[C@H]1[C@@H]([C@H]([C@H]([C@@H](O1)O[C@@H]2[C@H]([C@@H]([C@H](O[C@H]2OC3=C(OC4=CC(=CC(=C4C3=O)O)O)C5=CC(=C(C=C5)O)OC)CO)O)O)O)O)O</t>
  </si>
  <si>
    <t>PhyT-CFN-E24</t>
  </si>
  <si>
    <r>
      <rPr>
        <sz val="11"/>
        <rFont val="微软雅黑"/>
        <family val="2"/>
        <charset val="134"/>
      </rPr>
      <t>木蝴蝶苷</t>
    </r>
    <r>
      <rPr>
        <sz val="11"/>
        <rFont val="Arial"/>
        <family val="2"/>
      </rPr>
      <t>B</t>
    </r>
  </si>
  <si>
    <t>IPTM20063</t>
  </si>
  <si>
    <t>Oroxin B / Baicalein 7-diglucoside</t>
  </si>
  <si>
    <t>114482-86-9</t>
  </si>
  <si>
    <t>C27H30O15</t>
  </si>
  <si>
    <t>C1=CC=C(C=C1)C2=CC(=O)C3=C(C(=C(C=C3O2)O[C@H]4[C@@H]([C@H]([C@@H]([C@H](O4)CO[C@H]5[C@@H]([C@H]([C@@H]([C@H](O5)CO)O)O)O)O)O)O)O)O</t>
  </si>
  <si>
    <t>PhyT-CFN-E34</t>
  </si>
  <si>
    <r>
      <t>(-)-</t>
    </r>
    <r>
      <rPr>
        <sz val="11"/>
        <rFont val="微软雅黑"/>
        <family val="2"/>
        <charset val="134"/>
      </rPr>
      <t>表儿茶素没食子酸酯</t>
    </r>
  </si>
  <si>
    <t>IPTM20064</t>
  </si>
  <si>
    <t>(-)-Epicatechin gallate</t>
  </si>
  <si>
    <t>Teatannin; (-)-cis-3,3',4',5,7-Pentahydroxyflavane 3-gallate</t>
  </si>
  <si>
    <r>
      <t>(-)-</t>
    </r>
    <r>
      <rPr>
        <sz val="11"/>
        <rFont val="微软雅黑"/>
        <family val="2"/>
        <charset val="134"/>
      </rPr>
      <t>顺式</t>
    </r>
    <r>
      <rPr>
        <sz val="11"/>
        <rFont val="Arial"/>
        <family val="2"/>
      </rPr>
      <t>-3,3',4',5,7-</t>
    </r>
    <r>
      <rPr>
        <sz val="11"/>
        <rFont val="微软雅黑"/>
        <family val="2"/>
        <charset val="134"/>
      </rPr>
      <t>五羟基黄烷</t>
    </r>
    <r>
      <rPr>
        <sz val="11"/>
        <rFont val="Arial"/>
        <family val="2"/>
      </rPr>
      <t xml:space="preserve"> 3-</t>
    </r>
    <r>
      <rPr>
        <sz val="11"/>
        <rFont val="微软雅黑"/>
        <family val="2"/>
        <charset val="134"/>
      </rPr>
      <t>没食子酸酯</t>
    </r>
  </si>
  <si>
    <t>LTS0071606</t>
  </si>
  <si>
    <t>Fagopyrum esculentum</t>
  </si>
  <si>
    <t>1257-08-5</t>
  </si>
  <si>
    <t>C22H18O10</t>
  </si>
  <si>
    <t>C1[C@H]([C@H](OC2=CC(=CC(=C21)O)O)C3=CC(=C(C=C3)O)O)OC(=O)C4=CC(=C(C(=C4)O)O)O</t>
  </si>
  <si>
    <t>PhyT-CFN-E44</t>
  </si>
  <si>
    <r>
      <rPr>
        <sz val="11"/>
        <rFont val="微软雅黑"/>
        <family val="2"/>
        <charset val="134"/>
      </rPr>
      <t>甘草苷</t>
    </r>
  </si>
  <si>
    <t>IPTM20065</t>
  </si>
  <si>
    <t>Liquiritin</t>
  </si>
  <si>
    <t>Likviritin; 7-Hydroxyflavanone 4'-O-glucoside</t>
  </si>
  <si>
    <r>
      <t>7-</t>
    </r>
    <r>
      <rPr>
        <sz val="11"/>
        <rFont val="微软雅黑"/>
        <family val="2"/>
        <charset val="134"/>
      </rPr>
      <t>羟基黄烷酮</t>
    </r>
    <r>
      <rPr>
        <sz val="11"/>
        <rFont val="Arial"/>
        <family val="2"/>
      </rPr>
      <t>-4'-O-</t>
    </r>
    <r>
      <rPr>
        <sz val="11"/>
        <rFont val="微软雅黑"/>
        <family val="2"/>
        <charset val="134"/>
      </rPr>
      <t>葡萄糖苷</t>
    </r>
  </si>
  <si>
    <t>LTS0213422</t>
  </si>
  <si>
    <t>Tetradium glabrifolium</t>
  </si>
  <si>
    <t>Artemisia capillaris</t>
  </si>
  <si>
    <t>551-15-5</t>
  </si>
  <si>
    <t>C21H22O9</t>
  </si>
  <si>
    <r>
      <t>257.07975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</t>
    </r>
  </si>
  <si>
    <t>C1[C@H](OC2=C(C1=O)C=CC(=C2)O)C3=CC=C(C=C3)O[C@H]4[C@@H]([C@H]([C@@H]([C@H](O4)CO)O)O)O</t>
  </si>
  <si>
    <t>PhyT-CFN-E54</t>
  </si>
  <si>
    <r>
      <rPr>
        <sz val="11"/>
        <rFont val="微软雅黑"/>
        <family val="2"/>
        <charset val="134"/>
      </rPr>
      <t>黄芩苷</t>
    </r>
  </si>
  <si>
    <t>IPTM20066</t>
  </si>
  <si>
    <t>Baicalin</t>
  </si>
  <si>
    <t>7-D-Glucuronic acid-5,6-dihydroxyflavone</t>
  </si>
  <si>
    <r>
      <t>7-D-</t>
    </r>
    <r>
      <rPr>
        <sz val="11"/>
        <rFont val="微软雅黑"/>
        <family val="2"/>
        <charset val="134"/>
      </rPr>
      <t>葡萄糖醛酸</t>
    </r>
    <r>
      <rPr>
        <sz val="11"/>
        <rFont val="Arial"/>
        <family val="2"/>
      </rPr>
      <t>-5,6-</t>
    </r>
    <r>
      <rPr>
        <sz val="11"/>
        <rFont val="微软雅黑"/>
        <family val="2"/>
        <charset val="134"/>
      </rPr>
      <t>二羟基黄酮</t>
    </r>
  </si>
  <si>
    <t>LTS0222306</t>
  </si>
  <si>
    <t>Thalictrum baicalense</t>
  </si>
  <si>
    <t>Rubia yunnanensis</t>
  </si>
  <si>
    <t>21967-41-9</t>
  </si>
  <si>
    <t>C21H18O11</t>
  </si>
  <si>
    <t>C1=CC=C(C=C1)C2=CC(=O)C3=C(C(=C(C=C3O2)O[C@H]4[C@@H]([C@H]([C@@H]([C@H](O4)C(=O)O)O)O)O)O)O</t>
  </si>
  <si>
    <t>PhyT-CFN-E64</t>
  </si>
  <si>
    <r>
      <rPr>
        <sz val="11"/>
        <rFont val="微软雅黑"/>
        <family val="2"/>
        <charset val="134"/>
      </rPr>
      <t>补骨脂异黄酮</t>
    </r>
  </si>
  <si>
    <t>IPTM20067</t>
  </si>
  <si>
    <t>Corylin</t>
  </si>
  <si>
    <t>3-(2,2-dimethylchromen-6-yl)-7-hydroxychromen-4-one</t>
  </si>
  <si>
    <r>
      <t>3-(2,2-</t>
    </r>
    <r>
      <rPr>
        <sz val="11"/>
        <rFont val="微软雅黑"/>
        <family val="2"/>
        <charset val="134"/>
      </rPr>
      <t>二甲基苯并吡喃</t>
    </r>
    <r>
      <rPr>
        <sz val="11"/>
        <rFont val="Arial"/>
        <family val="2"/>
      </rPr>
      <t>-6-</t>
    </r>
    <r>
      <rPr>
        <sz val="11"/>
        <rFont val="微软雅黑"/>
        <family val="2"/>
        <charset val="134"/>
      </rPr>
      <t>基</t>
    </r>
    <r>
      <rPr>
        <sz val="11"/>
        <rFont val="Arial"/>
        <family val="2"/>
      </rPr>
      <t>)-7-</t>
    </r>
    <r>
      <rPr>
        <sz val="11"/>
        <rFont val="微软雅黑"/>
        <family val="2"/>
        <charset val="134"/>
      </rPr>
      <t>羟基苯并吡喃</t>
    </r>
    <r>
      <rPr>
        <sz val="11"/>
        <rFont val="Arial"/>
        <family val="2"/>
      </rPr>
      <t>-4-</t>
    </r>
    <r>
      <rPr>
        <sz val="11"/>
        <rFont val="微软雅黑"/>
        <family val="2"/>
        <charset val="134"/>
      </rPr>
      <t>酮</t>
    </r>
  </si>
  <si>
    <t>LTS0037194</t>
  </si>
  <si>
    <t>Ulex airensis</t>
  </si>
  <si>
    <t>Erythrina poeppigiana</t>
  </si>
  <si>
    <t>53947-92-5</t>
  </si>
  <si>
    <t>C20H16O4</t>
  </si>
  <si>
    <t>CC1(C=CC2=C(O1)C=CC(=C2)C3=COC4=C(C3=O)C=CC(=C4)O)C</t>
  </si>
  <si>
    <t>PhyT-CFN-E74</t>
  </si>
  <si>
    <r>
      <rPr>
        <sz val="11"/>
        <rFont val="微软雅黑"/>
        <family val="2"/>
        <charset val="134"/>
      </rPr>
      <t>黄芩素</t>
    </r>
  </si>
  <si>
    <t>IPTM20068</t>
  </si>
  <si>
    <t>Baicalein</t>
  </si>
  <si>
    <t>Noroxylin; 5,6,7-Trihydroxyflavone</t>
  </si>
  <si>
    <r>
      <t>5,6,7-</t>
    </r>
    <r>
      <rPr>
        <sz val="11"/>
        <rFont val="微软雅黑"/>
        <family val="2"/>
        <charset val="134"/>
      </rPr>
      <t>三羟基黄酮</t>
    </r>
  </si>
  <si>
    <t>LTS0214160</t>
  </si>
  <si>
    <t>Oroxylum indicum</t>
  </si>
  <si>
    <t>491-67-8</t>
  </si>
  <si>
    <t>C1=CC=C(C=C1)C2=CC(=O)C3=C(O2)C=C(C(=C3O)O)O</t>
  </si>
  <si>
    <t>PhyT-CFN-E84</t>
  </si>
  <si>
    <r>
      <rPr>
        <sz val="11"/>
        <rFont val="微软雅黑"/>
        <family val="2"/>
        <charset val="134"/>
      </rPr>
      <t>白杨素</t>
    </r>
  </si>
  <si>
    <t>IPTM20069</t>
  </si>
  <si>
    <t>Chrysin</t>
  </si>
  <si>
    <t>5,7-Dihydroxyflavone</t>
  </si>
  <si>
    <r>
      <t>5,7-</t>
    </r>
    <r>
      <rPr>
        <sz val="11"/>
        <rFont val="微软雅黑"/>
        <family val="2"/>
        <charset val="134"/>
      </rPr>
      <t>二羟基黄酮</t>
    </r>
  </si>
  <si>
    <t>LTS0200644</t>
  </si>
  <si>
    <t>Scutellaria grossa</t>
  </si>
  <si>
    <t>480-40-0</t>
  </si>
  <si>
    <t>C15H10O4</t>
  </si>
  <si>
    <t>C1=CC=C(C=C1)C2=CC(=O)C3=C(C=C(C=C3O2)O)O</t>
  </si>
  <si>
    <t>PhyT-CFN-E94</t>
  </si>
  <si>
    <r>
      <rPr>
        <sz val="11"/>
        <rFont val="微软雅黑"/>
        <family val="2"/>
        <charset val="134"/>
      </rPr>
      <t>芫花素</t>
    </r>
  </si>
  <si>
    <t>IPTM20070</t>
  </si>
  <si>
    <t>Genkwanin</t>
  </si>
  <si>
    <t>Puddumetin; 4',5-Dihydroxy-7-methoxyflavone</t>
  </si>
  <si>
    <r>
      <t>4',5-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-7-</t>
    </r>
    <r>
      <rPr>
        <sz val="11"/>
        <rFont val="微软雅黑"/>
        <family val="2"/>
        <charset val="134"/>
      </rPr>
      <t>甲氧基黄酮</t>
    </r>
  </si>
  <si>
    <t>LTS0107928</t>
  </si>
  <si>
    <t>Baccharis poeppigiana</t>
  </si>
  <si>
    <t>Salvia yosgadensis</t>
  </si>
  <si>
    <t>Aquilegia oxysepala</t>
  </si>
  <si>
    <t>437-64-9</t>
  </si>
  <si>
    <t>COC1=CC(=C2C(=C1)OC(=CC2=O)C3=CC=C(C=C3)O)O</t>
  </si>
  <si>
    <t>PhyT-CFN-E104</t>
  </si>
  <si>
    <r>
      <rPr>
        <sz val="11"/>
        <rFont val="微软雅黑"/>
        <family val="2"/>
        <charset val="134"/>
      </rPr>
      <t>宝藿苷</t>
    </r>
    <r>
      <rPr>
        <sz val="11"/>
        <rFont val="Arial"/>
        <family val="2"/>
      </rPr>
      <t>I</t>
    </r>
  </si>
  <si>
    <t>IPTM20071</t>
  </si>
  <si>
    <t>Baohuoside I</t>
  </si>
  <si>
    <t>Icariside II; anhydroicaritin-3-O-alpha-L-rhamnopyranoside</t>
  </si>
  <si>
    <r>
      <rPr>
        <sz val="11"/>
        <rFont val="微软雅黑"/>
        <family val="2"/>
        <charset val="134"/>
      </rPr>
      <t>脱水香豆素</t>
    </r>
    <r>
      <rPr>
        <sz val="11"/>
        <rFont val="Arial"/>
        <family val="2"/>
      </rPr>
      <t>-3-O-alpha-L-</t>
    </r>
    <r>
      <rPr>
        <sz val="11"/>
        <rFont val="微软雅黑"/>
        <family val="2"/>
        <charset val="134"/>
      </rPr>
      <t>吡喃鼠李糖苷</t>
    </r>
  </si>
  <si>
    <t>LTS0252690</t>
  </si>
  <si>
    <t>113558-15-9</t>
  </si>
  <si>
    <t>C27H30O10</t>
  </si>
  <si>
    <r>
      <t>369.13258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[M+H-C6H10O4]+</t>
    </r>
  </si>
  <si>
    <t>C[C@H]1[C@@H]([C@H]([C@H]([C@@H](O1)OC2=C(OC3=C(C(=CC(=C3C2=O)O)O)CC=C(C)C)C4=CC=C(C=C4)OC)O)O)O</t>
  </si>
  <si>
    <t>PhyT-CFN-E114</t>
  </si>
  <si>
    <r>
      <rPr>
        <sz val="11"/>
        <rFont val="微软雅黑"/>
        <family val="2"/>
        <charset val="134"/>
      </rPr>
      <t>牡荆素鼠李糖苷</t>
    </r>
  </si>
  <si>
    <t>IPTM20072</t>
  </si>
  <si>
    <t>Vitexin-2''-O-rhamnoside</t>
  </si>
  <si>
    <t>Apigenin-8-C-glucoside-2'-rhamnoside</t>
  </si>
  <si>
    <r>
      <rPr>
        <sz val="11"/>
        <rFont val="微软雅黑"/>
        <family val="2"/>
        <charset val="134"/>
      </rPr>
      <t>芹菜素</t>
    </r>
    <r>
      <rPr>
        <sz val="11"/>
        <rFont val="Arial"/>
        <family val="2"/>
      </rPr>
      <t>-8-C-</t>
    </r>
    <r>
      <rPr>
        <sz val="11"/>
        <rFont val="微软雅黑"/>
        <family val="2"/>
        <charset val="134"/>
      </rPr>
      <t>葡萄糖苷</t>
    </r>
    <r>
      <rPr>
        <sz val="11"/>
        <rFont val="Arial"/>
        <family val="2"/>
      </rPr>
      <t>-2'-</t>
    </r>
    <r>
      <rPr>
        <sz val="11"/>
        <rFont val="微软雅黑"/>
        <family val="2"/>
        <charset val="134"/>
      </rPr>
      <t>鼠李糖苷</t>
    </r>
  </si>
  <si>
    <t>LTS0241870</t>
  </si>
  <si>
    <t>Ruscus aculeatus</t>
  </si>
  <si>
    <t>Podocarpus totara</t>
  </si>
  <si>
    <t>Machilus japonica</t>
  </si>
  <si>
    <t>64820-99-1</t>
  </si>
  <si>
    <t>C27H30O14</t>
  </si>
  <si>
    <t>C[C@H]1[C@@H]([C@H]([C@H]([C@@H](O1)O[C@@H]2[C@H]([C@@H]([C@H](O[C@H]2C3=C(C=C(C4=C3OC(=CC4=O)C5=CC=C(C=C5)O)O)O)CO)O)O)O)O)O</t>
  </si>
  <si>
    <t>PhyT-CFN-E124</t>
  </si>
  <si>
    <r>
      <rPr>
        <sz val="11"/>
        <rFont val="微软雅黑"/>
        <family val="2"/>
        <charset val="134"/>
      </rPr>
      <t>甲基麦芽酚</t>
    </r>
  </si>
  <si>
    <t>IPTM20073</t>
  </si>
  <si>
    <t>Maltol</t>
  </si>
  <si>
    <t>Talmon; 2-Methyl pyromeconic acid</t>
  </si>
  <si>
    <r>
      <t>2-</t>
    </r>
    <r>
      <rPr>
        <sz val="11"/>
        <rFont val="微软雅黑"/>
        <family val="2"/>
        <charset val="134"/>
      </rPr>
      <t>甲基吡喃癸酸</t>
    </r>
  </si>
  <si>
    <t>Polyketides</t>
  </si>
  <si>
    <t>Cyclic polyketides</t>
  </si>
  <si>
    <t>4-pyrone derivatives</t>
  </si>
  <si>
    <t>LTS0152081</t>
  </si>
  <si>
    <t>Coffea arabica</t>
  </si>
  <si>
    <t>Ophiocordyceps sinensis</t>
  </si>
  <si>
    <t>118-71-8</t>
  </si>
  <si>
    <t>C6H6O3</t>
  </si>
  <si>
    <t>CC1=C(C(=O)C=CO1)O</t>
  </si>
  <si>
    <t>PhyT-CFN-E134</t>
  </si>
  <si>
    <r>
      <rPr>
        <sz val="11"/>
        <rFont val="微软雅黑"/>
        <family val="2"/>
        <charset val="134"/>
      </rPr>
      <t>望春花黄酮醇苷</t>
    </r>
    <r>
      <rPr>
        <sz val="11"/>
        <rFont val="Arial"/>
        <family val="2"/>
      </rPr>
      <t>I</t>
    </r>
  </si>
  <si>
    <t>IPTM20074</t>
  </si>
  <si>
    <t>Buddlenoid A</t>
  </si>
  <si>
    <t>LTS0201419</t>
  </si>
  <si>
    <t>Buddleja coriacea</t>
  </si>
  <si>
    <t>Rosa canina</t>
  </si>
  <si>
    <t>142750-32-1</t>
  </si>
  <si>
    <t>C1=CC(=CC=C1/C=C/C(=O)OC[C@@H]2[C@H]([C@@H]([C@H]([C@@H](O2)OC3=CC(=C4C(=C3)OC(=C(C4=O)O)C5=CC=C(C=C5)O)O)O)O)O)O</t>
  </si>
  <si>
    <t>PhyT-CFN-E144</t>
  </si>
  <si>
    <r>
      <t>4'-</t>
    </r>
    <r>
      <rPr>
        <sz val="11"/>
        <rFont val="微软雅黑"/>
        <family val="2"/>
        <charset val="134"/>
      </rPr>
      <t>羟基黄烷酮</t>
    </r>
  </si>
  <si>
    <t>IPTM20075</t>
  </si>
  <si>
    <t>4'-Hydroxyflavanone</t>
  </si>
  <si>
    <t>2-(4-hydroxyphenyl)chroman-4-one</t>
  </si>
  <si>
    <r>
      <t>2-(4-</t>
    </r>
    <r>
      <rPr>
        <sz val="11"/>
        <rFont val="微软雅黑"/>
        <family val="2"/>
        <charset val="134"/>
      </rPr>
      <t>羟基苯基</t>
    </r>
    <r>
      <rPr>
        <sz val="11"/>
        <rFont val="Arial"/>
        <family val="2"/>
      </rPr>
      <t>)</t>
    </r>
    <r>
      <rPr>
        <sz val="11"/>
        <rFont val="微软雅黑"/>
        <family val="2"/>
        <charset val="134"/>
      </rPr>
      <t>苯并吡喃</t>
    </r>
    <r>
      <rPr>
        <sz val="11"/>
        <rFont val="Arial"/>
        <family val="2"/>
      </rPr>
      <t>-4-</t>
    </r>
    <r>
      <rPr>
        <sz val="11"/>
        <rFont val="微软雅黑"/>
        <family val="2"/>
        <charset val="134"/>
      </rPr>
      <t>酮</t>
    </r>
  </si>
  <si>
    <t>6515-37-3</t>
  </si>
  <si>
    <t>C15H12O3</t>
  </si>
  <si>
    <t>C1C(OC2=CC=CC=C2C1=O)C3=CC=C(C=C3)O</t>
  </si>
  <si>
    <t>PhyT-CFN-E154</t>
  </si>
  <si>
    <r>
      <rPr>
        <sz val="11"/>
        <rFont val="微软雅黑"/>
        <family val="2"/>
        <charset val="134"/>
      </rPr>
      <t>白杨素</t>
    </r>
    <r>
      <rPr>
        <sz val="11"/>
        <rFont val="Arial"/>
        <family val="2"/>
      </rPr>
      <t xml:space="preserve"> 6-C-</t>
    </r>
    <r>
      <rPr>
        <sz val="11"/>
        <rFont val="微软雅黑"/>
        <family val="2"/>
        <charset val="134"/>
      </rPr>
      <t>葡萄糖</t>
    </r>
    <r>
      <rPr>
        <sz val="11"/>
        <rFont val="Arial"/>
        <family val="2"/>
      </rPr>
      <t xml:space="preserve"> 8-C-</t>
    </r>
    <r>
      <rPr>
        <sz val="11"/>
        <rFont val="微软雅黑"/>
        <family val="2"/>
        <charset val="134"/>
      </rPr>
      <t>阿拉伯糖苷</t>
    </r>
  </si>
  <si>
    <t>IPTM20076</t>
  </si>
  <si>
    <t>Chrysin 6-C-glucoside 8-C-arabinoside</t>
  </si>
  <si>
    <t>LTS0122056</t>
  </si>
  <si>
    <t>185145-34-0</t>
  </si>
  <si>
    <t>C26H28O13</t>
  </si>
  <si>
    <t>C1[C@@H]([C@@H]([C@H]([C@@H](O1)C2=C3C(=C(C(=C2O)[C@H]4[C@@H]([C@H]([C@@H]([C@H](O4)CO)O)O)O)O)C(=O)C=C(O3)C5=CC=CC=C5)O)O)O</t>
  </si>
  <si>
    <t>PhyT-CFN-E164</t>
  </si>
  <si>
    <r>
      <t>8-</t>
    </r>
    <r>
      <rPr>
        <sz val="11"/>
        <rFont val="微软雅黑"/>
        <family val="2"/>
        <charset val="134"/>
      </rPr>
      <t>异戊烯基柚皮素</t>
    </r>
  </si>
  <si>
    <t>IPTM20077</t>
  </si>
  <si>
    <t>8-Prenylnaringenin</t>
  </si>
  <si>
    <t>Sophoraflavanone B; Flavaprenin</t>
  </si>
  <si>
    <r>
      <rPr>
        <sz val="11"/>
        <rFont val="微软雅黑"/>
        <family val="2"/>
        <charset val="134"/>
      </rPr>
      <t>槐黄烷酮</t>
    </r>
    <r>
      <rPr>
        <sz val="11"/>
        <rFont val="Arial"/>
        <family val="2"/>
      </rPr>
      <t xml:space="preserve"> B</t>
    </r>
  </si>
  <si>
    <t>LTS0058527</t>
  </si>
  <si>
    <t>Glycosmis chlorosperma</t>
  </si>
  <si>
    <t>Wyethia mollis</t>
  </si>
  <si>
    <t>53846-50-7</t>
  </si>
  <si>
    <t>C20H20O5</t>
  </si>
  <si>
    <r>
      <t>358.16489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+NH4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+NH4</t>
    </r>
    <r>
      <rPr>
        <sz val="11"/>
        <rFont val="微软雅黑"/>
        <family val="2"/>
        <charset val="134"/>
      </rPr>
      <t>峰为主</t>
    </r>
  </si>
  <si>
    <t>CC(=CCC1=C2C(=C(C=C1O)O)C(=O)C[C@H](O2)C3=CC=C(C=C3)O)C</t>
  </si>
  <si>
    <t>PhyT-CFN-E174</t>
  </si>
  <si>
    <r>
      <rPr>
        <sz val="11"/>
        <rFont val="微软雅黑"/>
        <family val="2"/>
        <charset val="134"/>
      </rPr>
      <t>大豆苷元二甲醚</t>
    </r>
  </si>
  <si>
    <t>IPTM20078</t>
  </si>
  <si>
    <t>Daidzein dimethyl ether</t>
  </si>
  <si>
    <t>4',7-Dimethoxyisoflavone; 7-methoxy-3-(4-methoxyphenyl)chromen-4-one</t>
  </si>
  <si>
    <r>
      <t>4',7-</t>
    </r>
    <r>
      <rPr>
        <sz val="11"/>
        <rFont val="微软雅黑"/>
        <family val="2"/>
        <charset val="134"/>
      </rPr>
      <t>二甲氧基异黄酮</t>
    </r>
  </si>
  <si>
    <t>LTS0275176</t>
  </si>
  <si>
    <t>Glycyrrhiza pallidiflora</t>
  </si>
  <si>
    <t>Pterodon emarginatus</t>
  </si>
  <si>
    <t>Ormosia henryi</t>
  </si>
  <si>
    <t>1157-39-7</t>
  </si>
  <si>
    <t>COC1=CC=C(C=C1)C2=COC3=C(C2=O)C=CC(=C3)OC</t>
  </si>
  <si>
    <t>PhyT-CFN-E184</t>
  </si>
  <si>
    <r>
      <rPr>
        <sz val="11"/>
        <rFont val="微软雅黑"/>
        <family val="2"/>
        <charset val="134"/>
      </rPr>
      <t>野黄芩苷甲酯</t>
    </r>
  </si>
  <si>
    <t>IPTM20079</t>
  </si>
  <si>
    <t>Scutellarin methylester</t>
  </si>
  <si>
    <t>LTS0086277</t>
  </si>
  <si>
    <t>119262-68-9</t>
  </si>
  <si>
    <t>C22H20O12</t>
  </si>
  <si>
    <t>COC(=O)[C@@H]1[C@H]([C@@H]([C@H]([C@@H](O1)OC2=C(C(=C3C(=C2)OC(=CC3=O)C4=CC=C(C=C4)O)O)O)O)O)O</t>
  </si>
  <si>
    <t>PhyT-CFN-E194</t>
  </si>
  <si>
    <r>
      <rPr>
        <sz val="11"/>
        <rFont val="微软雅黑"/>
        <family val="2"/>
        <charset val="134"/>
      </rPr>
      <t>橘皮素</t>
    </r>
  </si>
  <si>
    <t>IPTM20080</t>
  </si>
  <si>
    <t>Tangeretin</t>
  </si>
  <si>
    <t>Ponkanetin; 4',5,6,7,8-Pentamethoxyflavone</t>
  </si>
  <si>
    <r>
      <t>4',5,6,7,8-</t>
    </r>
    <r>
      <rPr>
        <sz val="11"/>
        <rFont val="微软雅黑"/>
        <family val="2"/>
        <charset val="134"/>
      </rPr>
      <t>五甲氧基黄酮</t>
    </r>
  </si>
  <si>
    <t>LTS0134301</t>
  </si>
  <si>
    <t>Syzygium jambos</t>
  </si>
  <si>
    <t>Gamochaeta malvinensis</t>
  </si>
  <si>
    <t>481-53-8</t>
  </si>
  <si>
    <t>COC1=CC=C(C=C1)C2=CC(=O)C3=C(O2)C(=C(C(=C3OC)OC)OC)OC</t>
  </si>
  <si>
    <t>PhyT-CFN-E5</t>
  </si>
  <si>
    <t>CFN-E-MIX-5</t>
  </si>
  <si>
    <r>
      <rPr>
        <sz val="11"/>
        <rFont val="微软雅黑"/>
        <family val="2"/>
        <charset val="134"/>
      </rPr>
      <t>桑黄素</t>
    </r>
  </si>
  <si>
    <t>IPTM20081</t>
  </si>
  <si>
    <t>Morin</t>
  </si>
  <si>
    <t>Aurantica; 2',3,4',5,7-Pentahydroxyflavone</t>
  </si>
  <si>
    <r>
      <t>2',3,4',5,7-</t>
    </r>
    <r>
      <rPr>
        <sz val="11"/>
        <rFont val="微软雅黑"/>
        <family val="2"/>
        <charset val="134"/>
      </rPr>
      <t>五羟基黄酮</t>
    </r>
  </si>
  <si>
    <t>LTS0113386</t>
  </si>
  <si>
    <t>Chrysanthemum morifolium</t>
  </si>
  <si>
    <t>Petasites formosanus</t>
  </si>
  <si>
    <t>Maclura tricuspidata</t>
  </si>
  <si>
    <t>480-16-0</t>
  </si>
  <si>
    <t>C1=CC(=C(C=C1O)O)C2=C(C(=O)C3=C(C=C(C=C3O2)O)O)O</t>
  </si>
  <si>
    <t>PhyT-CFN-E15</t>
  </si>
  <si>
    <r>
      <rPr>
        <sz val="11"/>
        <rFont val="微软雅黑"/>
        <family val="2"/>
        <charset val="134"/>
      </rPr>
      <t>亥茅酚苷</t>
    </r>
  </si>
  <si>
    <t>IPTM20082</t>
  </si>
  <si>
    <t>Sec-O-Glucosylhamaudol</t>
  </si>
  <si>
    <t>Chromanes</t>
  </si>
  <si>
    <t>Chromones</t>
  </si>
  <si>
    <t>LTS0104574</t>
  </si>
  <si>
    <t>Saposhnikovia divaricata</t>
  </si>
  <si>
    <t>Angelica japonica</t>
  </si>
  <si>
    <t>Ostericum grosseserratum</t>
  </si>
  <si>
    <t>80681-44-3</t>
  </si>
  <si>
    <t>C21H26O10</t>
  </si>
  <si>
    <r>
      <t>277.10654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</t>
    </r>
  </si>
  <si>
    <r>
      <t>257.08217</t>
    </r>
    <r>
      <rPr>
        <sz val="11"/>
        <rFont val="微软雅黑"/>
        <family val="2"/>
        <charset val="134"/>
      </rPr>
      <t>是母离子的碎片离子，暂未分析出是什么离子</t>
    </r>
  </si>
  <si>
    <t>CC1=CC(=O)C2=C(C3=C(C=C2O1)OC([C@H](C3)O[C@H]4[C@@H]([C@H]([C@@H]([C@H](O4)CO)O)O)O)(C)C)O</t>
  </si>
  <si>
    <t>PhyT-CFN-E25</t>
  </si>
  <si>
    <r>
      <rPr>
        <sz val="11"/>
        <rFont val="微软雅黑"/>
        <family val="2"/>
        <charset val="134"/>
      </rPr>
      <t>木蝴蝶苷</t>
    </r>
    <r>
      <rPr>
        <sz val="11"/>
        <rFont val="Arial"/>
        <family val="2"/>
      </rPr>
      <t>A</t>
    </r>
  </si>
  <si>
    <t>IPTM20083</t>
  </si>
  <si>
    <t>Oroxin A / Baicalein 7-glucoside</t>
  </si>
  <si>
    <t>LTS0136774</t>
  </si>
  <si>
    <t>Scutellaria phyllostachya</t>
  </si>
  <si>
    <t>Scutellaria glabra</t>
  </si>
  <si>
    <t>Scutellaria comosa</t>
  </si>
  <si>
    <t>57396-78-8</t>
  </si>
  <si>
    <t>C1=CC=C(C=C1)C2=CC(=O)C3=C(C(=C(C=C3O2)O[C@H]4[C@@H]([C@H]([C@@H]([C@H](O4)CO)O)O)O)O)O</t>
  </si>
  <si>
    <t>PhyT-CFN-E35</t>
  </si>
  <si>
    <r>
      <t>(-)-</t>
    </r>
    <r>
      <rPr>
        <sz val="11"/>
        <rFont val="微软雅黑"/>
        <family val="2"/>
        <charset val="134"/>
      </rPr>
      <t>表没食子儿茶素没食子酸酯</t>
    </r>
  </si>
  <si>
    <t>IPTM20084</t>
  </si>
  <si>
    <t>(-)-Epigallocatechin gallate</t>
  </si>
  <si>
    <t>Teavigo; (-)-cis-3,3',4',5,5',7-Hexahydroxy-flavane-3-gallate</t>
  </si>
  <si>
    <r>
      <t>(-)-</t>
    </r>
    <r>
      <rPr>
        <sz val="11"/>
        <rFont val="微软雅黑"/>
        <family val="2"/>
        <charset val="134"/>
      </rPr>
      <t>顺式</t>
    </r>
    <r>
      <rPr>
        <sz val="11"/>
        <rFont val="Arial"/>
        <family val="2"/>
      </rPr>
      <t>-3,3',4',5,5',7-</t>
    </r>
    <r>
      <rPr>
        <sz val="11"/>
        <rFont val="微软雅黑"/>
        <family val="2"/>
        <charset val="134"/>
      </rPr>
      <t>六羟基</t>
    </r>
    <r>
      <rPr>
        <sz val="11"/>
        <rFont val="Arial"/>
        <family val="2"/>
      </rPr>
      <t>-</t>
    </r>
    <r>
      <rPr>
        <sz val="11"/>
        <rFont val="微软雅黑"/>
        <family val="2"/>
        <charset val="134"/>
      </rPr>
      <t>黄烷</t>
    </r>
    <r>
      <rPr>
        <sz val="11"/>
        <rFont val="Arial"/>
        <family val="2"/>
      </rPr>
      <t>-3-</t>
    </r>
    <r>
      <rPr>
        <sz val="11"/>
        <rFont val="微软雅黑"/>
        <family val="2"/>
        <charset val="134"/>
      </rPr>
      <t>没食子酸酯</t>
    </r>
  </si>
  <si>
    <t>LTS0173211</t>
  </si>
  <si>
    <t>Theobroma cacao</t>
  </si>
  <si>
    <t>Limonium gmelinii</t>
  </si>
  <si>
    <t>989-51-5</t>
  </si>
  <si>
    <t>C1[C@H]([C@H](OC2=CC(=CC(=C21)O)O)C3=CC(=C(C(=C3)O)O)O)OC(=O)C4=CC(=C(C(=C4)O)O)O</t>
  </si>
  <si>
    <t>PhyT-CFN-E45</t>
  </si>
  <si>
    <r>
      <rPr>
        <sz val="11"/>
        <rFont val="微软雅黑"/>
        <family val="2"/>
        <charset val="134"/>
      </rPr>
      <t>朝藿定</t>
    </r>
    <r>
      <rPr>
        <sz val="11"/>
        <rFont val="Arial"/>
        <family val="2"/>
      </rPr>
      <t xml:space="preserve"> A1</t>
    </r>
  </si>
  <si>
    <t>IPTM20085</t>
  </si>
  <si>
    <t>Epimedin A1</t>
  </si>
  <si>
    <t>Hexandraside F</t>
  </si>
  <si>
    <t>140147-77-9</t>
  </si>
  <si>
    <r>
      <t>677.24367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
531.18589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[M+H-C12H20O9]+
369.13287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[M+H-C6H10O5-C12H20O9]+</t>
    </r>
  </si>
  <si>
    <r>
      <t>675.23092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[M-H-C6H10O5]-</t>
    </r>
  </si>
  <si>
    <t>C[C@H]1[C@@H]([C@H]([C@H]([C@@H](O1)OC2=C(OC3=C(C2=O)C(=CC(=C3CC=C(C)C)O[C@H]4[C@@H]([C@H]([C@@H]([C@H](O4)CO)O)O)O)O)C5=CC=C(C=C5)OC)O)O[C@H]6[C@@H]([C@H]([C@@H]([C@H](O6)CO)O)O)O)O</t>
  </si>
  <si>
    <t>PhyT-CFN-E55</t>
  </si>
  <si>
    <r>
      <rPr>
        <sz val="11"/>
        <rFont val="微软雅黑"/>
        <family val="2"/>
        <charset val="134"/>
      </rPr>
      <t>黄豆黄素</t>
    </r>
  </si>
  <si>
    <t>IPTM20086</t>
  </si>
  <si>
    <t>Glycitein</t>
  </si>
  <si>
    <t>7,4'-Dihydroxy-6-methoxyisoflavone; 7-hydroxy-3-(4-hydroxyphenyl)-6-methoxychromen-4-one</t>
  </si>
  <si>
    <r>
      <t>7,4'-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-6-</t>
    </r>
    <r>
      <rPr>
        <sz val="11"/>
        <rFont val="微软雅黑"/>
        <family val="2"/>
        <charset val="134"/>
      </rPr>
      <t>甲氧基异黄酮</t>
    </r>
  </si>
  <si>
    <t>LTS0194715</t>
  </si>
  <si>
    <t>Glycine max</t>
  </si>
  <si>
    <t>Pueraria montana</t>
  </si>
  <si>
    <t>40957-83-3</t>
  </si>
  <si>
    <t>COC1=C(C=C2C(=C1)C(=O)C(=CO2)C3=CC=C(C=C3)O)O</t>
  </si>
  <si>
    <t>PhyT-CFN-E65</t>
  </si>
  <si>
    <r>
      <rPr>
        <sz val="11"/>
        <rFont val="微软雅黑"/>
        <family val="2"/>
        <charset val="134"/>
      </rPr>
      <t>杨梅素</t>
    </r>
  </si>
  <si>
    <t>IPTM20087</t>
  </si>
  <si>
    <t>Myricetin</t>
  </si>
  <si>
    <t>Cannabiscetin; 3,5,7,3',4',5'-Hexahydroxyflavone</t>
  </si>
  <si>
    <r>
      <t>3,5,7,3',4',5'-</t>
    </r>
    <r>
      <rPr>
        <sz val="11"/>
        <rFont val="微软雅黑"/>
        <family val="2"/>
        <charset val="134"/>
      </rPr>
      <t>六羟黄酮</t>
    </r>
  </si>
  <si>
    <t>LTS0139858</t>
  </si>
  <si>
    <t>Rhus coriaria</t>
  </si>
  <si>
    <t>Halophila johnsonii</t>
  </si>
  <si>
    <t>529-44-2</t>
  </si>
  <si>
    <t>C15H10O8</t>
  </si>
  <si>
    <t>C1=C(C=C(C(=C1O)O)O)C2=C(C(=O)C3=C(C=C(C=C3O2)O)O)O</t>
  </si>
  <si>
    <t>PhyT-CFN-E75</t>
  </si>
  <si>
    <r>
      <rPr>
        <sz val="11"/>
        <rFont val="微软雅黑"/>
        <family val="2"/>
        <charset val="134"/>
      </rPr>
      <t>山奈素</t>
    </r>
  </si>
  <si>
    <t>IPTM20088</t>
  </si>
  <si>
    <t>Kaempferide</t>
  </si>
  <si>
    <t>Campheride; 5,7-Dihydroxy-4'-methoxyflavonol</t>
  </si>
  <si>
    <r>
      <t>5,7-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-4'-</t>
    </r>
    <r>
      <rPr>
        <sz val="11"/>
        <rFont val="微软雅黑"/>
        <family val="2"/>
        <charset val="134"/>
      </rPr>
      <t>甲氧基黄酮醇</t>
    </r>
  </si>
  <si>
    <t>LTS0143784</t>
  </si>
  <si>
    <t>Populus tremula</t>
  </si>
  <si>
    <t>Cistus laurifolius</t>
  </si>
  <si>
    <t>Agnorhiza bolanderi</t>
  </si>
  <si>
    <t>491-54-3</t>
  </si>
  <si>
    <t>COC1=CC=C(C=C1)C2=C(C(=O)C3=C(C=C(C=C3O2)O)O)O</t>
  </si>
  <si>
    <t>PhyT-CFN-E85</t>
  </si>
  <si>
    <r>
      <rPr>
        <sz val="11"/>
        <rFont val="微软雅黑"/>
        <family val="2"/>
        <charset val="134"/>
      </rPr>
      <t>松属素</t>
    </r>
  </si>
  <si>
    <t>IPTM20089</t>
  </si>
  <si>
    <t>Pinocembrin</t>
  </si>
  <si>
    <t>Dihydrochrysin; (S)-5,7-dihydroxyflavanone</t>
  </si>
  <si>
    <r>
      <t>(S)-5,7-</t>
    </r>
    <r>
      <rPr>
        <sz val="11"/>
        <rFont val="微软雅黑"/>
        <family val="2"/>
        <charset val="134"/>
      </rPr>
      <t>二羟基黄烷酮</t>
    </r>
  </si>
  <si>
    <t>LTS0155292</t>
  </si>
  <si>
    <t>Turnera diffusa</t>
  </si>
  <si>
    <t>Adenostoma sparsifolium</t>
  </si>
  <si>
    <t>480-39-7</t>
  </si>
  <si>
    <t>C1[C@H](OC2=CC(=CC(=C2C1=O)O)O)C3=CC=CC=C3</t>
  </si>
  <si>
    <t>PhyT-CFN-E95</t>
  </si>
  <si>
    <r>
      <rPr>
        <sz val="11"/>
        <rFont val="微软雅黑"/>
        <family val="2"/>
        <charset val="134"/>
      </rPr>
      <t>异牧荆素</t>
    </r>
  </si>
  <si>
    <t>IPTM20090</t>
  </si>
  <si>
    <t>Isovitexin</t>
  </si>
  <si>
    <t>Saponaretin; 6-Glucosylapigenin</t>
  </si>
  <si>
    <r>
      <t>6-</t>
    </r>
    <r>
      <rPr>
        <sz val="11"/>
        <rFont val="微软雅黑"/>
        <family val="2"/>
        <charset val="134"/>
      </rPr>
      <t>葡萄糖苷元</t>
    </r>
  </si>
  <si>
    <t>LTS0209186</t>
  </si>
  <si>
    <t>Hornschuchia citriodora</t>
  </si>
  <si>
    <t>38953-85-4</t>
  </si>
  <si>
    <t>C1=CC(=CC=C1C2=CC(=O)C3=C(O2)C=C(C(=C3O)[C@H]4[C@@H]([C@H]([C@@H]([C@H](O4)CO)O)O)O)O)O</t>
  </si>
  <si>
    <t>PhyT-CFN-E105</t>
  </si>
  <si>
    <r>
      <rPr>
        <sz val="11"/>
        <rFont val="微软雅黑"/>
        <family val="2"/>
        <charset val="134"/>
      </rPr>
      <t>木犀草素</t>
    </r>
    <r>
      <rPr>
        <sz val="11"/>
        <rFont val="Arial"/>
        <family val="2"/>
      </rPr>
      <t>-7-O-</t>
    </r>
    <r>
      <rPr>
        <sz val="11"/>
        <rFont val="微软雅黑"/>
        <family val="2"/>
        <charset val="134"/>
      </rPr>
      <t>葡萄糖醛酸苷</t>
    </r>
  </si>
  <si>
    <t>IPTM20091</t>
  </si>
  <si>
    <t>Luteolin-7-O-glucuronide</t>
  </si>
  <si>
    <t>Cyanidenon-7-O-beta-D-glucuronic acid</t>
  </si>
  <si>
    <r>
      <rPr>
        <sz val="11"/>
        <rFont val="微软雅黑"/>
        <family val="2"/>
        <charset val="134"/>
      </rPr>
      <t>四羟黄酮</t>
    </r>
    <r>
      <rPr>
        <sz val="11"/>
        <rFont val="Arial"/>
        <family val="2"/>
      </rPr>
      <t>-7-beta-D-</t>
    </r>
    <r>
      <rPr>
        <sz val="11"/>
        <rFont val="微软雅黑"/>
        <family val="2"/>
        <charset val="134"/>
      </rPr>
      <t>葡糖苷酸</t>
    </r>
  </si>
  <si>
    <t>LTS0081420</t>
  </si>
  <si>
    <t>Salix babylonica</t>
  </si>
  <si>
    <t>Plantago major</t>
  </si>
  <si>
    <t>Acanthus ebracteatus</t>
  </si>
  <si>
    <t>29741-10-4</t>
  </si>
  <si>
    <r>
      <t>923.15518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[2M-H]-</t>
    </r>
  </si>
  <si>
    <t>C1=CC(=C(C=C1C2=CC(=O)C3=C(C=C(C=C3O2)O[C@H]4[C@@H]([C@H]([C@@H]([C@H](O4)C(=O)O)O)O)O)O)O)O</t>
  </si>
  <si>
    <t>PhyT-CFN-E115</t>
  </si>
  <si>
    <r>
      <rPr>
        <sz val="11"/>
        <rFont val="微软雅黑"/>
        <family val="2"/>
        <charset val="134"/>
      </rPr>
      <t>漆黄素</t>
    </r>
  </si>
  <si>
    <t>IPTM20092</t>
  </si>
  <si>
    <t>Fisetin</t>
  </si>
  <si>
    <t>Cotinin; 3,7,3',4'-Tetrahydroxyflavone</t>
  </si>
  <si>
    <r>
      <t>3,7,3',4'-</t>
    </r>
    <r>
      <rPr>
        <sz val="11"/>
        <rFont val="微软雅黑"/>
        <family val="2"/>
        <charset val="134"/>
      </rPr>
      <t>四羟基黄酮</t>
    </r>
  </si>
  <si>
    <t>LTS0179244</t>
  </si>
  <si>
    <t>Amburana cearensis</t>
  </si>
  <si>
    <t>Acer glabrum</t>
  </si>
  <si>
    <t>528-48-3</t>
  </si>
  <si>
    <t>C1=CC(=C(C=C1C2=C(C(=O)C3=C(O2)C=C(C=C3)O)O)O)O</t>
  </si>
  <si>
    <t>PhyT-CFN-E125</t>
  </si>
  <si>
    <r>
      <t>5,7-</t>
    </r>
    <r>
      <rPr>
        <sz val="11"/>
        <rFont val="微软雅黑"/>
        <family val="2"/>
        <charset val="134"/>
      </rPr>
      <t>二羟色原酮</t>
    </r>
  </si>
  <si>
    <t>IPTM20093</t>
  </si>
  <si>
    <t>5,7-Dihydroxychromone</t>
  </si>
  <si>
    <t>5,7-Dihydroxy-4H-1-benzopyran-4-one</t>
  </si>
  <si>
    <r>
      <t>5,7-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-4H-1-</t>
    </r>
    <r>
      <rPr>
        <sz val="11"/>
        <rFont val="微软雅黑"/>
        <family val="2"/>
        <charset val="134"/>
      </rPr>
      <t>苯并吡喃</t>
    </r>
    <r>
      <rPr>
        <sz val="11"/>
        <rFont val="Arial"/>
        <family val="2"/>
      </rPr>
      <t>-4-</t>
    </r>
    <r>
      <rPr>
        <sz val="11"/>
        <rFont val="微软雅黑"/>
        <family val="2"/>
        <charset val="134"/>
      </rPr>
      <t>酮</t>
    </r>
  </si>
  <si>
    <t>LTS0170098</t>
  </si>
  <si>
    <t>Viscum coloratum</t>
  </si>
  <si>
    <t>Bauhinia glauca</t>
  </si>
  <si>
    <t>Calluna vulgaris</t>
  </si>
  <si>
    <t>31721-94-5</t>
  </si>
  <si>
    <t>C9H6O4</t>
  </si>
  <si>
    <t>C1=COC2=CC(=CC(=C2C1=O)O)O</t>
  </si>
  <si>
    <t>PhyT-CFN-E135</t>
  </si>
  <si>
    <r>
      <rPr>
        <sz val="11"/>
        <rFont val="微软雅黑"/>
        <family val="2"/>
        <charset val="134"/>
      </rPr>
      <t>异刺芒柄花素</t>
    </r>
  </si>
  <si>
    <t>IPTM20094</t>
  </si>
  <si>
    <t>Isoformononetin</t>
  </si>
  <si>
    <t>7-O-methyldaidzein; 7-methoxy-4'-hydroxyisoflavone</t>
  </si>
  <si>
    <r>
      <t>7-</t>
    </r>
    <r>
      <rPr>
        <sz val="11"/>
        <rFont val="微软雅黑"/>
        <family val="2"/>
        <charset val="134"/>
      </rPr>
      <t>甲氧基</t>
    </r>
    <r>
      <rPr>
        <sz val="11"/>
        <rFont val="Arial"/>
        <family val="2"/>
      </rPr>
      <t>-4'-</t>
    </r>
    <r>
      <rPr>
        <sz val="11"/>
        <rFont val="微软雅黑"/>
        <family val="2"/>
        <charset val="134"/>
      </rPr>
      <t>羟基异黄酮</t>
    </r>
  </si>
  <si>
    <t>LTS0040601</t>
  </si>
  <si>
    <t>Oxytropis falcata</t>
  </si>
  <si>
    <t>Mucuna membranacea</t>
  </si>
  <si>
    <t>Butea monosperma</t>
  </si>
  <si>
    <t>486-63-5</t>
  </si>
  <si>
    <t>COC1=CC2=C(C=C1)C(=O)C(=CO2)C3=CC=C(C=C3)O</t>
  </si>
  <si>
    <t>PhyT-CFN-E145</t>
  </si>
  <si>
    <r>
      <rPr>
        <sz val="11"/>
        <rFont val="微软雅黑"/>
        <family val="2"/>
        <charset val="134"/>
      </rPr>
      <t>野鸢尾黄素</t>
    </r>
  </si>
  <si>
    <t>IPTM20095</t>
  </si>
  <si>
    <t>Irigenin</t>
  </si>
  <si>
    <t>5,7,3'-Trimethoxy-6,4',5'-trimethoxyisoflavone</t>
  </si>
  <si>
    <r>
      <t>5,7,3'-</t>
    </r>
    <r>
      <rPr>
        <sz val="11"/>
        <rFont val="微软雅黑"/>
        <family val="2"/>
        <charset val="134"/>
      </rPr>
      <t>三甲氧基</t>
    </r>
    <r>
      <rPr>
        <sz val="11"/>
        <rFont val="Arial"/>
        <family val="2"/>
      </rPr>
      <t>-6,4',5'-</t>
    </r>
    <r>
      <rPr>
        <sz val="11"/>
        <rFont val="微软雅黑"/>
        <family val="2"/>
        <charset val="134"/>
      </rPr>
      <t>三甲氧基异黄酮</t>
    </r>
  </si>
  <si>
    <t>LTS0269739</t>
  </si>
  <si>
    <t>Erythrina vogelii</t>
  </si>
  <si>
    <t>Garcinia nervosa</t>
  </si>
  <si>
    <t>548-76-5</t>
  </si>
  <si>
    <t>C18H16O8</t>
  </si>
  <si>
    <t>COC1=CC(=CC(=C1OC)O)C2=COC3=C(C2=O)C(=C(C(=C3)O)OC)O</t>
  </si>
  <si>
    <t>PhyT-CFN-E155</t>
  </si>
  <si>
    <t>IPTM20096</t>
  </si>
  <si>
    <t>Chrysin 6-C-arabinoside 8-C-glucoside</t>
  </si>
  <si>
    <t>LTS0031917</t>
  </si>
  <si>
    <t>185145-33-9</t>
  </si>
  <si>
    <t>C1[C@@H]([C@@H]([C@H]([C@@H](O1)C2=C(C(=C3C(=C2O)C(=O)C=C(O3)C4=CC=CC=C4)[C@H]5[C@@H]([C@H]([C@@H]([C@H](O5)CO)O)O)O)O)O)O)O</t>
  </si>
  <si>
    <t>PhyT-CFN-E165</t>
  </si>
  <si>
    <r>
      <rPr>
        <sz val="11"/>
        <rFont val="微软雅黑"/>
        <family val="2"/>
        <charset val="134"/>
      </rPr>
      <t>槐属黄烷酮</t>
    </r>
    <r>
      <rPr>
        <sz val="11"/>
        <rFont val="Arial"/>
        <family val="2"/>
      </rPr>
      <t xml:space="preserve"> G</t>
    </r>
  </si>
  <si>
    <t>IPTM20097</t>
  </si>
  <si>
    <t>Sophoraflavanone G</t>
  </si>
  <si>
    <t>Vexibinol; (2S)-5,7,2',4'-tetrahydroxy-8-lavandulylflavanone</t>
  </si>
  <si>
    <r>
      <t>(2S)-5,7,2',4'-</t>
    </r>
    <r>
      <rPr>
        <sz val="11"/>
        <rFont val="微软雅黑"/>
        <family val="2"/>
        <charset val="134"/>
      </rPr>
      <t>四羟基</t>
    </r>
    <r>
      <rPr>
        <sz val="11"/>
        <rFont val="Arial"/>
        <family val="2"/>
      </rPr>
      <t>-8-</t>
    </r>
    <r>
      <rPr>
        <sz val="11"/>
        <rFont val="微软雅黑"/>
        <family val="2"/>
        <charset val="134"/>
      </rPr>
      <t>黄烷二酰黄烷酮</t>
    </r>
  </si>
  <si>
    <t>LTS0130946</t>
  </si>
  <si>
    <t>Sophora exigua</t>
  </si>
  <si>
    <t>97938-30-2</t>
  </si>
  <si>
    <t>C25H28O6</t>
  </si>
  <si>
    <t>CC(=CC[C@H](CC1=C2C(=C(C=C1O)O)C(=O)C[C@H](O2)C3=C(C=C(C=C3)O)O)C(=C)C)C</t>
  </si>
  <si>
    <t>PhyT-CFN-E175</t>
  </si>
  <si>
    <r>
      <rPr>
        <sz val="11"/>
        <rFont val="微软雅黑"/>
        <family val="2"/>
        <charset val="134"/>
      </rPr>
      <t>半甘草异黄酮</t>
    </r>
    <r>
      <rPr>
        <sz val="11"/>
        <rFont val="Arial"/>
        <family val="2"/>
      </rPr>
      <t xml:space="preserve"> B</t>
    </r>
  </si>
  <si>
    <t>IPTM20098</t>
  </si>
  <si>
    <t>Semilicoisoflavone B</t>
  </si>
  <si>
    <t>5,7-dihydroxy-3-(8-hydroxy-2,2-dimethylchromen-6-yl)chromen-4-one</t>
  </si>
  <si>
    <r>
      <t>5,7-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-3-(8-</t>
    </r>
    <r>
      <rPr>
        <sz val="11"/>
        <rFont val="微软雅黑"/>
        <family val="2"/>
        <charset val="134"/>
      </rPr>
      <t>羟基</t>
    </r>
    <r>
      <rPr>
        <sz val="11"/>
        <rFont val="Arial"/>
        <family val="2"/>
      </rPr>
      <t>-2,2-</t>
    </r>
    <r>
      <rPr>
        <sz val="11"/>
        <rFont val="微软雅黑"/>
        <family val="2"/>
        <charset val="134"/>
      </rPr>
      <t>二甲基苯并吡喃</t>
    </r>
    <r>
      <rPr>
        <sz val="11"/>
        <rFont val="Arial"/>
        <family val="2"/>
      </rPr>
      <t>-6-</t>
    </r>
    <r>
      <rPr>
        <sz val="11"/>
        <rFont val="微软雅黑"/>
        <family val="2"/>
        <charset val="134"/>
      </rPr>
      <t>基</t>
    </r>
    <r>
      <rPr>
        <sz val="11"/>
        <rFont val="Arial"/>
        <family val="2"/>
      </rPr>
      <t>)</t>
    </r>
    <r>
      <rPr>
        <sz val="11"/>
        <rFont val="微软雅黑"/>
        <family val="2"/>
        <charset val="134"/>
      </rPr>
      <t>色烯</t>
    </r>
    <r>
      <rPr>
        <sz val="11"/>
        <rFont val="Arial"/>
        <family val="2"/>
      </rPr>
      <t>-4-</t>
    </r>
    <r>
      <rPr>
        <sz val="11"/>
        <rFont val="微软雅黑"/>
        <family val="2"/>
        <charset val="134"/>
      </rPr>
      <t>酮</t>
    </r>
  </si>
  <si>
    <t>LTS0034303</t>
  </si>
  <si>
    <t>129280-33-7</t>
  </si>
  <si>
    <t>C20H16O6</t>
  </si>
  <si>
    <t>CC1(C=CC2=C(O1)C(=CC(=C2)C3=COC4=CC(=CC(=C4C3=O)O)O)O)C</t>
  </si>
  <si>
    <t>PhyT-CFN-E185</t>
  </si>
  <si>
    <r>
      <t>3'-</t>
    </r>
    <r>
      <rPr>
        <sz val="11"/>
        <rFont val="微软雅黑"/>
        <family val="2"/>
        <charset val="134"/>
      </rPr>
      <t>羟基葛根素</t>
    </r>
  </si>
  <si>
    <t>IPTM20099</t>
  </si>
  <si>
    <t>3'-Hydroxypuerarin</t>
  </si>
  <si>
    <t>Pueraria glycoside</t>
  </si>
  <si>
    <r>
      <t>3'-</t>
    </r>
    <r>
      <rPr>
        <sz val="11"/>
        <rFont val="微软雅黑"/>
        <family val="2"/>
        <charset val="134"/>
      </rPr>
      <t>羟脯氨酸</t>
    </r>
  </si>
  <si>
    <t>LTS0004022</t>
  </si>
  <si>
    <t>117060-54-5</t>
  </si>
  <si>
    <t>C1=CC(=C(C=C1C2=COC3=C(C2=O)C=CC(=C3[C@H]4[C@@H]([C@H]([C@@H]([C@H](O4)CO)O)O)O)O)O)O</t>
  </si>
  <si>
    <t>PhyT-CFN-E195</t>
  </si>
  <si>
    <r>
      <rPr>
        <sz val="11"/>
        <rFont val="微软雅黑"/>
        <family val="2"/>
        <charset val="134"/>
      </rPr>
      <t>女贞苷</t>
    </r>
  </si>
  <si>
    <t>IPTM20100</t>
  </si>
  <si>
    <t>Ligustroflavone</t>
  </si>
  <si>
    <t>Nuezhenoside</t>
  </si>
  <si>
    <t>LTS0059446</t>
  </si>
  <si>
    <t>Ligustrum vulgare</t>
  </si>
  <si>
    <t>260413-62-5</t>
  </si>
  <si>
    <t>C33H40O18</t>
  </si>
  <si>
    <r>
      <t>361.10438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[M-2H]-</t>
    </r>
  </si>
  <si>
    <t>C[C@H]1[C@@H]([C@H]([C@H]([C@@H](O1)OC[C@@H]2[C@H]([C@@H]([C@H]([C@@H](O2)OC3=CC(=C4C(=C3)OC(=CC4=O)C5=CC=C(C=C5)O)O)O[C@H]6[C@@H]([C@@H]([C@H]([C@@H](O6)C)O)O)O)O)O)O)O)O</t>
  </si>
  <si>
    <t>PhyT-CFN-E6</t>
  </si>
  <si>
    <t>CFN-E-MIX-6</t>
  </si>
  <si>
    <r>
      <rPr>
        <sz val="11"/>
        <rFont val="微软雅黑"/>
        <family val="2"/>
        <charset val="134"/>
      </rPr>
      <t>射干苷</t>
    </r>
  </si>
  <si>
    <t>IPTM20101</t>
  </si>
  <si>
    <t>Tectoridin</t>
  </si>
  <si>
    <t>Shekanin; 4',5-Dihydro-6-methoxy-7-(o-glucoside)isoflavone</t>
  </si>
  <si>
    <r>
      <rPr>
        <sz val="11"/>
        <rFont val="微软雅黑"/>
        <family val="2"/>
        <charset val="134"/>
      </rPr>
      <t>鸢尾黄酮苷</t>
    </r>
  </si>
  <si>
    <t>LTS0052285</t>
  </si>
  <si>
    <t>Psammosilene tunicoides</t>
  </si>
  <si>
    <t>611-40-5</t>
  </si>
  <si>
    <r>
      <t>301.07012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</t>
    </r>
  </si>
  <si>
    <r>
      <t>299.05661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[M-H-C6H10O5]-</t>
    </r>
  </si>
  <si>
    <t>COC1=C(C=C2C(=C1O)C(=O)C(=CO2)C3=CC=C(C=C3)O)O[C@H]4[C@@H]([C@H]([C@@H]([C@H](O4)CO)O)O)O</t>
  </si>
  <si>
    <t>PhyT-CFN-E16</t>
  </si>
  <si>
    <r>
      <rPr>
        <sz val="11"/>
        <color rgb="FFFF0000"/>
        <rFont val="微软雅黑"/>
        <family val="2"/>
        <charset val="134"/>
      </rPr>
      <t>氯化花青素</t>
    </r>
  </si>
  <si>
    <t>IPTM20102</t>
  </si>
  <si>
    <t>Cyanidin Chloride</t>
  </si>
  <si>
    <t>Gastrotelos; 3,3',4',5,7-Pentahydroxyflavylium chloride</t>
  </si>
  <si>
    <r>
      <rPr>
        <sz val="11"/>
        <color rgb="FFFF0000"/>
        <rFont val="微软雅黑"/>
        <family val="2"/>
        <charset val="134"/>
      </rPr>
      <t>氯化矢车菊素</t>
    </r>
  </si>
  <si>
    <t>LTS0077168</t>
  </si>
  <si>
    <t>Crataegus monogyna</t>
  </si>
  <si>
    <t>Matthiola incana</t>
  </si>
  <si>
    <t>Antirrhinum majus</t>
  </si>
  <si>
    <t>528-58-5</t>
  </si>
  <si>
    <t>C15H11O6+</t>
  </si>
  <si>
    <t>C1=CC(=C(C=C1C2=[O+]C3=CC(=CC(=C3C=C2O)O)O)O)O.[Cl-]</t>
  </si>
  <si>
    <t>PhyT-CFN-E26</t>
  </si>
  <si>
    <r>
      <rPr>
        <sz val="11"/>
        <rFont val="微软雅黑"/>
        <family val="2"/>
        <charset val="134"/>
      </rPr>
      <t>汉黄芩苷</t>
    </r>
  </si>
  <si>
    <t>IPTM20103</t>
  </si>
  <si>
    <t>Wogonoside</t>
  </si>
  <si>
    <t>Oroxindin; Wogonin 7-O-glucuronide</t>
  </si>
  <si>
    <r>
      <rPr>
        <sz val="11"/>
        <rFont val="微软雅黑"/>
        <family val="2"/>
        <charset val="134"/>
      </rPr>
      <t>汉黄芩素</t>
    </r>
    <r>
      <rPr>
        <sz val="11"/>
        <rFont val="Arial"/>
        <family val="2"/>
      </rPr>
      <t>-7-O-</t>
    </r>
    <r>
      <rPr>
        <sz val="11"/>
        <rFont val="微软雅黑"/>
        <family val="2"/>
        <charset val="134"/>
      </rPr>
      <t>葡萄糖醛酸苷</t>
    </r>
  </si>
  <si>
    <t>LTS0114948</t>
  </si>
  <si>
    <t>51059-44-0</t>
  </si>
  <si>
    <t>C22H20O11</t>
  </si>
  <si>
    <t>COC1=C(C=C(C2=C1OC(=CC2=O)C3=CC=CC=C3)O)O[C@H]4[C@@H]([C@H]([C@@H]([C@H](O4)C(=O)O)O)O)O</t>
  </si>
  <si>
    <t>PhyT-CFN-E36</t>
  </si>
  <si>
    <r>
      <rPr>
        <sz val="11"/>
        <rFont val="微软雅黑"/>
        <family val="2"/>
        <charset val="134"/>
      </rPr>
      <t>柚皮苷</t>
    </r>
  </si>
  <si>
    <t>IPTM20104</t>
  </si>
  <si>
    <t>Naringin</t>
  </si>
  <si>
    <t>aurantiin; Naringenin 7-Rhamnoglucoside</t>
  </si>
  <si>
    <t>LTS0165229</t>
  </si>
  <si>
    <t>Podocarpus fasciculus</t>
  </si>
  <si>
    <t>Cicer arietinum</t>
  </si>
  <si>
    <t>10236-47-2</t>
  </si>
  <si>
    <r>
      <t>273.0752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[M+H-C12H20O9]+</t>
    </r>
  </si>
  <si>
    <t>C[C@H]1[C@@H]([C@H]([C@H]([C@@H](O1)O[C@@H]2[C@H]([C@@H]([C@H](O[C@H]2OC3=CC(=C4C(=O)C[C@H](OC4=C3)C5=CC=C(C=C5)O)O)CO)O)O)O)O)O</t>
  </si>
  <si>
    <t>PhyT-CFN-E46</t>
  </si>
  <si>
    <r>
      <rPr>
        <sz val="11"/>
        <rFont val="微软雅黑"/>
        <family val="2"/>
        <charset val="134"/>
      </rPr>
      <t>毛蕊异黄酮苷</t>
    </r>
  </si>
  <si>
    <t>IPTM20105</t>
  </si>
  <si>
    <t>Calycosin-7-O-beta-D-glucoside</t>
  </si>
  <si>
    <t>3'-Hydroxy-4'-methoxyisoflavone-7-O-beta-D-glucoside</t>
  </si>
  <si>
    <r>
      <t>3'-</t>
    </r>
    <r>
      <rPr>
        <sz val="11"/>
        <rFont val="微软雅黑"/>
        <family val="2"/>
        <charset val="134"/>
      </rPr>
      <t>羟基</t>
    </r>
    <r>
      <rPr>
        <sz val="11"/>
        <rFont val="Arial"/>
        <family val="2"/>
      </rPr>
      <t>-4'-</t>
    </r>
    <r>
      <rPr>
        <sz val="11"/>
        <rFont val="微软雅黑"/>
        <family val="2"/>
        <charset val="134"/>
      </rPr>
      <t>甲氧基异黄酮</t>
    </r>
    <r>
      <rPr>
        <sz val="11"/>
        <rFont val="Arial"/>
        <family val="2"/>
      </rPr>
      <t>-7-O-beta-D-</t>
    </r>
    <r>
      <rPr>
        <sz val="11"/>
        <rFont val="微软雅黑"/>
        <family val="2"/>
        <charset val="134"/>
      </rPr>
      <t>葡萄糖苷</t>
    </r>
  </si>
  <si>
    <t>LTS0240351</t>
  </si>
  <si>
    <t>Maackia amurensis</t>
  </si>
  <si>
    <t>20633-67-4</t>
  </si>
  <si>
    <t>C22H22O10</t>
  </si>
  <si>
    <r>
      <t>283.06169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[M-H-C6H10O5]-
481.09203</t>
    </r>
    <r>
      <rPr>
        <sz val="11"/>
        <rFont val="微软雅黑"/>
        <family val="2"/>
        <charset val="134"/>
      </rPr>
      <t>是母离子的加和离子，暂未分析出是什么离子</t>
    </r>
    <r>
      <rPr>
        <sz val="11"/>
        <rFont val="Arial"/>
        <family val="2"/>
      </rPr>
      <t xml:space="preserve">
505.13646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</si>
  <si>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COC1=C(C=C(C=C1)C2=COC3=C(C2=O)C=CC(=C3)O[C@H]4[C@@H]([C@H]([C@@H]([C@H](O4)CO)O)O)O)O</t>
  </si>
  <si>
    <t>PhyT-CFN-E56</t>
  </si>
  <si>
    <r>
      <rPr>
        <sz val="11"/>
        <rFont val="微软雅黑"/>
        <family val="2"/>
        <charset val="134"/>
      </rPr>
      <t>黄豆黄苷</t>
    </r>
  </si>
  <si>
    <t>IPTM20106</t>
  </si>
  <si>
    <t>Glycitin</t>
  </si>
  <si>
    <t>4',7-dihydroxy-6-methoxyisoflavone-7-d-glucoside</t>
  </si>
  <si>
    <r>
      <t>4',7-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-6-</t>
    </r>
    <r>
      <rPr>
        <sz val="11"/>
        <rFont val="微软雅黑"/>
        <family val="2"/>
        <charset val="134"/>
      </rPr>
      <t>甲氧基异黄酮</t>
    </r>
    <r>
      <rPr>
        <sz val="11"/>
        <rFont val="Arial"/>
        <family val="2"/>
      </rPr>
      <t>-7-D-</t>
    </r>
    <r>
      <rPr>
        <sz val="11"/>
        <rFont val="微软雅黑"/>
        <family val="2"/>
        <charset val="134"/>
      </rPr>
      <t>葡萄糖苷</t>
    </r>
  </si>
  <si>
    <t>LTS0112132</t>
  </si>
  <si>
    <t>Sorbus cuspidata</t>
  </si>
  <si>
    <t>40246-10-4</t>
  </si>
  <si>
    <r>
      <t>285.07510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</t>
    </r>
  </si>
  <si>
    <r>
      <t>283.06167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 xml:space="preserve">[M-H-C6H10O5]-
</t>
    </r>
    <r>
      <rPr>
        <sz val="11"/>
        <color rgb="FFFF0000"/>
        <rFont val="Arial"/>
        <family val="2"/>
      </rPr>
      <t>481.09194</t>
    </r>
    <r>
      <rPr>
        <sz val="11"/>
        <color rgb="FFFF0000"/>
        <rFont val="微软雅黑"/>
        <family val="2"/>
        <charset val="134"/>
      </rPr>
      <t>是母离子的加和离子，暂未分析出是什么离子</t>
    </r>
    <r>
      <rPr>
        <sz val="11"/>
        <rFont val="Arial"/>
        <family val="2"/>
      </rPr>
      <t xml:space="preserve">
505.13645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</si>
  <si>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COC1=C(C=C2C(=C1)C(=O)C(=CO2)C3=CC=C(C=C3)O)O[C@H]4[C@@H]([C@H]([C@@H]([C@H](O4)CO)O)O)O</t>
  </si>
  <si>
    <t>PhyT-CFN-E66</t>
  </si>
  <si>
    <r>
      <rPr>
        <sz val="11"/>
        <rFont val="微软雅黑"/>
        <family val="2"/>
        <charset val="134"/>
      </rPr>
      <t>槲皮苷</t>
    </r>
  </si>
  <si>
    <t>IPTM20107</t>
  </si>
  <si>
    <t>Quercitrin</t>
  </si>
  <si>
    <t>3,3',4',5,7-Pentahydroxyflavone-3-L-rhamnoside</t>
  </si>
  <si>
    <r>
      <rPr>
        <sz val="11"/>
        <rFont val="微软雅黑"/>
        <family val="2"/>
        <charset val="134"/>
      </rPr>
      <t>栎素</t>
    </r>
  </si>
  <si>
    <t>LTS0093095</t>
  </si>
  <si>
    <t>Persicaria capitata</t>
  </si>
  <si>
    <t>Eucalyptus cypellocarpa</t>
  </si>
  <si>
    <t>522-12-3</t>
  </si>
  <si>
    <r>
      <t>303.04959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[M+H-C6H10O4]+</t>
    </r>
  </si>
  <si>
    <t>C[C@H]1[C@@H]([C@H]([C@H]([C@@H](O1)OC2=C(OC3=CC(=CC(=C3C2=O)O)O)C4=CC(=C(C=C4)O)O)O)O)O</t>
  </si>
  <si>
    <t>PhyT-CFN-E76</t>
  </si>
  <si>
    <r>
      <rPr>
        <sz val="11"/>
        <rFont val="微软雅黑"/>
        <family val="2"/>
        <charset val="134"/>
      </rPr>
      <t>表儿茶素</t>
    </r>
  </si>
  <si>
    <t>IPTM20108</t>
  </si>
  <si>
    <t>Epicatechin</t>
  </si>
  <si>
    <t>l-Acacatechin; epi-Catechol</t>
  </si>
  <si>
    <r>
      <t>2-(3,4-</t>
    </r>
    <r>
      <rPr>
        <sz val="11"/>
        <rFont val="微软雅黑"/>
        <family val="2"/>
        <charset val="134"/>
      </rPr>
      <t>羟基苯基</t>
    </r>
    <r>
      <rPr>
        <sz val="11"/>
        <rFont val="Arial"/>
        <family val="2"/>
      </rPr>
      <t>)-3,4-</t>
    </r>
    <r>
      <rPr>
        <sz val="11"/>
        <rFont val="微软雅黑"/>
        <family val="2"/>
        <charset val="134"/>
      </rPr>
      <t>二氢</t>
    </r>
    <r>
      <rPr>
        <sz val="11"/>
        <rFont val="Arial"/>
        <family val="2"/>
      </rPr>
      <t>-2H-1-</t>
    </r>
    <r>
      <rPr>
        <sz val="11"/>
        <rFont val="微软雅黑"/>
        <family val="2"/>
        <charset val="134"/>
      </rPr>
      <t>苯并吡喃</t>
    </r>
    <r>
      <rPr>
        <sz val="11"/>
        <rFont val="Arial"/>
        <family val="2"/>
      </rPr>
      <t>-3,5,7-</t>
    </r>
    <r>
      <rPr>
        <sz val="11"/>
        <rFont val="微软雅黑"/>
        <family val="2"/>
        <charset val="134"/>
      </rPr>
      <t>三醇</t>
    </r>
  </si>
  <si>
    <t>LTS0265245</t>
  </si>
  <si>
    <t>Cassia fistula</t>
  </si>
  <si>
    <t>490-46-0</t>
  </si>
  <si>
    <t>C15H14O6</t>
  </si>
  <si>
    <t>C1[C@H]([C@H](OC2=CC(=CC(=C21)O)O)C3=CC(=C(C=C3)O)O)O</t>
  </si>
  <si>
    <t>PhyT-CFN-E86</t>
  </si>
  <si>
    <r>
      <rPr>
        <sz val="11"/>
        <rFont val="微软雅黑"/>
        <family val="2"/>
        <charset val="134"/>
      </rPr>
      <t>球松素</t>
    </r>
  </si>
  <si>
    <t>IPTM20109</t>
  </si>
  <si>
    <t>Pinostrobin</t>
  </si>
  <si>
    <t>5-Hydroxy-7-methoxyflavanone</t>
  </si>
  <si>
    <r>
      <t>5-</t>
    </r>
    <r>
      <rPr>
        <sz val="11"/>
        <rFont val="微软雅黑"/>
        <family val="2"/>
        <charset val="134"/>
      </rPr>
      <t>羟基</t>
    </r>
    <r>
      <rPr>
        <sz val="11"/>
        <rFont val="Arial"/>
        <family val="2"/>
      </rPr>
      <t>-7-</t>
    </r>
    <r>
      <rPr>
        <sz val="11"/>
        <rFont val="微软雅黑"/>
        <family val="2"/>
        <charset val="134"/>
      </rPr>
      <t>甲氧基黄烷酮</t>
    </r>
  </si>
  <si>
    <t>LTS0241120</t>
  </si>
  <si>
    <t>Populus cathayana</t>
  </si>
  <si>
    <t>480-37-5</t>
  </si>
  <si>
    <t>C16H14O4</t>
  </si>
  <si>
    <t>COC1=CC(=C2C(=O)CC(OC2=C1)C3=CC=CC=C3)O</t>
  </si>
  <si>
    <t>PhyT-CFN-E96</t>
  </si>
  <si>
    <r>
      <rPr>
        <sz val="11"/>
        <rFont val="微软雅黑"/>
        <family val="2"/>
        <charset val="134"/>
      </rPr>
      <t>升麻素</t>
    </r>
  </si>
  <si>
    <t>IPTM20110</t>
  </si>
  <si>
    <t>Cimifugin</t>
  </si>
  <si>
    <t>LTS0180847</t>
  </si>
  <si>
    <t>Actaea dahurica</t>
  </si>
  <si>
    <t>Eranthis cilicica</t>
  </si>
  <si>
    <t>37921-38-3</t>
  </si>
  <si>
    <t>C16H18O6</t>
  </si>
  <si>
    <t>CC(C)([C@@H]1CC2=C(O1)C=C3C(=C2OC)C(=O)C=C(O3)CO)O</t>
  </si>
  <si>
    <t>PhyT-CFN-E106</t>
  </si>
  <si>
    <r>
      <rPr>
        <sz val="11"/>
        <rFont val="微软雅黑"/>
        <family val="2"/>
        <charset val="134"/>
      </rPr>
      <t>芹菜素</t>
    </r>
    <r>
      <rPr>
        <sz val="11"/>
        <rFont val="Arial"/>
        <family val="2"/>
      </rPr>
      <t>-7-</t>
    </r>
    <r>
      <rPr>
        <sz val="11"/>
        <rFont val="微软雅黑"/>
        <family val="2"/>
        <charset val="134"/>
      </rPr>
      <t>葡萄糖醛酸</t>
    </r>
  </si>
  <si>
    <t>IPTM20111</t>
  </si>
  <si>
    <t>Apigenin-7-glucuronide</t>
  </si>
  <si>
    <t>Scutellarin A</t>
  </si>
  <si>
    <r>
      <rPr>
        <sz val="11"/>
        <rFont val="微软雅黑"/>
        <family val="2"/>
        <charset val="134"/>
      </rPr>
      <t>灯盏花甲素</t>
    </r>
  </si>
  <si>
    <t>LTS0100940</t>
  </si>
  <si>
    <t>Clinopodium umbrosum</t>
  </si>
  <si>
    <t>Medicago sativa</t>
  </si>
  <si>
    <t>Fuchsia excorticata</t>
  </si>
  <si>
    <t>29741-09-1</t>
  </si>
  <si>
    <t>C1=CC(=CC=C1C2=CC(=O)C3=C(C=C(C=C3O2)O[C@H]4[C@@H]([C@H]([C@@H]([C@H](O4)C(=O)O)O)O)O)O)O</t>
  </si>
  <si>
    <t>PhyT-CFN-E116</t>
  </si>
  <si>
    <r>
      <rPr>
        <sz val="11"/>
        <rFont val="微软雅黑"/>
        <family val="2"/>
        <charset val="134"/>
      </rPr>
      <t>蔓荆子黄素</t>
    </r>
  </si>
  <si>
    <t>IPTM20112</t>
  </si>
  <si>
    <t>Vitexicarpin / Casticin</t>
  </si>
  <si>
    <t>3,6,7,4'-tetramethylquercetagetin</t>
  </si>
  <si>
    <r>
      <t>3,6,7,4'-</t>
    </r>
    <r>
      <rPr>
        <sz val="11"/>
        <rFont val="微软雅黑"/>
        <family val="2"/>
        <charset val="134"/>
      </rPr>
      <t>四甲基槲皮素</t>
    </r>
  </si>
  <si>
    <t>LTS0071783</t>
  </si>
  <si>
    <t>Vitex rotundifolia</t>
  </si>
  <si>
    <t>Artemisia obtusiloba</t>
  </si>
  <si>
    <t>Pulicaria gnaphalodes</t>
  </si>
  <si>
    <t>479-91-4</t>
  </si>
  <si>
    <t>C19H18O8</t>
  </si>
  <si>
    <t>COC1=C(C=C(C=C1)C2=C(C(=O)C3=C(C(=C(C=C3O2)OC)OC)O)OC)O</t>
  </si>
  <si>
    <t>PhyT-CFN-E126</t>
  </si>
  <si>
    <r>
      <t>(-)-</t>
    </r>
    <r>
      <rPr>
        <sz val="11"/>
        <rFont val="微软雅黑"/>
        <family val="2"/>
        <charset val="134"/>
      </rPr>
      <t>表没食子儿茶素</t>
    </r>
  </si>
  <si>
    <t>IPTM20113</t>
  </si>
  <si>
    <t>(-)-Epigallocatechin(EGC)</t>
  </si>
  <si>
    <t>Sunphenon EGC; (-)-3,3',4',5,5',7-Flavanhexol</t>
  </si>
  <si>
    <r>
      <rPr>
        <sz val="11"/>
        <rFont val="微软雅黑"/>
        <family val="2"/>
        <charset val="134"/>
      </rPr>
      <t>绿茶儿茶酚</t>
    </r>
  </si>
  <si>
    <t>LTS0052496</t>
  </si>
  <si>
    <t>Platanus orientalis</t>
  </si>
  <si>
    <t>Quercus glauca</t>
  </si>
  <si>
    <t>Ziziphus spina-christi</t>
  </si>
  <si>
    <t>970-74-1</t>
  </si>
  <si>
    <t>C15H14O7</t>
  </si>
  <si>
    <t>C1[C@H]([C@H](OC2=CC(=CC(=C21)O)O)C3=CC(=C(C(=C3)O)O)O)O</t>
  </si>
  <si>
    <t>PhyT-CFN-E136</t>
  </si>
  <si>
    <r>
      <t>3,5,6,7,8,3',4'-</t>
    </r>
    <r>
      <rPr>
        <sz val="11"/>
        <rFont val="微软雅黑"/>
        <family val="2"/>
        <charset val="134"/>
      </rPr>
      <t>七甲氧基黄酮</t>
    </r>
  </si>
  <si>
    <t>IPTM20114</t>
  </si>
  <si>
    <t>3,3',4',5,6,7,8-heptamethoxyflavone</t>
  </si>
  <si>
    <t>3-Methoxynobiletin</t>
  </si>
  <si>
    <r>
      <t>3-</t>
    </r>
    <r>
      <rPr>
        <sz val="11"/>
        <rFont val="微软雅黑"/>
        <family val="2"/>
        <charset val="134"/>
      </rPr>
      <t>甲氧基杨梅素</t>
    </r>
  </si>
  <si>
    <t>LTS0144095</t>
  </si>
  <si>
    <t>Citrus sinensis</t>
  </si>
  <si>
    <t>Melicope triphylla</t>
  </si>
  <si>
    <t>Citrus nobilis</t>
  </si>
  <si>
    <t>1178-24-1</t>
  </si>
  <si>
    <t>C22H24O9</t>
  </si>
  <si>
    <t>COC1=C(C=C(C=C1)C2=C(C(=O)C3=C(O2)C(=C(C(=C3OC)OC)OC)OC)OC)OC</t>
  </si>
  <si>
    <t>PhyT-CFN-E146</t>
  </si>
  <si>
    <r>
      <rPr>
        <sz val="11"/>
        <rFont val="微软雅黑"/>
        <family val="2"/>
        <charset val="134"/>
      </rPr>
      <t>苏铁双黄酮</t>
    </r>
  </si>
  <si>
    <t>IPTM20115</t>
  </si>
  <si>
    <t>Sotetsuflavone</t>
  </si>
  <si>
    <t>7'-O-Methylamentoflavone</t>
  </si>
  <si>
    <r>
      <t>7'-O-</t>
    </r>
    <r>
      <rPr>
        <sz val="11"/>
        <rFont val="微软雅黑"/>
        <family val="2"/>
        <charset val="134"/>
      </rPr>
      <t>甲基氨基黄酮</t>
    </r>
  </si>
  <si>
    <t>LTS0096304</t>
  </si>
  <si>
    <t>Taxus wallichiana</t>
  </si>
  <si>
    <t>Amentotaxus yunnanensis</t>
  </si>
  <si>
    <t>Selaginella denticulata</t>
  </si>
  <si>
    <t>2608-21-1</t>
  </si>
  <si>
    <t>C31H20O10</t>
  </si>
  <si>
    <t>COC1=C(C2=C(C(=C1)O)C(=O)C=C(O2)C3=CC=C(C=C3)O)C4=C(C=CC(=C4)C5=CC(=O)C6=C(C=C(C=C6O5)O)O)O</t>
  </si>
  <si>
    <t>PhyT-CFN-E156</t>
  </si>
  <si>
    <r>
      <rPr>
        <sz val="11"/>
        <rFont val="微软雅黑"/>
        <family val="2"/>
        <charset val="134"/>
      </rPr>
      <t>黄芩苷甲酯</t>
    </r>
  </si>
  <si>
    <t>IPTM20116</t>
  </si>
  <si>
    <t>Baicalin methyl ester</t>
  </si>
  <si>
    <t>LTS0072666</t>
  </si>
  <si>
    <t>82475-03-4</t>
  </si>
  <si>
    <t>COC(=O)[C@@H]1[C@H]([C@@H]([C@H]([C@@H](O1)OC2=C(C(=C3C(=C2)OC(=CC3=O)C4=CC=CC=C4)O)O)O)O)O</t>
  </si>
  <si>
    <t>PhyT-CFN-E166</t>
  </si>
  <si>
    <r>
      <rPr>
        <sz val="11"/>
        <rFont val="微软雅黑"/>
        <family val="2"/>
        <charset val="134"/>
      </rPr>
      <t>苦参酮</t>
    </r>
  </si>
  <si>
    <t>IPTM20117</t>
  </si>
  <si>
    <t>Kurarinone</t>
  </si>
  <si>
    <t>7,2',4'-Trihydroxy-8-lavandulyl-5-methoxyflavanone</t>
  </si>
  <si>
    <r>
      <t>7,2',4'-</t>
    </r>
    <r>
      <rPr>
        <sz val="11"/>
        <rFont val="微软雅黑"/>
        <family val="2"/>
        <charset val="134"/>
      </rPr>
      <t>三羟基</t>
    </r>
    <r>
      <rPr>
        <sz val="11"/>
        <rFont val="Arial"/>
        <family val="2"/>
      </rPr>
      <t>-8-</t>
    </r>
    <r>
      <rPr>
        <sz val="11"/>
        <rFont val="微软雅黑"/>
        <family val="2"/>
        <charset val="134"/>
      </rPr>
      <t>黄烷酮</t>
    </r>
    <r>
      <rPr>
        <sz val="11"/>
        <rFont val="Arial"/>
        <family val="2"/>
      </rPr>
      <t>-5-</t>
    </r>
    <r>
      <rPr>
        <sz val="11"/>
        <rFont val="微软雅黑"/>
        <family val="2"/>
        <charset val="134"/>
      </rPr>
      <t>甲氧基黄烷酮</t>
    </r>
  </si>
  <si>
    <t>LTS0161057</t>
  </si>
  <si>
    <t>34981-26-5</t>
  </si>
  <si>
    <t>C26H30O6</t>
  </si>
  <si>
    <t>CC(=CC[C@H](CC1=C2C(=C(C=C1O)OC)C(=O)C[C@H](O2)C3=C(C=C(C=C3)O)O)C(=C)C)C</t>
  </si>
  <si>
    <t>PhyT-CFN-E176</t>
  </si>
  <si>
    <r>
      <rPr>
        <sz val="11"/>
        <rFont val="微软雅黑"/>
        <family val="2"/>
        <charset val="134"/>
      </rPr>
      <t>西北甘草异黄酮</t>
    </r>
  </si>
  <si>
    <t>IPTM20118</t>
  </si>
  <si>
    <t>Glycyrrhisoflavone</t>
  </si>
  <si>
    <t>5'-(3-Methyl-2-butenyl)-3',4',5,7-tetrahydroxyisoflavone</t>
  </si>
  <si>
    <r>
      <t>5'-(3-</t>
    </r>
    <r>
      <rPr>
        <sz val="11"/>
        <rFont val="微软雅黑"/>
        <family val="2"/>
        <charset val="134"/>
      </rPr>
      <t>甲基</t>
    </r>
    <r>
      <rPr>
        <sz val="11"/>
        <rFont val="Arial"/>
        <family val="2"/>
      </rPr>
      <t>-2-</t>
    </r>
    <r>
      <rPr>
        <sz val="11"/>
        <rFont val="微软雅黑"/>
        <family val="2"/>
        <charset val="134"/>
      </rPr>
      <t>丁烯基</t>
    </r>
    <r>
      <rPr>
        <sz val="11"/>
        <rFont val="Arial"/>
        <family val="2"/>
      </rPr>
      <t>)-3',4',5,7-</t>
    </r>
    <r>
      <rPr>
        <sz val="11"/>
        <rFont val="微软雅黑"/>
        <family val="2"/>
        <charset val="134"/>
      </rPr>
      <t>四羟基异黄酮</t>
    </r>
  </si>
  <si>
    <t>LTS0087067</t>
  </si>
  <si>
    <t>Psorothamnus arborescens</t>
  </si>
  <si>
    <t>116709-70-7</t>
  </si>
  <si>
    <t>C20H18O6</t>
  </si>
  <si>
    <t>CC(=CCC1=C(C(=CC(=C1)C2=COC3=CC(=CC(=C3C2=O)O)O)O)O)C</t>
  </si>
  <si>
    <t>PhyT-CFN-E186</t>
  </si>
  <si>
    <r>
      <rPr>
        <sz val="11"/>
        <rFont val="微软雅黑"/>
        <family val="2"/>
        <charset val="134"/>
      </rPr>
      <t>槲皮素</t>
    </r>
    <r>
      <rPr>
        <sz val="11"/>
        <rFont val="Arial"/>
        <family val="2"/>
      </rPr>
      <t>3-O-</t>
    </r>
    <r>
      <rPr>
        <sz val="11"/>
        <rFont val="微软雅黑"/>
        <family val="2"/>
        <charset val="134"/>
      </rPr>
      <t>槐糖</t>
    </r>
  </si>
  <si>
    <t>IPTM20119</t>
  </si>
  <si>
    <t>Quercetin-3-O-sophoroside</t>
  </si>
  <si>
    <t>Baimaside; Quosp</t>
  </si>
  <si>
    <r>
      <rPr>
        <sz val="11"/>
        <rFont val="微软雅黑"/>
        <family val="2"/>
        <charset val="134"/>
      </rPr>
      <t>白麻苷</t>
    </r>
  </si>
  <si>
    <t>LTS0152294</t>
  </si>
  <si>
    <t>Bassia muricata</t>
  </si>
  <si>
    <t>Erythrina addisoniae</t>
  </si>
  <si>
    <t>Pterogyne nitens</t>
  </si>
  <si>
    <t>18609-17-1</t>
  </si>
  <si>
    <t>C27H30O17</t>
  </si>
  <si>
    <r>
      <t>465.10249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
303.04947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[M+H-C12H20O10]+</t>
    </r>
  </si>
  <si>
    <t>C1=CC(=C(C=C1C2=C(C(=O)C3=C(C=C(C=C3O2)O)O)O[C@H]4[C@@H]([C@H]([C@@H]([C@H](O4)CO)O)O)O[C@H]5[C@@H]([C@H]([C@@H]([C@H](O5)CO)O)O)O)O)O</t>
  </si>
  <si>
    <t>PhyT-CFN-E196</t>
  </si>
  <si>
    <r>
      <rPr>
        <sz val="11"/>
        <color rgb="FFFF0000"/>
        <rFont val="微软雅黑"/>
        <family val="2"/>
        <charset val="134"/>
      </rPr>
      <t>箭藿苷</t>
    </r>
    <r>
      <rPr>
        <sz val="11"/>
        <color rgb="FFFF0000"/>
        <rFont val="Arial"/>
        <family val="2"/>
      </rPr>
      <t>B</t>
    </r>
  </si>
  <si>
    <t>IPTM20120</t>
  </si>
  <si>
    <t>Sagittatoside B</t>
  </si>
  <si>
    <t>118525-36-3</t>
  </si>
  <si>
    <t>C32H38O14</t>
  </si>
  <si>
    <t>C[C@H]1[C@@H]([C@H]([C@H]([C@@H](O1)OC2=C(OC3=C(C(=CC(=C3C2=O)O)O)CC=C(C)C)C4=CC=C(C=C4)OC)O[C@H]5[C@@H]([C@H]([C@@H](CO5)O)O)O)O)O</t>
  </si>
  <si>
    <t>PhyT-CFN-E7</t>
  </si>
  <si>
    <t>CFN-E-MIX-7</t>
  </si>
  <si>
    <r>
      <rPr>
        <sz val="11"/>
        <rFont val="微软雅黑"/>
        <family val="2"/>
        <charset val="134"/>
      </rPr>
      <t>鸢尾黄素</t>
    </r>
  </si>
  <si>
    <t>IPTM20121</t>
  </si>
  <si>
    <t>Tectorigenin</t>
  </si>
  <si>
    <t>4',5,7-Trihydroxy-6-methoxyisoflavone; 5,7-dihydroxy-3-(4-hydroxyphenyl)-6-methoxychromen-4-one</t>
  </si>
  <si>
    <r>
      <t>4',5,7-</t>
    </r>
    <r>
      <rPr>
        <sz val="11"/>
        <rFont val="微软雅黑"/>
        <family val="2"/>
        <charset val="134"/>
      </rPr>
      <t>三羟基</t>
    </r>
    <r>
      <rPr>
        <sz val="11"/>
        <rFont val="Arial"/>
        <family val="2"/>
      </rPr>
      <t>-6-</t>
    </r>
    <r>
      <rPr>
        <sz val="11"/>
        <rFont val="微软雅黑"/>
        <family val="2"/>
        <charset val="134"/>
      </rPr>
      <t>甲氧基异黄酮</t>
    </r>
  </si>
  <si>
    <t>LTS0250238</t>
  </si>
  <si>
    <t>Dalbergia sissoo</t>
  </si>
  <si>
    <t>548-77-6</t>
  </si>
  <si>
    <t>COC1=C(C2=C(C=C1O)OC=C(C2=O)C3=CC=C(C=C3)O)O</t>
  </si>
  <si>
    <t>PhyT-CFN-E17</t>
  </si>
  <si>
    <r>
      <rPr>
        <sz val="11"/>
        <rFont val="微软雅黑"/>
        <family val="2"/>
        <charset val="134"/>
      </rPr>
      <t>矢车菊素</t>
    </r>
    <r>
      <rPr>
        <sz val="11"/>
        <rFont val="Arial"/>
        <family val="2"/>
      </rPr>
      <t>-3-O-</t>
    </r>
    <r>
      <rPr>
        <sz val="11"/>
        <rFont val="微软雅黑"/>
        <family val="2"/>
        <charset val="134"/>
      </rPr>
      <t>葡萄糖苷</t>
    </r>
  </si>
  <si>
    <t>IPTM20122</t>
  </si>
  <si>
    <t>Cyanidin-3-O-glucoside chloride</t>
  </si>
  <si>
    <t>Kuromanin chloride; Asterin</t>
  </si>
  <si>
    <r>
      <rPr>
        <sz val="11"/>
        <rFont val="微软雅黑"/>
        <family val="2"/>
        <charset val="134"/>
      </rPr>
      <t>氯化紫菀苷</t>
    </r>
  </si>
  <si>
    <t>7084-24-4</t>
  </si>
  <si>
    <t>C21H21O11+</t>
  </si>
  <si>
    <t>C1=CC(=C(C=C1C2=[O+]C3=CC(=CC(=C3C=C2O[C@H]4[C@@H]([C@H]([C@@H]([C@H](O4)CO)O)O)O)O)O)O)O.[Cl-]</t>
  </si>
  <si>
    <t>PhyT-CFN-E27</t>
  </si>
  <si>
    <r>
      <rPr>
        <sz val="11"/>
        <rFont val="微软雅黑"/>
        <family val="2"/>
        <charset val="134"/>
      </rPr>
      <t>儿茶素</t>
    </r>
  </si>
  <si>
    <t>IPTM20123</t>
  </si>
  <si>
    <t>Catechin</t>
  </si>
  <si>
    <t>Biocatechin; 3,3',4',5,7-Flavanpentol</t>
  </si>
  <si>
    <r>
      <t>3,3',4',5,7-</t>
    </r>
    <r>
      <rPr>
        <sz val="11"/>
        <rFont val="微软雅黑"/>
        <family val="2"/>
        <charset val="134"/>
      </rPr>
      <t>黄烷戊醇</t>
    </r>
  </si>
  <si>
    <t>LTS0117079</t>
  </si>
  <si>
    <t>Rosa cymosa</t>
  </si>
  <si>
    <t>Eucalyptus alba</t>
  </si>
  <si>
    <t>154-23-4</t>
  </si>
  <si>
    <t>C1[C@@H]([C@H](OC2=CC(=CC(=C21)O)O)C3=CC(=C(C=C3)O)O)O</t>
  </si>
  <si>
    <t>PhyT-CFN-E37</t>
  </si>
  <si>
    <r>
      <rPr>
        <sz val="11"/>
        <rFont val="微软雅黑"/>
        <family val="2"/>
        <charset val="134"/>
      </rPr>
      <t>淫羊藿苷</t>
    </r>
  </si>
  <si>
    <t>IPTM20124</t>
  </si>
  <si>
    <t>Icariin</t>
  </si>
  <si>
    <t>Epimedium extract; 4'-O-methyl-8-gamma,gamma-dimethylallylkaempferol-3-rhamnoside-7-glucoside</t>
  </si>
  <si>
    <t>LTS0085291</t>
  </si>
  <si>
    <t>Epimedium wushanense</t>
  </si>
  <si>
    <t>489-32-7</t>
  </si>
  <si>
    <t>C33H40O15</t>
  </si>
  <si>
    <r>
      <t>513.17751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[M-H-C6H10O5]-
735.25275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</si>
  <si>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C[C@H]1[C@@H]([C@H]([C@H]([C@@H](O1)OC2=C(OC3=C(C2=O)C(=CC(=C3CC=C(C)C)O[C@H]4[C@@H]([C@H]([C@@H]([C@H](O4)CO)O)O)O)O)C5=CC=C(C=C5)OC)O)O)O</t>
  </si>
  <si>
    <t>PhyT-CFN-E47</t>
  </si>
  <si>
    <r>
      <rPr>
        <sz val="11"/>
        <rFont val="微软雅黑"/>
        <family val="2"/>
        <charset val="134"/>
      </rPr>
      <t>毛异黄酮</t>
    </r>
  </si>
  <si>
    <t>IPTM20125</t>
  </si>
  <si>
    <t>Calycosin</t>
  </si>
  <si>
    <t>3'-hydroxyformononetin; 3',7-dihydroxy-4'-methoxyisoflavone</t>
  </si>
  <si>
    <r>
      <t>3'-</t>
    </r>
    <r>
      <rPr>
        <sz val="11"/>
        <rFont val="微软雅黑"/>
        <family val="2"/>
        <charset val="134"/>
      </rPr>
      <t>羟基甲壬素</t>
    </r>
  </si>
  <si>
    <t>LTS0106037</t>
  </si>
  <si>
    <t>Bolusanthus speciosus</t>
  </si>
  <si>
    <t>20575-57-9</t>
  </si>
  <si>
    <t>COC1=C(C=C(C=C1)C2=COC3=C(C2=O)C=CC(=C3)O)O</t>
  </si>
  <si>
    <t>PhyT-CFN-E57</t>
  </si>
  <si>
    <r>
      <rPr>
        <sz val="11"/>
        <rFont val="微软雅黑"/>
        <family val="2"/>
        <charset val="134"/>
      </rPr>
      <t>大豆苷</t>
    </r>
  </si>
  <si>
    <t>IPTM20126</t>
  </si>
  <si>
    <t>Daidzin</t>
  </si>
  <si>
    <t>7-O-glucosyl-4'-hydroxyisoflavone</t>
  </si>
  <si>
    <r>
      <t>7-O-</t>
    </r>
    <r>
      <rPr>
        <sz val="11"/>
        <rFont val="微软雅黑"/>
        <family val="2"/>
        <charset val="134"/>
      </rPr>
      <t>葡萄糖基</t>
    </r>
    <r>
      <rPr>
        <sz val="11"/>
        <rFont val="Arial"/>
        <family val="2"/>
      </rPr>
      <t>-4'-</t>
    </r>
    <r>
      <rPr>
        <sz val="11"/>
        <rFont val="微软雅黑"/>
        <family val="2"/>
        <charset val="134"/>
      </rPr>
      <t>羟基异黄酮</t>
    </r>
  </si>
  <si>
    <t>LTS0156881</t>
  </si>
  <si>
    <t>Astragalus complanatus</t>
  </si>
  <si>
    <t>552-66-9</t>
  </si>
  <si>
    <r>
      <t>253.05078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 xml:space="preserve">[M-H-C6H10O5]-
</t>
    </r>
    <r>
      <rPr>
        <sz val="11"/>
        <color rgb="FFFF0000"/>
        <rFont val="Arial"/>
        <family val="2"/>
      </rPr>
      <t>451.08126</t>
    </r>
    <r>
      <rPr>
        <sz val="11"/>
        <color rgb="FFFF0000"/>
        <rFont val="微软雅黑"/>
        <family val="2"/>
        <charset val="134"/>
      </rPr>
      <t>是母离子的加和离子，暂未分析出是什么离子</t>
    </r>
    <r>
      <rPr>
        <sz val="11"/>
        <rFont val="Arial"/>
        <family val="2"/>
      </rPr>
      <t xml:space="preserve">
475.12516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</si>
  <si>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C1=CC(=CC=C1C2=COC3=C(C2=O)C=CC(=C3)O[C@H]4[C@@H]([C@H]([C@@H]([C@H](O4)CO)O)O)O)O</t>
  </si>
  <si>
    <t>PhyT-CFN-E67</t>
  </si>
  <si>
    <r>
      <rPr>
        <sz val="11"/>
        <rFont val="微软雅黑"/>
        <family val="2"/>
        <charset val="134"/>
      </rPr>
      <t>金松双黄酮</t>
    </r>
  </si>
  <si>
    <t>IPTM20127</t>
  </si>
  <si>
    <t>Sciadopitysin</t>
  </si>
  <si>
    <t>7,4',4'''-Trimethylamentoflavone</t>
  </si>
  <si>
    <r>
      <t>7,4',4'''-</t>
    </r>
    <r>
      <rPr>
        <sz val="11"/>
        <rFont val="微软雅黑"/>
        <family val="2"/>
        <charset val="134"/>
      </rPr>
      <t>三甲基黄酮</t>
    </r>
  </si>
  <si>
    <t>LTS0262782</t>
  </si>
  <si>
    <t>Ginkgo biloba</t>
  </si>
  <si>
    <t>Metasequoia glyptostroboides</t>
  </si>
  <si>
    <t>Torreya fargesii</t>
  </si>
  <si>
    <t>521-34-6</t>
  </si>
  <si>
    <t>C33H24O10</t>
  </si>
  <si>
    <t>COC1=CC=C(C=C1)C2=CC(=O)C3=C(O2)C(=C(C=C3O)O)C4=C(C=CC(=C4)C5=CC(=O)C6=C(C=C(C=C6O5)OC)O)OC</t>
  </si>
  <si>
    <t>PhyT-CFN-E77</t>
  </si>
  <si>
    <r>
      <rPr>
        <sz val="11"/>
        <rFont val="微软雅黑"/>
        <family val="2"/>
        <charset val="134"/>
      </rPr>
      <t>大豆黄酮</t>
    </r>
  </si>
  <si>
    <t>IPTM20128</t>
  </si>
  <si>
    <t>Daidzein</t>
  </si>
  <si>
    <t>4',7-Dihydroxyisoflavone; d-(+)-alpha-methylbenzylamine</t>
  </si>
  <si>
    <r>
      <t>4',7-</t>
    </r>
    <r>
      <rPr>
        <sz val="11"/>
        <rFont val="微软雅黑"/>
        <family val="2"/>
        <charset val="134"/>
      </rPr>
      <t>二羟基异黄酮</t>
    </r>
  </si>
  <si>
    <t>LTS0130369</t>
  </si>
  <si>
    <t>Trifolium subterraneum</t>
  </si>
  <si>
    <t>Spirotropis longifolia</t>
  </si>
  <si>
    <t>486-66-8</t>
  </si>
  <si>
    <t>C1=CC(=CC=C1C2=COC3=C(C2=O)C=CC(=C3)O)O</t>
  </si>
  <si>
    <t>PhyT-CFN-E87</t>
  </si>
  <si>
    <r>
      <rPr>
        <sz val="11"/>
        <rFont val="微软雅黑"/>
        <family val="2"/>
        <charset val="134"/>
      </rPr>
      <t>蒙花苷</t>
    </r>
  </si>
  <si>
    <t>IPTM20129</t>
  </si>
  <si>
    <t>Linarin</t>
  </si>
  <si>
    <t>Buddleoside; Acacetin 7-O-rutinoside</t>
  </si>
  <si>
    <r>
      <rPr>
        <sz val="11"/>
        <rFont val="微软雅黑"/>
        <family val="2"/>
        <charset val="134"/>
      </rPr>
      <t>玄参苷</t>
    </r>
  </si>
  <si>
    <t>LTS0160284</t>
  </si>
  <si>
    <t>Buddleja globosa</t>
  </si>
  <si>
    <t>Silene firma</t>
  </si>
  <si>
    <t>480-36-4</t>
  </si>
  <si>
    <t>C28H32O14</t>
  </si>
  <si>
    <r>
      <t>285.07493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[M+H-C12H20O9]+</t>
    </r>
  </si>
  <si>
    <r>
      <t>283.06170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[M-H-C12H20O9]-
627.15056</t>
    </r>
    <r>
      <rPr>
        <sz val="11"/>
        <rFont val="微软雅黑"/>
        <family val="2"/>
        <charset val="134"/>
      </rPr>
      <t>是母离子的加和离子，暂未分析出是什么离子</t>
    </r>
    <r>
      <rPr>
        <sz val="11"/>
        <rFont val="Arial"/>
        <family val="2"/>
      </rPr>
      <t xml:space="preserve">
651.19456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</si>
  <si>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C[C@H]1[C@@H]([C@H]([C@H]([C@@H](O1)OC[C@@H]2[C@H]([C@@H]([C@H]([C@@H](O2)OC3=CC(=C4C(=C3)OC(=CC4=O)C5=CC=C(C=C5)OC)O)O)O)O)O)O)O</t>
  </si>
  <si>
    <t>PhyT-CFN-E97</t>
  </si>
  <si>
    <r>
      <rPr>
        <sz val="11"/>
        <rFont val="微软雅黑"/>
        <family val="2"/>
        <charset val="134"/>
      </rPr>
      <t>牡荆素</t>
    </r>
  </si>
  <si>
    <t>IPTM20130</t>
  </si>
  <si>
    <t>Vitexin</t>
  </si>
  <si>
    <t>Apigenin 8-C-glucoside</t>
  </si>
  <si>
    <r>
      <rPr>
        <sz val="11"/>
        <rFont val="微软雅黑"/>
        <family val="2"/>
        <charset val="134"/>
      </rPr>
      <t>芹菜素</t>
    </r>
    <r>
      <rPr>
        <sz val="11"/>
        <rFont val="Arial"/>
        <family val="2"/>
      </rPr>
      <t xml:space="preserve"> 8-C-</t>
    </r>
    <r>
      <rPr>
        <sz val="11"/>
        <rFont val="微软雅黑"/>
        <family val="2"/>
        <charset val="134"/>
      </rPr>
      <t>葡萄糖苷</t>
    </r>
  </si>
  <si>
    <t>LTS0199581</t>
  </si>
  <si>
    <t>Sorbus chamaemespilus</t>
  </si>
  <si>
    <t>Karpatiosorbus hybrida</t>
  </si>
  <si>
    <t>Crataegus sinaica</t>
  </si>
  <si>
    <t>3681-93-4</t>
  </si>
  <si>
    <t>C1=CC(=CC=C1C2=CC(=O)C3=C(O2)C(=C(C=C3O)O)[C@H]4[C@@H]([C@H]([C@@H]([C@H](O4)CO)O)O)O)O</t>
  </si>
  <si>
    <t>PhyT-CFN-E107</t>
  </si>
  <si>
    <r>
      <rPr>
        <sz val="11"/>
        <rFont val="微软雅黑"/>
        <family val="2"/>
        <charset val="134"/>
      </rPr>
      <t>山姜素</t>
    </r>
  </si>
  <si>
    <t>IPTM20131</t>
  </si>
  <si>
    <t>Alpinetin</t>
  </si>
  <si>
    <t>5-O-Methylpinocembrin; 5-Methoxy-7-hydroxyflavanone</t>
  </si>
  <si>
    <r>
      <t>5-</t>
    </r>
    <r>
      <rPr>
        <sz val="11"/>
        <rFont val="微软雅黑"/>
        <family val="2"/>
        <charset val="134"/>
      </rPr>
      <t>甲氧基</t>
    </r>
    <r>
      <rPr>
        <sz val="11"/>
        <rFont val="Arial"/>
        <family val="2"/>
      </rPr>
      <t>-7-</t>
    </r>
    <r>
      <rPr>
        <sz val="11"/>
        <rFont val="微软雅黑"/>
        <family val="2"/>
        <charset val="134"/>
      </rPr>
      <t>羟基黄烷酮</t>
    </r>
  </si>
  <si>
    <t>LTS0065259</t>
  </si>
  <si>
    <t>Mikania micrantha</t>
  </si>
  <si>
    <t>36052-37-6</t>
  </si>
  <si>
    <t>COC1=CC(=CC2=C1C(=O)C[C@H](O2)C3=CC=CC=C3)O</t>
  </si>
  <si>
    <t>PhyT-CFN-E117</t>
  </si>
  <si>
    <r>
      <rPr>
        <sz val="11"/>
        <rFont val="微软雅黑"/>
        <family val="2"/>
        <charset val="134"/>
      </rPr>
      <t>香蒲新甙</t>
    </r>
  </si>
  <si>
    <t>IPTM20132</t>
  </si>
  <si>
    <t>Typhaneoside</t>
  </si>
  <si>
    <r>
      <rPr>
        <sz val="11"/>
        <rFont val="微软雅黑"/>
        <family val="2"/>
        <charset val="134"/>
      </rPr>
      <t>异鼠李素</t>
    </r>
    <r>
      <rPr>
        <sz val="11"/>
        <rFont val="Arial"/>
        <family val="2"/>
      </rPr>
      <t>-3-(2G-</t>
    </r>
    <r>
      <rPr>
        <sz val="11"/>
        <rFont val="微软雅黑"/>
        <family val="2"/>
        <charset val="134"/>
      </rPr>
      <t>鼠李糖基</t>
    </r>
    <r>
      <rPr>
        <sz val="11"/>
        <rFont val="Arial"/>
        <family val="2"/>
      </rPr>
      <t>)-</t>
    </r>
    <r>
      <rPr>
        <sz val="11"/>
        <rFont val="微软雅黑"/>
        <family val="2"/>
        <charset val="134"/>
      </rPr>
      <t>芸香糖甙</t>
    </r>
  </si>
  <si>
    <t>LTS0143881</t>
  </si>
  <si>
    <t>Calendula officinalis</t>
  </si>
  <si>
    <t>Coleogyne ramosissima</t>
  </si>
  <si>
    <t>Opuntia ficus-indica</t>
  </si>
  <si>
    <t>104472-68-6</t>
  </si>
  <si>
    <t>C34H42O20</t>
  </si>
  <si>
    <r>
      <t>625.17572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[M+H-C6H10O4]+
479.11786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[M+H-2C6H10O4]+
317.06502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[M+H-C18H30O13]+</t>
    </r>
  </si>
  <si>
    <t>PhyT-CFN-E127</t>
  </si>
  <si>
    <r>
      <rPr>
        <sz val="11"/>
        <rFont val="微软雅黑"/>
        <family val="2"/>
        <charset val="134"/>
      </rPr>
      <t>齿阿米素</t>
    </r>
  </si>
  <si>
    <t>IPTM20133</t>
  </si>
  <si>
    <t>Visnagin</t>
  </si>
  <si>
    <t>Desmethoxykhellin; 5-Methoxy-2-methylfuranochromone</t>
  </si>
  <si>
    <r>
      <t>5-</t>
    </r>
    <r>
      <rPr>
        <sz val="11"/>
        <rFont val="微软雅黑"/>
        <family val="2"/>
        <charset val="134"/>
      </rPr>
      <t>甲氧基</t>
    </r>
    <r>
      <rPr>
        <sz val="11"/>
        <rFont val="Arial"/>
        <family val="2"/>
      </rPr>
      <t>-2-</t>
    </r>
    <r>
      <rPr>
        <sz val="11"/>
        <rFont val="微软雅黑"/>
        <family val="2"/>
        <charset val="134"/>
      </rPr>
      <t>甲基呋喃色酮</t>
    </r>
  </si>
  <si>
    <t>LTS0003546</t>
  </si>
  <si>
    <t>Ammi visnaga</t>
  </si>
  <si>
    <t>Pimpinella monoica</t>
  </si>
  <si>
    <t>Musineon divaricatum</t>
  </si>
  <si>
    <t>82-57-5</t>
  </si>
  <si>
    <t>C13H10O4</t>
  </si>
  <si>
    <t>CC1=CC(=O)C2=C(O1)C=C3C(=C2OC)C=CO3</t>
  </si>
  <si>
    <t>PhyT-CFN-E137</t>
  </si>
  <si>
    <r>
      <rPr>
        <sz val="11"/>
        <rFont val="微软雅黑"/>
        <family val="2"/>
        <charset val="134"/>
      </rPr>
      <t>朝藿定</t>
    </r>
    <r>
      <rPr>
        <sz val="11"/>
        <rFont val="Arial"/>
        <family val="2"/>
      </rPr>
      <t>K</t>
    </r>
  </si>
  <si>
    <t>IPTM20134</t>
  </si>
  <si>
    <t>Epimedin K</t>
  </si>
  <si>
    <t>Korepimedoside B</t>
  </si>
  <si>
    <t>LTS0069238</t>
  </si>
  <si>
    <t>174286-13-6</t>
  </si>
  <si>
    <t>C45H56O23</t>
  </si>
  <si>
    <r>
      <t>531.18550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[M+H-C18H26O12]+
369.13265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[M+H-C18H26O12-C6H10O5]+
313.07009</t>
    </r>
    <r>
      <rPr>
        <sz val="11"/>
        <rFont val="微软雅黑"/>
        <family val="2"/>
        <charset val="134"/>
      </rPr>
      <t>是母离子的碎片离子，暂未分析出是什么离子</t>
    </r>
  </si>
  <si>
    <r>
      <t>801.26365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[M-H-C6H10O5]-</t>
    </r>
  </si>
  <si>
    <t>C[C@H]1[C@@H]([C@H]([C@H]([C@@H](O1)OC2=C(OC3=C(C2=O)C(=CC(=C3CC=C(C)C)O[C@H]4[C@@H]([C@H]([C@@H]([C@H](O4)CO)O)O)O)O)C5=CC=C(C=C5)OC)O)O[C@H]6[C@@H]([C@H]([C@@H]([C@H](O6)COC(=O)C)O)O)OC(=O)C)OC(=O)C</t>
  </si>
  <si>
    <t>PhyT-CFN-E147</t>
  </si>
  <si>
    <r>
      <rPr>
        <sz val="11"/>
        <rFont val="微软雅黑"/>
        <family val="2"/>
        <charset val="134"/>
      </rPr>
      <t>黄芪异黄烷苷</t>
    </r>
  </si>
  <si>
    <t>IPTM20135</t>
  </si>
  <si>
    <t>Isomucronulatol 7-O-glucoside</t>
  </si>
  <si>
    <t>7,2'-Dihydroxy-3',4'-dimethoxyisoflavane-7-O-glucoside</t>
  </si>
  <si>
    <r>
      <t>7,2'-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-3',4'-</t>
    </r>
    <r>
      <rPr>
        <sz val="11"/>
        <rFont val="微软雅黑"/>
        <family val="2"/>
        <charset val="134"/>
      </rPr>
      <t>二甲氧基异黄烷</t>
    </r>
    <r>
      <rPr>
        <sz val="11"/>
        <rFont val="Arial"/>
        <family val="2"/>
      </rPr>
      <t>-7-O-</t>
    </r>
    <r>
      <rPr>
        <sz val="11"/>
        <rFont val="微软雅黑"/>
        <family val="2"/>
        <charset val="134"/>
      </rPr>
      <t>葡萄糖苷</t>
    </r>
  </si>
  <si>
    <t>Isoflavanones</t>
  </si>
  <si>
    <t>LTS0073267</t>
  </si>
  <si>
    <t>Astragalus mongholicus</t>
  </si>
  <si>
    <t>94367-43-8</t>
  </si>
  <si>
    <t>C23H28O10</t>
  </si>
  <si>
    <r>
      <t>303.12211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
482.20165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[M+NH4]+</t>
    </r>
  </si>
  <si>
    <t>COC1=C(C(=C(C=C1)C2CC3=C(C=C(C=C3)O[C@H]4[C@@H]([C@H]([C@@H]([C@H](O4)CO)O)O)O)OC2)O)OC</t>
  </si>
  <si>
    <t>PhyT-CFN-E157</t>
  </si>
  <si>
    <r>
      <rPr>
        <sz val="11"/>
        <rFont val="微软雅黑"/>
        <family val="2"/>
        <charset val="134"/>
      </rPr>
      <t>去甲汉黄芩素</t>
    </r>
    <r>
      <rPr>
        <sz val="11"/>
        <rFont val="Arial"/>
        <family val="2"/>
      </rPr>
      <t>-7-O-</t>
    </r>
    <r>
      <rPr>
        <sz val="11"/>
        <rFont val="微软雅黑"/>
        <family val="2"/>
        <charset val="134"/>
      </rPr>
      <t>葡萄糖醛酸苷</t>
    </r>
  </si>
  <si>
    <t>IPTM20136</t>
  </si>
  <si>
    <t>Glychionide A</t>
  </si>
  <si>
    <t>beta-D-Glucopyranosiduronic acid, 5,8-dihydroxy-4-oxo-2-phenyl-4H-1-benzopyran-7-yl</t>
  </si>
  <si>
    <r>
      <t>5,8-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-4-</t>
    </r>
    <r>
      <rPr>
        <sz val="11"/>
        <rFont val="微软雅黑"/>
        <family val="2"/>
        <charset val="134"/>
      </rPr>
      <t>氧代</t>
    </r>
    <r>
      <rPr>
        <sz val="11"/>
        <rFont val="Arial"/>
        <family val="2"/>
      </rPr>
      <t>-2-</t>
    </r>
    <r>
      <rPr>
        <sz val="11"/>
        <rFont val="微软雅黑"/>
        <family val="2"/>
        <charset val="134"/>
      </rPr>
      <t>苯基</t>
    </r>
    <r>
      <rPr>
        <sz val="11"/>
        <rFont val="Arial"/>
        <family val="2"/>
      </rPr>
      <t>-4H-1-</t>
    </r>
    <r>
      <rPr>
        <sz val="11"/>
        <rFont val="微软雅黑"/>
        <family val="2"/>
        <charset val="134"/>
      </rPr>
      <t>苯并吡喃</t>
    </r>
    <r>
      <rPr>
        <sz val="11"/>
        <rFont val="Arial"/>
        <family val="2"/>
      </rPr>
      <t>-7-</t>
    </r>
    <r>
      <rPr>
        <sz val="11"/>
        <rFont val="微软雅黑"/>
        <family val="2"/>
        <charset val="134"/>
      </rPr>
      <t>基</t>
    </r>
    <r>
      <rPr>
        <sz val="11"/>
        <rFont val="Arial"/>
        <family val="2"/>
      </rPr>
      <t xml:space="preserve"> beta-D-</t>
    </r>
    <r>
      <rPr>
        <sz val="11"/>
        <rFont val="微软雅黑"/>
        <family val="2"/>
        <charset val="134"/>
      </rPr>
      <t>吡喃葡萄糖苷酸</t>
    </r>
  </si>
  <si>
    <t>119152-50-0</t>
  </si>
  <si>
    <t>C1=CC=C(C=C1)C2=CC(=O)C3=C(O2)C(=C(C=C3O)O[C@H]4[C@@H]([C@H]([C@@H]([C@H](O4)C(=O)O)O)O)O)O</t>
  </si>
  <si>
    <t>PhyT-CFN-E167</t>
  </si>
  <si>
    <r>
      <rPr>
        <sz val="11"/>
        <rFont val="微软雅黑"/>
        <family val="2"/>
        <charset val="134"/>
      </rPr>
      <t>染料木黄酮</t>
    </r>
    <r>
      <rPr>
        <sz val="11"/>
        <rFont val="Arial"/>
        <family val="2"/>
      </rPr>
      <t>-4',7-</t>
    </r>
    <r>
      <rPr>
        <sz val="11"/>
        <rFont val="微软雅黑"/>
        <family val="2"/>
        <charset val="134"/>
      </rPr>
      <t>二甲醚</t>
    </r>
  </si>
  <si>
    <t>IPTM20137</t>
  </si>
  <si>
    <t>7-O-Methylbiochanin A</t>
  </si>
  <si>
    <t>7,4'-Dimethoxy-5-hydroxyisoflavone; Biochanin A 7-methyl ether</t>
  </si>
  <si>
    <r>
      <t>7-O-</t>
    </r>
    <r>
      <rPr>
        <sz val="11"/>
        <rFont val="微软雅黑"/>
        <family val="2"/>
        <charset val="134"/>
      </rPr>
      <t>甲基鹰嘴豆芽素</t>
    </r>
    <r>
      <rPr>
        <sz val="11"/>
        <rFont val="Arial"/>
        <family val="2"/>
      </rPr>
      <t>A</t>
    </r>
  </si>
  <si>
    <t>LTS0032344</t>
  </si>
  <si>
    <t>Myristica malabarica</t>
  </si>
  <si>
    <t>Peperomia leptostachya</t>
  </si>
  <si>
    <t>34086-51-6</t>
  </si>
  <si>
    <t>COC1=CC=C(C=C1)C2=COC3=CC(=CC(=C3C2=O)O)OC</t>
  </si>
  <si>
    <t>PhyT-CFN-E177</t>
  </si>
  <si>
    <r>
      <rPr>
        <sz val="11"/>
        <rFont val="微软雅黑"/>
        <family val="2"/>
        <charset val="134"/>
      </rPr>
      <t>异橙黄酮</t>
    </r>
  </si>
  <si>
    <t>IPTM20138</t>
  </si>
  <si>
    <t>Isosinensetin</t>
  </si>
  <si>
    <t>6-Demethoxynobiletin; 5,7,8,3',4'-pentamethoxyflavone</t>
  </si>
  <si>
    <r>
      <t>3',4' ,5,7,8-</t>
    </r>
    <r>
      <rPr>
        <sz val="11"/>
        <rFont val="微软雅黑"/>
        <family val="2"/>
        <charset val="134"/>
      </rPr>
      <t>五甲氧基黄酮</t>
    </r>
  </si>
  <si>
    <t>LTS0052178</t>
  </si>
  <si>
    <t>Citrus tachibana</t>
  </si>
  <si>
    <t>Ficus altissima</t>
  </si>
  <si>
    <t>17290-70-9</t>
  </si>
  <si>
    <t>COC1=C(C=C(C=C1)C2=CC(=O)C3=C(O2)C(=C(C=C3OC)OC)OC)OC</t>
  </si>
  <si>
    <t>PhyT-CFN-E187</t>
  </si>
  <si>
    <r>
      <rPr>
        <sz val="11"/>
        <rFont val="微软雅黑"/>
        <family val="2"/>
        <charset val="134"/>
      </rPr>
      <t>当药黄素</t>
    </r>
  </si>
  <si>
    <t>IPTM20139</t>
  </si>
  <si>
    <t>Swertisin</t>
  </si>
  <si>
    <t>Flavocommelitin; 6-C-glucopyranosyl-7-O-methylapigenin</t>
  </si>
  <si>
    <r>
      <rPr>
        <sz val="11"/>
        <rFont val="微软雅黑"/>
        <family val="2"/>
        <charset val="134"/>
      </rPr>
      <t>鸭跖草次苷</t>
    </r>
  </si>
  <si>
    <t>LTS0100911</t>
  </si>
  <si>
    <t>Alliaria petiolata</t>
  </si>
  <si>
    <t>Wilbrandia ebracteata</t>
  </si>
  <si>
    <t>6991-10-2</t>
  </si>
  <si>
    <t>COC1=C(C(=C2C(=C1)OC(=CC2=O)C3=CC=C(C=C3)O)O)[C@H]4[C@@H]([C@H]([C@@H]([C@H](O4)CO)O)O)O</t>
  </si>
  <si>
    <t>PhyT-CFN-E197</t>
  </si>
  <si>
    <r>
      <rPr>
        <sz val="11"/>
        <rFont val="微软雅黑"/>
        <family val="2"/>
        <charset val="134"/>
      </rPr>
      <t>香叶木素</t>
    </r>
  </si>
  <si>
    <t>IPTM20140</t>
  </si>
  <si>
    <t>Diosmetin</t>
  </si>
  <si>
    <t>4'-Methylluteolin; Salinigricoflavonol</t>
  </si>
  <si>
    <r>
      <t>5,7-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-2-(3-</t>
    </r>
    <r>
      <rPr>
        <sz val="11"/>
        <rFont val="微软雅黑"/>
        <family val="2"/>
        <charset val="134"/>
      </rPr>
      <t>羟基</t>
    </r>
    <r>
      <rPr>
        <sz val="11"/>
        <rFont val="Arial"/>
        <family val="2"/>
      </rPr>
      <t>-4-</t>
    </r>
    <r>
      <rPr>
        <sz val="11"/>
        <rFont val="微软雅黑"/>
        <family val="2"/>
        <charset val="134"/>
      </rPr>
      <t>甲氧基苯基</t>
    </r>
    <r>
      <rPr>
        <sz val="11"/>
        <rFont val="Arial"/>
        <family val="2"/>
      </rPr>
      <t>)-4-</t>
    </r>
    <r>
      <rPr>
        <sz val="11"/>
        <rFont val="微软雅黑"/>
        <family val="2"/>
        <charset val="134"/>
      </rPr>
      <t>苯并吡喃酮</t>
    </r>
  </si>
  <si>
    <t>LTS0252065</t>
  </si>
  <si>
    <t>Micromeria graeca</t>
  </si>
  <si>
    <t>Alnus glutinosa</t>
  </si>
  <si>
    <t>Valeriana laxiflora</t>
  </si>
  <si>
    <t>520-34-3</t>
  </si>
  <si>
    <t>COC1=C(C=C(C=C1)C2=CC(=O)C3=C(C=C(C=C3O2)O)O)O</t>
  </si>
  <si>
    <t>PhyT-CFN-E8</t>
  </si>
  <si>
    <t>CFN-E-MIX-8</t>
  </si>
  <si>
    <r>
      <rPr>
        <sz val="11"/>
        <rFont val="微软雅黑"/>
        <family val="2"/>
        <charset val="134"/>
      </rPr>
      <t>杨梅苷</t>
    </r>
  </si>
  <si>
    <t>IPTM20141</t>
  </si>
  <si>
    <t>Myricitrin</t>
  </si>
  <si>
    <t>3,3',4',5,5',7-Hexahydroxyflavone, 3-rhamnoside</t>
  </si>
  <si>
    <r>
      <rPr>
        <sz val="11"/>
        <rFont val="微软雅黑"/>
        <family val="2"/>
        <charset val="134"/>
      </rPr>
      <t>五羟基黄酮</t>
    </r>
    <r>
      <rPr>
        <sz val="11"/>
        <rFont val="Arial"/>
        <family val="2"/>
      </rPr>
      <t>-3-</t>
    </r>
    <r>
      <rPr>
        <sz val="11"/>
        <rFont val="微软雅黑"/>
        <family val="2"/>
        <charset val="134"/>
      </rPr>
      <t>鼠李糖苷</t>
    </r>
  </si>
  <si>
    <t>LTS0141597</t>
  </si>
  <si>
    <t>Juglans nigra</t>
  </si>
  <si>
    <t>Alchornea glandulosa</t>
  </si>
  <si>
    <t>Plumbago europaea</t>
  </si>
  <si>
    <t>17912-87-7</t>
  </si>
  <si>
    <r>
      <t>319.04451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[M+H-C6H10O4]+
303.04964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</t>
    </r>
  </si>
  <si>
    <t>C[C@H]1[C@@H]([C@H]([C@H]([C@@H](O1)OC2=C(OC3=CC(=CC(=C3C2=O)O)O)C4=CC(=C(C(=C4)O)O)O)O)O)O</t>
  </si>
  <si>
    <t>PhyT-CFN-E18</t>
  </si>
  <si>
    <r>
      <rPr>
        <sz val="11"/>
        <rFont val="微软雅黑"/>
        <family val="2"/>
        <charset val="134"/>
      </rPr>
      <t>鹰嘴豆牙素</t>
    </r>
    <r>
      <rPr>
        <sz val="11"/>
        <rFont val="Arial"/>
        <family val="2"/>
      </rPr>
      <t>A</t>
    </r>
  </si>
  <si>
    <t>IPTM20142</t>
  </si>
  <si>
    <t>Biochanin A</t>
  </si>
  <si>
    <t>4'-Methylgenistein; olmelin</t>
  </si>
  <si>
    <r>
      <t>7-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-4'-</t>
    </r>
    <r>
      <rPr>
        <sz val="11"/>
        <rFont val="微软雅黑"/>
        <family val="2"/>
        <charset val="134"/>
      </rPr>
      <t>甲氧基异黄酮</t>
    </r>
  </si>
  <si>
    <t>LTS0111539</t>
  </si>
  <si>
    <t>Trifolium repens</t>
  </si>
  <si>
    <t>Swartzia polyphylla</t>
  </si>
  <si>
    <t>491-80-5</t>
  </si>
  <si>
    <t>COC1=CC=C(C=C1)C2=COC3=CC(=CC(=C3C2=O)O)O</t>
  </si>
  <si>
    <t>PhyT-CFN-E28</t>
  </si>
  <si>
    <r>
      <rPr>
        <sz val="11"/>
        <rFont val="微软雅黑"/>
        <family val="2"/>
        <charset val="134"/>
      </rPr>
      <t>芦丁</t>
    </r>
  </si>
  <si>
    <t>IPTM20143</t>
  </si>
  <si>
    <t>Rutin</t>
  </si>
  <si>
    <t>Phytomelin; Quercetin-3-rutinoside</t>
  </si>
  <si>
    <r>
      <rPr>
        <sz val="11"/>
        <rFont val="微软雅黑"/>
        <family val="2"/>
        <charset val="134"/>
      </rPr>
      <t>芸香苷</t>
    </r>
  </si>
  <si>
    <t>LTS0042292</t>
  </si>
  <si>
    <t>Plinia cauliflora</t>
  </si>
  <si>
    <t>Geranium rectum</t>
  </si>
  <si>
    <t>Roldana angulifolia</t>
  </si>
  <si>
    <t>153-18-4</t>
  </si>
  <si>
    <t>C27H30O16</t>
  </si>
  <si>
    <r>
      <t>465.10270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[M+H-C6H10O4]+
319.04451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[M+H-2C6H10O4]+
303.04964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[M+H-C12H20O9]+</t>
    </r>
  </si>
  <si>
    <r>
      <t>463.08926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[M-H-C6H10O4]-</t>
    </r>
  </si>
  <si>
    <t>C[C@H]1[C@@H]([C@H]([C@H]([C@@H](O1)OC[C@@H]2[C@H]([C@@H]([C@H]([C@@H](O2)OC3=C(OC4=CC(=CC(=C4C3=O)O)O)C5=CC(=C(C=C5)O)O)O)O)O)O)O)O</t>
  </si>
  <si>
    <t>PhyT-CFN-E38</t>
  </si>
  <si>
    <r>
      <rPr>
        <sz val="11"/>
        <rFont val="微软雅黑"/>
        <family val="2"/>
        <charset val="134"/>
      </rPr>
      <t>芸香柚皮苷</t>
    </r>
  </si>
  <si>
    <t>IPTM20144</t>
  </si>
  <si>
    <t>Narirutin</t>
  </si>
  <si>
    <t>Isonaringenin; Flavanone, 4',5,7-trihydroxy-, 7-beta-rutinoside</t>
  </si>
  <si>
    <r>
      <rPr>
        <sz val="11"/>
        <rFont val="微软雅黑"/>
        <family val="2"/>
        <charset val="134"/>
      </rPr>
      <t>黄烷酮，</t>
    </r>
    <r>
      <rPr>
        <sz val="11"/>
        <rFont val="Arial"/>
        <family val="2"/>
      </rPr>
      <t>4',5,7-</t>
    </r>
    <r>
      <rPr>
        <sz val="11"/>
        <rFont val="微软雅黑"/>
        <family val="2"/>
        <charset val="134"/>
      </rPr>
      <t>三羟基，</t>
    </r>
    <r>
      <rPr>
        <sz val="11"/>
        <rFont val="Arial"/>
        <family val="2"/>
      </rPr>
      <t>7-beta-</t>
    </r>
    <r>
      <rPr>
        <sz val="11"/>
        <rFont val="微软雅黑"/>
        <family val="2"/>
        <charset val="134"/>
      </rPr>
      <t>芸香糖苷</t>
    </r>
  </si>
  <si>
    <t>LTS0259265</t>
  </si>
  <si>
    <t>Citrus unshiu</t>
  </si>
  <si>
    <t>Thymus vulgaris</t>
  </si>
  <si>
    <t>Cyclopia subternata</t>
  </si>
  <si>
    <t>14259-46-2</t>
  </si>
  <si>
    <r>
      <t>435.12813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[M+H-C6H10O4]+
419.13334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
273.07532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[M+H-C12H20O9]+</t>
    </r>
  </si>
  <si>
    <t>C[C@H]1[C@@H]([C@H]([C@H]([C@@H](O1)OC[C@@H]2[C@H]([C@@H]([C@H]([C@@H](O2)OC3=CC(=C4C(=O)C[C@H](OC4=C3)C5=CC=C(C=C5)O)O)O)O)O)O)O)O</t>
  </si>
  <si>
    <t>PhyT-CFN-E48</t>
  </si>
  <si>
    <r>
      <rPr>
        <sz val="11"/>
        <rFont val="微软雅黑"/>
        <family val="2"/>
        <charset val="134"/>
      </rPr>
      <t>牡荆素葡萄糖苷</t>
    </r>
  </si>
  <si>
    <t>IPTM20145</t>
  </si>
  <si>
    <t>Glucosylvitexin</t>
  </si>
  <si>
    <t>76135-82-5</t>
  </si>
  <si>
    <t>PhyT-CFN-E58</t>
  </si>
  <si>
    <r>
      <rPr>
        <sz val="11"/>
        <rFont val="微软雅黑"/>
        <family val="2"/>
        <charset val="134"/>
      </rPr>
      <t>番茄红素</t>
    </r>
  </si>
  <si>
    <t>IPTM20146</t>
  </si>
  <si>
    <t>Pectolinarigenin</t>
  </si>
  <si>
    <t>4'-Methylcapillarisin; 5,7-Dihydroxy-4',6-dimethoxyflavone</t>
  </si>
  <si>
    <r>
      <rPr>
        <sz val="11"/>
        <rFont val="微软雅黑"/>
        <family val="2"/>
        <charset val="134"/>
      </rPr>
      <t>柳穿鱼黄素</t>
    </r>
  </si>
  <si>
    <t>LTS0185768</t>
  </si>
  <si>
    <t>Clerodendrum phlomoides</t>
  </si>
  <si>
    <t>Bishopanthus soliceps</t>
  </si>
  <si>
    <t>Anthemis auriculata</t>
  </si>
  <si>
    <t>520-12-7</t>
  </si>
  <si>
    <t>COC1=CC=C(C=C1)C2=CC(=O)C3=C(O2)C=C(C(=C3O)OC)O</t>
  </si>
  <si>
    <t>PhyT-CFN-E68</t>
  </si>
  <si>
    <r>
      <rPr>
        <sz val="11"/>
        <rFont val="微软雅黑"/>
        <family val="2"/>
        <charset val="134"/>
      </rPr>
      <t>芹菜素</t>
    </r>
  </si>
  <si>
    <t>IPTM20147</t>
  </si>
  <si>
    <t>Apigenin</t>
  </si>
  <si>
    <t>Chamomile; 5,7,4'-Trihydroxyflavone</t>
  </si>
  <si>
    <t>LTS0104946</t>
  </si>
  <si>
    <t>Doronicum macrophyllum</t>
  </si>
  <si>
    <t>Cirsium arvense</t>
  </si>
  <si>
    <t>Asyneuma campanuloides</t>
  </si>
  <si>
    <t>520-36-5</t>
  </si>
  <si>
    <t>C1=CC(=CC=C1C2=CC(=O)C3=C(C=C(C=C3O2)O)O)O</t>
  </si>
  <si>
    <t>PhyT-CFN-E78</t>
  </si>
  <si>
    <r>
      <rPr>
        <sz val="11"/>
        <rFont val="微软雅黑"/>
        <family val="2"/>
        <charset val="134"/>
      </rPr>
      <t>阿福豆苷</t>
    </r>
  </si>
  <si>
    <t>IPTM20148</t>
  </si>
  <si>
    <t>Afzelin</t>
  </si>
  <si>
    <t>Kaempferol 3-rhamnoside</t>
  </si>
  <si>
    <r>
      <rPr>
        <sz val="11"/>
        <rFont val="微软雅黑"/>
        <family val="2"/>
        <charset val="134"/>
      </rPr>
      <t>山奈酚</t>
    </r>
    <r>
      <rPr>
        <sz val="11"/>
        <rFont val="Arial"/>
        <family val="2"/>
      </rPr>
      <t>-3-</t>
    </r>
    <r>
      <rPr>
        <sz val="11"/>
        <rFont val="微软雅黑"/>
        <family val="2"/>
        <charset val="134"/>
      </rPr>
      <t>鼠李糖苷</t>
    </r>
  </si>
  <si>
    <t>LTS0259097</t>
  </si>
  <si>
    <t>Cassipourea gummiflua</t>
  </si>
  <si>
    <t>Senna didymobotrya</t>
  </si>
  <si>
    <t>Onobrychis cyri</t>
  </si>
  <si>
    <t>482-39-3</t>
  </si>
  <si>
    <r>
      <t>287.05463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[M+H-C6H10O4]+</t>
    </r>
  </si>
  <si>
    <t>C[C@H]1[C@@H]([C@H]([C@H]([C@@H](O1)OC2=C(OC3=CC(=CC(=C3C2=O)O)O)C4=CC=C(C=C4)O)O)O)O</t>
  </si>
  <si>
    <t>PhyT-CFN-E88</t>
  </si>
  <si>
    <r>
      <rPr>
        <sz val="11"/>
        <rFont val="微软雅黑"/>
        <family val="2"/>
        <charset val="134"/>
      </rPr>
      <t>异鼠李素</t>
    </r>
  </si>
  <si>
    <t>IPTM20149</t>
  </si>
  <si>
    <t>Isorhamnetin</t>
  </si>
  <si>
    <t>3-Methylquercetin; 3,4',5,7-Tetrahydroxy-3'-methoxyflavone</t>
  </si>
  <si>
    <r>
      <t>3,4',5,7-</t>
    </r>
    <r>
      <rPr>
        <sz val="11"/>
        <rFont val="微软雅黑"/>
        <family val="2"/>
        <charset val="134"/>
      </rPr>
      <t>四羟基</t>
    </r>
    <r>
      <rPr>
        <sz val="11"/>
        <rFont val="Arial"/>
        <family val="2"/>
      </rPr>
      <t>-3'-</t>
    </r>
    <r>
      <rPr>
        <sz val="11"/>
        <rFont val="微软雅黑"/>
        <family val="2"/>
        <charset val="134"/>
      </rPr>
      <t>甲氧基黄酮</t>
    </r>
  </si>
  <si>
    <t>LTS0107505</t>
  </si>
  <si>
    <t>Dalbergia hupeana</t>
  </si>
  <si>
    <t>Sedum album</t>
  </si>
  <si>
    <t>480-19-3</t>
  </si>
  <si>
    <t>C16H12O7</t>
  </si>
  <si>
    <t>COC1=C(C=CC(=C1)C2=C(C(=O)C3=C(C=C(C=C3O2)O)O)O)O</t>
  </si>
  <si>
    <t>PhyT-CFN-E98</t>
  </si>
  <si>
    <r>
      <rPr>
        <sz val="11"/>
        <rFont val="微软雅黑"/>
        <family val="2"/>
        <charset val="134"/>
      </rPr>
      <t>茶黄素</t>
    </r>
  </si>
  <si>
    <t>IPTM20150</t>
  </si>
  <si>
    <t>Theaflavin</t>
  </si>
  <si>
    <t>LTS0215589</t>
  </si>
  <si>
    <t>Matricaria chamomilla</t>
  </si>
  <si>
    <t>C29H24O12</t>
  </si>
  <si>
    <t>C1[C@H]([C@H](OC2=CC(=CC(=C21)O)O)C3=CC4=C(C(=C(C=C4[C@@H]5[C@@H](CC6=C(C=C(C=C6O5)O)O)O)O)O)C(=O)C(=C3)O)O</t>
  </si>
  <si>
    <t>PhyT-CFN-E108</t>
  </si>
  <si>
    <r>
      <rPr>
        <sz val="11"/>
        <rFont val="微软雅黑"/>
        <family val="2"/>
        <charset val="134"/>
      </rPr>
      <t>驴食草酚</t>
    </r>
  </si>
  <si>
    <t>IPTM20151</t>
  </si>
  <si>
    <t>Vestitol</t>
  </si>
  <si>
    <t>7,2'-dihydroxy-4'-methoxyisoflavan</t>
  </si>
  <si>
    <r>
      <t>7,2'-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-4'-</t>
    </r>
    <r>
      <rPr>
        <sz val="11"/>
        <rFont val="微软雅黑"/>
        <family val="2"/>
        <charset val="134"/>
      </rPr>
      <t>甲氧基异黄烷</t>
    </r>
  </si>
  <si>
    <t>LTS0125669</t>
  </si>
  <si>
    <t>Wisteria brachybotrys</t>
  </si>
  <si>
    <t>Zollernia paraensis</t>
  </si>
  <si>
    <t>35878-41-2</t>
  </si>
  <si>
    <t>C16H16O4</t>
  </si>
  <si>
    <t>COC1=CC(=C(C=C1)[C@H]2CC3=C(C=C(C=C3)O)OC2)O</t>
  </si>
  <si>
    <t>PhyT-CFN-E118</t>
  </si>
  <si>
    <r>
      <rPr>
        <sz val="11"/>
        <rFont val="微软雅黑"/>
        <family val="2"/>
        <charset val="134"/>
      </rPr>
      <t>地奥司明</t>
    </r>
  </si>
  <si>
    <t>IPTM20152</t>
  </si>
  <si>
    <t>Diosmin</t>
  </si>
  <si>
    <t>Flebosten; 3',5,7-trihydroxy-4'-methoxyflavone-7-rutinoside</t>
  </si>
  <si>
    <r>
      <t>3',5,7-</t>
    </r>
    <r>
      <rPr>
        <sz val="11"/>
        <rFont val="微软雅黑"/>
        <family val="2"/>
        <charset val="134"/>
      </rPr>
      <t>三羟基</t>
    </r>
    <r>
      <rPr>
        <sz val="11"/>
        <rFont val="Arial"/>
        <family val="2"/>
      </rPr>
      <t>-4'-</t>
    </r>
    <r>
      <rPr>
        <sz val="11"/>
        <rFont val="微软雅黑"/>
        <family val="2"/>
        <charset val="134"/>
      </rPr>
      <t>甲氧基黄酮</t>
    </r>
    <r>
      <rPr>
        <sz val="11"/>
        <rFont val="Arial"/>
        <family val="2"/>
      </rPr>
      <t>-7-</t>
    </r>
    <r>
      <rPr>
        <sz val="11"/>
        <rFont val="微软雅黑"/>
        <family val="2"/>
        <charset val="134"/>
      </rPr>
      <t>芸香糖苷</t>
    </r>
  </si>
  <si>
    <t>LTS0240372</t>
  </si>
  <si>
    <t>Hyssopus officinalis</t>
  </si>
  <si>
    <t>Campanula patula</t>
  </si>
  <si>
    <t>Toddalia asiatica</t>
  </si>
  <si>
    <t>520-27-4</t>
  </si>
  <si>
    <t>C28H32O15</t>
  </si>
  <si>
    <t>C[C@H]1[C@@H]([C@H]([C@H]([C@@H](O1)OC[C@@H]2[C@H]([C@@H]([C@H]([C@@H](O2)OC3=CC(=C4C(=C3)OC(=CC4=O)C5=CC(=C(C=C5)OC)O)O)O)O)O)O)O)O</t>
  </si>
  <si>
    <t>PhyT-CFN-E128</t>
  </si>
  <si>
    <r>
      <rPr>
        <sz val="11"/>
        <rFont val="微软雅黑"/>
        <family val="2"/>
        <charset val="134"/>
      </rPr>
      <t>三叶豆紫檀苷</t>
    </r>
  </si>
  <si>
    <t>IPTM20153</t>
  </si>
  <si>
    <t>Trifolirhizin</t>
  </si>
  <si>
    <t>Sophojaponicin B2; (-)-Maackiain 3-O-glucoside</t>
  </si>
  <si>
    <r>
      <rPr>
        <sz val="11"/>
        <rFont val="微软雅黑"/>
        <family val="2"/>
        <charset val="134"/>
      </rPr>
      <t>红车轴草根甙</t>
    </r>
  </si>
  <si>
    <t>LTS0103201</t>
  </si>
  <si>
    <t>Ononis vaginalis</t>
  </si>
  <si>
    <t>6807-83-6</t>
  </si>
  <si>
    <r>
      <t>481.09198</t>
    </r>
    <r>
      <rPr>
        <sz val="11"/>
        <color rgb="FFFF0000"/>
        <rFont val="微软雅黑"/>
        <family val="2"/>
        <charset val="134"/>
      </rPr>
      <t>是母离子的加和离子，暂未分析出是什么离子</t>
    </r>
    <r>
      <rPr>
        <sz val="11"/>
        <rFont val="Arial"/>
        <family val="2"/>
      </rPr>
      <t xml:space="preserve">
505.13620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</si>
  <si>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C1[C@@H]2[C@H](C3=C(O1)C=C(C=C3)O[C@H]4[C@@H]([C@H]([C@@H]([C@H](O4)CO)O)O)O)OC5=CC6=C(C=C25)OCO6</t>
  </si>
  <si>
    <t>PhyT-CFN-E138</t>
  </si>
  <si>
    <r>
      <t>7-</t>
    </r>
    <r>
      <rPr>
        <sz val="11"/>
        <rFont val="微软雅黑"/>
        <family val="2"/>
        <charset val="134"/>
      </rPr>
      <t>新橙皮甙</t>
    </r>
  </si>
  <si>
    <t>IPTM20154</t>
  </si>
  <si>
    <t>7-Neohesperidosides</t>
  </si>
  <si>
    <t>28383-41-7</t>
  </si>
  <si>
    <t>C28H34O16</t>
  </si>
  <si>
    <r>
      <t>465.13925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
319.08105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[M+H-C12H20O9]+</t>
    </r>
  </si>
  <si>
    <t>C[C@H]1[C@@H]([C@H]([C@H]([C@@H](O1)O[C@@H]2[C@H]([C@@H]([C@H](O[C@H]2OC3=CC(=C4C(=C3)O[C@@H]([C@H](C4=O)O)C5=CC(=C(C=C5)OC)O)O)CO)O)O)O)O)O</t>
  </si>
  <si>
    <t>PhyT-CFN-E148</t>
  </si>
  <si>
    <r>
      <rPr>
        <sz val="11"/>
        <rFont val="微软雅黑"/>
        <family val="2"/>
        <charset val="134"/>
      </rPr>
      <t>曲克芦丁</t>
    </r>
  </si>
  <si>
    <t>IPTM20155</t>
  </si>
  <si>
    <t>Troxerutin</t>
  </si>
  <si>
    <t>Venoruton P4; 3',4',7-Tris(hydroxyethyl)rutin</t>
  </si>
  <si>
    <r>
      <t>3',4',7-</t>
    </r>
    <r>
      <rPr>
        <sz val="11"/>
        <rFont val="微软雅黑"/>
        <family val="2"/>
        <charset val="134"/>
      </rPr>
      <t>三羟乙基芦丁</t>
    </r>
  </si>
  <si>
    <t>7085-55-4</t>
  </si>
  <si>
    <r>
      <t>581.18663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
435.12836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[M+H-C12H20O9]+</t>
    </r>
  </si>
  <si>
    <r>
      <t>433.11475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[M-H-C12H20O9]-
801.24789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</si>
  <si>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C[C@H]1[C@@H]([C@H]([C@H]([C@@H](O1)OC[C@@H]2[C@H]([C@@H]([C@H]([C@@H](O2)OC3=C(OC4=CC(=CC(=C4C3=O)O)OCCO)C5=CC(=C(C=C5)OCCO)OCCO)O)O)O)O)O)O</t>
  </si>
  <si>
    <t>PhyT-CFN-E158</t>
  </si>
  <si>
    <r>
      <rPr>
        <sz val="11"/>
        <rFont val="微软雅黑"/>
        <family val="2"/>
        <charset val="134"/>
      </rPr>
      <t>次苷酸查尔酮</t>
    </r>
  </si>
  <si>
    <t>IPTM20156</t>
  </si>
  <si>
    <t>Corylifol A</t>
  </si>
  <si>
    <t>7,4'-dihydroxy-3'-[(e)-3,7-dimethyl2,6-octadienyl] isoflavone</t>
  </si>
  <si>
    <r>
      <t>7,4'-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-3'-[(e)-3,7-</t>
    </r>
    <r>
      <rPr>
        <sz val="11"/>
        <rFont val="微软雅黑"/>
        <family val="2"/>
        <charset val="134"/>
      </rPr>
      <t>二甲基</t>
    </r>
    <r>
      <rPr>
        <sz val="11"/>
        <rFont val="Arial"/>
        <family val="2"/>
      </rPr>
      <t>-2,6-</t>
    </r>
    <r>
      <rPr>
        <sz val="11"/>
        <rFont val="微软雅黑"/>
        <family val="2"/>
        <charset val="134"/>
      </rPr>
      <t>辛二烯基</t>
    </r>
    <r>
      <rPr>
        <sz val="11"/>
        <rFont val="Arial"/>
        <family val="2"/>
      </rPr>
      <t>]</t>
    </r>
    <r>
      <rPr>
        <sz val="11"/>
        <rFont val="微软雅黑"/>
        <family val="2"/>
        <charset val="134"/>
      </rPr>
      <t>异黄酮</t>
    </r>
  </si>
  <si>
    <t>LTS0119260</t>
  </si>
  <si>
    <t>775351-88-7</t>
  </si>
  <si>
    <t>C25H26O4</t>
  </si>
  <si>
    <t>CC(=CCC/C(=C/CC1=C(C=CC(=C1)C2=COC3=C(C2=O)C=CC(=C3)O)O)/C)C</t>
  </si>
  <si>
    <t>PhyT-CFN-E168</t>
  </si>
  <si>
    <r>
      <rPr>
        <sz val="11"/>
        <rFont val="微软雅黑"/>
        <family val="2"/>
        <charset val="134"/>
      </rPr>
      <t>杜鹃黄素</t>
    </r>
  </si>
  <si>
    <t>IPTM20157</t>
  </si>
  <si>
    <t>Azaleatin</t>
  </si>
  <si>
    <t>5-O-Methylquercetin; 3,3',4',7-Tetrahydroxy-5-methoxyflavone</t>
  </si>
  <si>
    <r>
      <t>3,3',4',7-</t>
    </r>
    <r>
      <rPr>
        <sz val="11"/>
        <rFont val="微软雅黑"/>
        <family val="2"/>
        <charset val="134"/>
      </rPr>
      <t>四羟基</t>
    </r>
    <r>
      <rPr>
        <sz val="11"/>
        <rFont val="Arial"/>
        <family val="2"/>
      </rPr>
      <t>-5-</t>
    </r>
    <r>
      <rPr>
        <sz val="11"/>
        <rFont val="微软雅黑"/>
        <family val="2"/>
        <charset val="134"/>
      </rPr>
      <t>甲氧基黄酮</t>
    </r>
  </si>
  <si>
    <t>LTS0108572</t>
  </si>
  <si>
    <t>Carya illinoinensis</t>
  </si>
  <si>
    <t>Rhododendron luteum</t>
  </si>
  <si>
    <t>Tephrosia watsoniana</t>
  </si>
  <si>
    <t>529-51-1</t>
  </si>
  <si>
    <t>COC1=CC(=CC2=C1C(=O)C(=C(O2)C3=CC(=C(C=C3)O)O)O)O</t>
  </si>
  <si>
    <t>PhyT-CFN-E178</t>
  </si>
  <si>
    <r>
      <rPr>
        <sz val="11"/>
        <rFont val="微软雅黑"/>
        <family val="2"/>
        <charset val="134"/>
      </rPr>
      <t>芹糖异甘草苷</t>
    </r>
  </si>
  <si>
    <t>IPTM20158</t>
  </si>
  <si>
    <t>Isoliquiritin apioside</t>
  </si>
  <si>
    <t>Chalcones</t>
  </si>
  <si>
    <t>LTS0243414</t>
  </si>
  <si>
    <t>120926-46-7</t>
  </si>
  <si>
    <r>
      <t>419.13342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[M+H-C6H8O4]+
257.08039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[M+H-C11H18O9]+</t>
    </r>
  </si>
  <si>
    <t>C1[C@@]([C@H]([C@@H](O1)O[C@@H]2[C@H]([C@@H]([C@H](O[C@H]2OC3=CC=C(C=C3)/C=C/C(=O)C4=C(C=C(C=C4)O)O)CO)O)O)O)(CO)O</t>
  </si>
  <si>
    <t>PhyT-CFN-E188</t>
  </si>
  <si>
    <r>
      <rPr>
        <sz val="11"/>
        <rFont val="微软雅黑"/>
        <family val="2"/>
        <charset val="134"/>
      </rPr>
      <t>枸橘甙</t>
    </r>
  </si>
  <si>
    <t>IPTM20159</t>
  </si>
  <si>
    <t>Poncirin</t>
  </si>
  <si>
    <t>Citrifolioside; Isosakuranetin 7-O-neohesperidoside</t>
  </si>
  <si>
    <r>
      <rPr>
        <sz val="11"/>
        <rFont val="微软雅黑"/>
        <family val="2"/>
        <charset val="134"/>
      </rPr>
      <t>异鼠李素</t>
    </r>
    <r>
      <rPr>
        <sz val="11"/>
        <rFont val="Arial"/>
        <family val="2"/>
      </rPr>
      <t xml:space="preserve"> 7-O-</t>
    </r>
    <r>
      <rPr>
        <sz val="11"/>
        <rFont val="微软雅黑"/>
        <family val="2"/>
        <charset val="134"/>
      </rPr>
      <t>新橙皮甙</t>
    </r>
  </si>
  <si>
    <t>LTS0171172</t>
  </si>
  <si>
    <t>Minthostachys spicata</t>
  </si>
  <si>
    <t>14941-08-3</t>
  </si>
  <si>
    <r>
      <t>433.14892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
287.09082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[M+H-C12H20O9]+</t>
    </r>
  </si>
  <si>
    <t>C[C@H]1[C@@H]([C@H]([C@H]([C@@H](O1)O[C@@H]2[C@H]([C@@H]([C@H](O[C@H]2OC3=CC(=C4C(=O)C[C@H](OC4=C3)C5=CC=C(C=C5)OC)O)CO)O)O)O)O)O</t>
  </si>
  <si>
    <t>PhyT-CFN-E198</t>
  </si>
  <si>
    <r>
      <rPr>
        <sz val="11"/>
        <rFont val="微软雅黑"/>
        <family val="2"/>
        <charset val="134"/>
      </rPr>
      <t>夏佛托苷</t>
    </r>
  </si>
  <si>
    <t>IPTM20160</t>
  </si>
  <si>
    <t>Schaftoside</t>
  </si>
  <si>
    <t>Apigenin-6-glucoside-8-arabinoside</t>
  </si>
  <si>
    <r>
      <rPr>
        <sz val="11"/>
        <rFont val="微软雅黑"/>
        <family val="2"/>
        <charset val="134"/>
      </rPr>
      <t>芹菜素</t>
    </r>
    <r>
      <rPr>
        <sz val="11"/>
        <rFont val="Arial"/>
        <family val="2"/>
      </rPr>
      <t>-6-</t>
    </r>
    <r>
      <rPr>
        <sz val="11"/>
        <rFont val="微软雅黑"/>
        <family val="2"/>
        <charset val="134"/>
      </rPr>
      <t>葡萄糖苷</t>
    </r>
    <r>
      <rPr>
        <sz val="11"/>
        <rFont val="Arial"/>
        <family val="2"/>
      </rPr>
      <t>-8-</t>
    </r>
    <r>
      <rPr>
        <sz val="11"/>
        <rFont val="微软雅黑"/>
        <family val="2"/>
        <charset val="134"/>
      </rPr>
      <t>阿拉伯糖苷</t>
    </r>
  </si>
  <si>
    <t>LTS0104338</t>
  </si>
  <si>
    <t>Achillea collina</t>
  </si>
  <si>
    <t>51938-32-0</t>
  </si>
  <si>
    <t>C1[C@@H]([C@@H]([C@H]([C@@H](O1)C2=C3C(=C(C(=C2O)[C@H]4[C@@H]([C@H]([C@@H]([C@H](O4)CO)O)O)O)O)C(=O)C=C(O3)C5=CC=C(C=C5)O)O)O)O</t>
  </si>
  <si>
    <t>PhyT-CFN-E9</t>
  </si>
  <si>
    <t>CFN-E-MIX-9</t>
  </si>
  <si>
    <r>
      <rPr>
        <sz val="11"/>
        <rFont val="微软雅黑"/>
        <family val="2"/>
        <charset val="134"/>
      </rPr>
      <t>野漆树苷</t>
    </r>
  </si>
  <si>
    <t>IPTM20161</t>
  </si>
  <si>
    <t>Rhoifolin</t>
  </si>
  <si>
    <t>Apigenin 7-O-neohesperidoside</t>
  </si>
  <si>
    <r>
      <rPr>
        <sz val="11"/>
        <rFont val="微软雅黑"/>
        <family val="2"/>
        <charset val="134"/>
      </rPr>
      <t>芹菜素</t>
    </r>
    <r>
      <rPr>
        <sz val="11"/>
        <rFont val="Arial"/>
        <family val="2"/>
      </rPr>
      <t xml:space="preserve"> 7-O-</t>
    </r>
    <r>
      <rPr>
        <sz val="11"/>
        <rFont val="微软雅黑"/>
        <family val="2"/>
        <charset val="134"/>
      </rPr>
      <t>新橙皮甙</t>
    </r>
  </si>
  <si>
    <t>LTS0150745</t>
  </si>
  <si>
    <t>Hedysarum setigerum</t>
  </si>
  <si>
    <t>Bryum pseudotriquetrum</t>
  </si>
  <si>
    <t>Syringa persica</t>
  </si>
  <si>
    <t>17306-46-6</t>
  </si>
  <si>
    <r>
      <t>433.11281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[M+H-C6H10O4]+
271.05972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[M+H-C12H20O9]+</t>
    </r>
  </si>
  <si>
    <r>
      <t>431.09896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[M-H-C6H10O4]-</t>
    </r>
  </si>
  <si>
    <t>C[C@H]1[C@@H]([C@H]([C@H]([C@@H](O1)O[C@@H]2[C@H]([C@@H]([C@H](O[C@H]2OC3=CC(=C4C(=C3)OC(=CC4=O)C5=CC=C(C=C5)O)O)CO)O)O)O)O)O</t>
  </si>
  <si>
    <t>PhyT-CFN-E19</t>
  </si>
  <si>
    <r>
      <rPr>
        <sz val="11"/>
        <rFont val="微软雅黑"/>
        <family val="2"/>
        <charset val="134"/>
      </rPr>
      <t>光甘草定</t>
    </r>
  </si>
  <si>
    <t>IPTM20162</t>
  </si>
  <si>
    <t>Glabridin</t>
  </si>
  <si>
    <r>
      <rPr>
        <sz val="11"/>
        <rFont val="微软雅黑"/>
        <family val="2"/>
        <charset val="134"/>
      </rPr>
      <t>甘草黄酮</t>
    </r>
  </si>
  <si>
    <t>LTS0075616</t>
  </si>
  <si>
    <t>Ornithopus sativus</t>
  </si>
  <si>
    <t>59870-68-7</t>
  </si>
  <si>
    <t>CC1(C=CC2=C(O1)C=CC3=C2OC[C@H](C3)C4=C(C=C(C=C4)O)O)C</t>
  </si>
  <si>
    <t>PhyT-CFN-E29</t>
  </si>
  <si>
    <r>
      <rPr>
        <sz val="11"/>
        <rFont val="微软雅黑"/>
        <family val="2"/>
        <charset val="134"/>
      </rPr>
      <t>猫眼草酚</t>
    </r>
    <r>
      <rPr>
        <sz val="11"/>
        <rFont val="Arial"/>
        <family val="2"/>
      </rPr>
      <t xml:space="preserve"> D</t>
    </r>
  </si>
  <si>
    <t>IPTM20163</t>
  </si>
  <si>
    <t>Chrysosplenol D</t>
  </si>
  <si>
    <t>3,6,7-trimethylquercetagetin</t>
  </si>
  <si>
    <r>
      <t>3,6,7-</t>
    </r>
    <r>
      <rPr>
        <sz val="11"/>
        <rFont val="微软雅黑"/>
        <family val="2"/>
        <charset val="134"/>
      </rPr>
      <t>三甲基槲皮素</t>
    </r>
  </si>
  <si>
    <t>LTS0188255</t>
  </si>
  <si>
    <t>Pluchea sagittalis</t>
  </si>
  <si>
    <t>Achlys triphylla</t>
  </si>
  <si>
    <t>Blumea malcolmii</t>
  </si>
  <si>
    <t>14965-20-9</t>
  </si>
  <si>
    <t>COC1=C(C(=C2C(=C1)OC(=C(C2=O)OC)C3=CC(=C(C=C3)O)O)O)OC</t>
  </si>
  <si>
    <t>PhyT-CFN-E39</t>
  </si>
  <si>
    <r>
      <rPr>
        <sz val="11"/>
        <rFont val="微软雅黑"/>
        <family val="2"/>
        <charset val="134"/>
      </rPr>
      <t>水飞蓟素</t>
    </r>
  </si>
  <si>
    <t>IPTM20164</t>
  </si>
  <si>
    <t>Silymarin</t>
  </si>
  <si>
    <t>Flavobin Spofa</t>
  </si>
  <si>
    <t>Lignans|Lignans</t>
  </si>
  <si>
    <t>Flavonolignans|Dihydroflavonols</t>
  </si>
  <si>
    <t>LTS0228416</t>
  </si>
  <si>
    <t>Silybum marianum</t>
  </si>
  <si>
    <t>Aspergillus iizukae</t>
  </si>
  <si>
    <t>Anastatica hierochuntica</t>
  </si>
  <si>
    <t>22888-70-6</t>
  </si>
  <si>
    <t>C25H22O10</t>
  </si>
  <si>
    <t>COC1=C(C=CC(=C1)[C@@H]2[C@H](OC3=C(O2)C=C(C=C3)[C@@H]4[C@H](C(=O)C5=C(C=C(C=C5O4)O)O)O)CO)O</t>
  </si>
  <si>
    <t>PhyT-CFN-E49</t>
  </si>
  <si>
    <r>
      <t>(+)-</t>
    </r>
    <r>
      <rPr>
        <sz val="11"/>
        <rFont val="微软雅黑"/>
        <family val="2"/>
        <charset val="134"/>
      </rPr>
      <t>没食子儿茶素</t>
    </r>
  </si>
  <si>
    <t>IPTM20165</t>
  </si>
  <si>
    <t>(+)-Gallocatechin</t>
  </si>
  <si>
    <t>Casuarin; (+)-trans-3,3',4',5,5',7-Hexahydroxyflavan</t>
  </si>
  <si>
    <r>
      <t>(+)-</t>
    </r>
    <r>
      <rPr>
        <sz val="11"/>
        <rFont val="微软雅黑"/>
        <family val="2"/>
        <charset val="134"/>
      </rPr>
      <t>棓儿茶酸</t>
    </r>
  </si>
  <si>
    <t>LTS0267305</t>
  </si>
  <si>
    <t>Sciadopitys verticillata</t>
  </si>
  <si>
    <t>970-73-0</t>
  </si>
  <si>
    <t>C1[C@@H]([C@H](OC2=CC(=CC(=C21)O)O)C3=CC(=C(C(=C3)O)O)O)O</t>
  </si>
  <si>
    <t>PhyT-CFN-E59</t>
  </si>
  <si>
    <r>
      <rPr>
        <sz val="11"/>
        <rFont val="微软雅黑"/>
        <family val="2"/>
        <charset val="134"/>
      </rPr>
      <t>芹甙元</t>
    </r>
    <r>
      <rPr>
        <sz val="11"/>
        <rFont val="Arial"/>
        <family val="2"/>
      </rPr>
      <t>-7-</t>
    </r>
    <r>
      <rPr>
        <sz val="11"/>
        <rFont val="微软雅黑"/>
        <family val="2"/>
        <charset val="134"/>
      </rPr>
      <t>葡萄糖苷</t>
    </r>
  </si>
  <si>
    <t>IPTM20166</t>
  </si>
  <si>
    <t>Cosmosiin / Apigenin 7-glucoside</t>
  </si>
  <si>
    <t>7-O-beta-D-Glucosyl-5,7,4'-trihydroxyflavone</t>
  </si>
  <si>
    <r>
      <rPr>
        <sz val="11"/>
        <color rgb="FF000000"/>
        <rFont val="微软雅黑"/>
        <family val="2"/>
        <charset val="134"/>
      </rPr>
      <t>大波斯菊苷</t>
    </r>
  </si>
  <si>
    <t>LTS0252743</t>
  </si>
  <si>
    <t>Farsetia aegyptia</t>
  </si>
  <si>
    <t>Teucrium gnaphalodes</t>
  </si>
  <si>
    <t>578-74-5</t>
  </si>
  <si>
    <r>
      <t>271.05964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</t>
    </r>
  </si>
  <si>
    <t>C1=CC(=CC=C1C2=CC(=O)C3=C(C=C(C=C3O2)O[C@H]4[C@@H]([C@H]([C@@H]([C@H](O4)CO)O)O)O)O)O</t>
  </si>
  <si>
    <t>PhyT-CFN-E69</t>
  </si>
  <si>
    <r>
      <rPr>
        <sz val="11"/>
        <rFont val="微软雅黑"/>
        <family val="2"/>
        <charset val="134"/>
      </rPr>
      <t>橙皮素</t>
    </r>
  </si>
  <si>
    <t>IPTM20167</t>
  </si>
  <si>
    <t>Hesperetin</t>
  </si>
  <si>
    <t>3',5,7-Trihydroxy-4'-methoxyflavanone</t>
  </si>
  <si>
    <r>
      <t>3',5,7-</t>
    </r>
    <r>
      <rPr>
        <sz val="11"/>
        <rFont val="微软雅黑"/>
        <family val="2"/>
        <charset val="134"/>
      </rPr>
      <t>三羟基</t>
    </r>
    <r>
      <rPr>
        <sz val="11"/>
        <rFont val="Arial"/>
        <family val="2"/>
      </rPr>
      <t>-4'-</t>
    </r>
    <r>
      <rPr>
        <sz val="11"/>
        <rFont val="微软雅黑"/>
        <family val="2"/>
        <charset val="134"/>
      </rPr>
      <t>甲氧基黄烷酮</t>
    </r>
  </si>
  <si>
    <t>LTS0087195</t>
  </si>
  <si>
    <t>Eriodictyon californicum</t>
  </si>
  <si>
    <t>Rhaponticum carthamoides</t>
  </si>
  <si>
    <t>Allium fistulosum</t>
  </si>
  <si>
    <t>520-33-2</t>
  </si>
  <si>
    <t>C16H14O6</t>
  </si>
  <si>
    <t>COC1=C(C=C(C=C1)[C@@H]2CC(=O)C3=C(C=C(C=C3O2)O)O)O</t>
  </si>
  <si>
    <t>PhyT-CFN-E79</t>
  </si>
  <si>
    <r>
      <rPr>
        <sz val="11"/>
        <rFont val="微软雅黑"/>
        <family val="2"/>
        <charset val="134"/>
      </rPr>
      <t>山奈苷</t>
    </r>
  </si>
  <si>
    <t>IPTM20168</t>
  </si>
  <si>
    <t>Kaempferitrin</t>
  </si>
  <si>
    <t>Lespenefril; Kaempferol 3,7-dirhamnoside</t>
  </si>
  <si>
    <r>
      <rPr>
        <sz val="11"/>
        <rFont val="微软雅黑"/>
        <family val="2"/>
        <charset val="134"/>
      </rPr>
      <t>山奈酚</t>
    </r>
    <r>
      <rPr>
        <sz val="11"/>
        <rFont val="Arial"/>
        <family val="2"/>
      </rPr>
      <t>-3,7-O-L-</t>
    </r>
    <r>
      <rPr>
        <sz val="11"/>
        <rFont val="微软雅黑"/>
        <family val="2"/>
        <charset val="134"/>
      </rPr>
      <t>二鼠李糖苷</t>
    </r>
  </si>
  <si>
    <t>LTS0270373</t>
  </si>
  <si>
    <t>Hylotelephium telephium</t>
  </si>
  <si>
    <t>Macrothelypteris torresiana</t>
  </si>
  <si>
    <t>Androsace umbellata</t>
  </si>
  <si>
    <t>482-38-2</t>
  </si>
  <si>
    <r>
      <t>433.11260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[M+H-C6H10O4]+
287.05464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[M+H-2C6H10O4]+</t>
    </r>
  </si>
  <si>
    <t>C[C@H]1[C@@H]([C@H]([C@H]([C@@H](O1)OC2=CC(=C3C(=C2)OC(=C(C3=O)O[C@H]4[C@@H]([C@@H]([C@H]([C@@H](O4)C)O)O)O)C5=CC=C(C=C5)O)O)O)O)O</t>
  </si>
  <si>
    <t>PhyT-CFN-E89</t>
  </si>
  <si>
    <r>
      <rPr>
        <sz val="11"/>
        <rFont val="微软雅黑"/>
        <family val="2"/>
        <charset val="134"/>
      </rPr>
      <t>花旗松素</t>
    </r>
  </si>
  <si>
    <t>IPTM20169</t>
  </si>
  <si>
    <t>Taxifolin</t>
  </si>
  <si>
    <t>dihydroquercetin; 3,5,7,3',4'-Pentahydroxyflavanone</t>
  </si>
  <si>
    <r>
      <rPr>
        <sz val="11"/>
        <rFont val="微软雅黑"/>
        <family val="2"/>
        <charset val="134"/>
      </rPr>
      <t>二氢槲皮素</t>
    </r>
  </si>
  <si>
    <t>LTS0090664</t>
  </si>
  <si>
    <t>Drimys winteri</t>
  </si>
  <si>
    <t>Larix laricina</t>
  </si>
  <si>
    <t>480-18-2</t>
  </si>
  <si>
    <t>C15H12O7</t>
  </si>
  <si>
    <t>C1=CC(=C(C=C1[C@@H]2[C@H](C(=O)C3=C(C=C(C=C3O2)O)O)O)O)O</t>
  </si>
  <si>
    <t>PhyT-CFN-E99</t>
  </si>
  <si>
    <r>
      <rPr>
        <sz val="11"/>
        <rFont val="微软雅黑"/>
        <family val="2"/>
        <charset val="134"/>
      </rPr>
      <t>木犀草苷</t>
    </r>
  </si>
  <si>
    <t>IPTM20170</t>
  </si>
  <si>
    <t>Luteolin-7-O-glucoside</t>
  </si>
  <si>
    <t>Cynaroside; nephrocizin</t>
  </si>
  <si>
    <r>
      <rPr>
        <sz val="11"/>
        <rFont val="微软雅黑"/>
        <family val="2"/>
        <charset val="134"/>
      </rPr>
      <t>青兰苷</t>
    </r>
  </si>
  <si>
    <t>LTS0227450</t>
  </si>
  <si>
    <t>Taraxacum formosanum</t>
  </si>
  <si>
    <t>Cyanthillium cinereum</t>
  </si>
  <si>
    <t>Ailanthus altissima</t>
  </si>
  <si>
    <t>C1=CC(=C(C=C1C2=CC(=O)C3=C(C=C(C=C3O2)O[C@H]4[C@@H]([C@H]([C@@H]([C@H](O4)CO)O)O)O)O)O)O</t>
  </si>
  <si>
    <t>PhyT-CFN-E109</t>
  </si>
  <si>
    <r>
      <rPr>
        <sz val="11"/>
        <rFont val="微软雅黑"/>
        <family val="2"/>
        <charset val="134"/>
      </rPr>
      <t>苏荠宁黄酮</t>
    </r>
  </si>
  <si>
    <t>IPTM20171</t>
  </si>
  <si>
    <t>Moslosooflavone</t>
  </si>
  <si>
    <t>5-Hydroxy-7,8-dimethoxyflavone; 7-O-Methylwogonin</t>
  </si>
  <si>
    <r>
      <t>5-</t>
    </r>
    <r>
      <rPr>
        <sz val="11"/>
        <rFont val="微软雅黑"/>
        <family val="2"/>
        <charset val="134"/>
      </rPr>
      <t>羟基</t>
    </r>
    <r>
      <rPr>
        <sz val="11"/>
        <rFont val="Arial"/>
        <family val="2"/>
      </rPr>
      <t>-7,8-</t>
    </r>
    <r>
      <rPr>
        <sz val="11"/>
        <rFont val="微软雅黑"/>
        <family val="2"/>
        <charset val="134"/>
      </rPr>
      <t>二甲氧基黄酮</t>
    </r>
  </si>
  <si>
    <t>LTS0043457</t>
  </si>
  <si>
    <t>Mosla scabra</t>
  </si>
  <si>
    <t>Uvaria rufa</t>
  </si>
  <si>
    <t>Nothofagus solandri</t>
  </si>
  <si>
    <t>3570-62-5</t>
  </si>
  <si>
    <t>COC1=C(C2=C(C(=C1)O)C(=O)C=C(O2)C3=CC=CC=C3)OC</t>
  </si>
  <si>
    <t>PhyT-CFN-E119</t>
  </si>
  <si>
    <r>
      <rPr>
        <sz val="11"/>
        <rFont val="微软雅黑"/>
        <family val="2"/>
        <charset val="134"/>
      </rPr>
      <t>异荭草素</t>
    </r>
  </si>
  <si>
    <t>IPTM20172</t>
  </si>
  <si>
    <t>Luteolin-6-C-glucoside</t>
  </si>
  <si>
    <t>Isoorientin; Homoorientin</t>
  </si>
  <si>
    <r>
      <rPr>
        <sz val="11"/>
        <rFont val="微软雅黑"/>
        <family val="2"/>
        <charset val="134"/>
      </rPr>
      <t>木犀草素</t>
    </r>
    <r>
      <rPr>
        <sz val="11"/>
        <rFont val="Arial"/>
        <family val="2"/>
      </rPr>
      <t>-6-C-</t>
    </r>
    <r>
      <rPr>
        <sz val="11"/>
        <rFont val="微软雅黑"/>
        <family val="2"/>
        <charset val="134"/>
      </rPr>
      <t>葡萄糖苷</t>
    </r>
  </si>
  <si>
    <t>LTS0061958</t>
  </si>
  <si>
    <t>Prunella vulgaris</t>
  </si>
  <si>
    <t>Vellozia streptophylla</t>
  </si>
  <si>
    <t>Lespedeza bicolor</t>
  </si>
  <si>
    <t>4261-42-1</t>
  </si>
  <si>
    <t>C1=CC(=C(C=C1C2=CC(=O)C3=C(O2)C=C(C(=C3O)[C@H]4[C@@H]([C@H]([C@@H]([C@H](O4)CO)O)O)O)O)O)O</t>
  </si>
  <si>
    <t>PhyT-CFN-E129</t>
  </si>
  <si>
    <r>
      <rPr>
        <sz val="11"/>
        <rFont val="微软雅黑"/>
        <family val="2"/>
        <charset val="134"/>
      </rPr>
      <t>汉黄芩素</t>
    </r>
  </si>
  <si>
    <t>IPTM20173</t>
  </si>
  <si>
    <t>Wogonin</t>
  </si>
  <si>
    <t>5,7-Dihydroxy-8-methoxyflavone</t>
  </si>
  <si>
    <r>
      <t>5,7-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-8-</t>
    </r>
    <r>
      <rPr>
        <sz val="11"/>
        <rFont val="微软雅黑"/>
        <family val="2"/>
        <charset val="134"/>
      </rPr>
      <t>甲氧基黄酮</t>
    </r>
  </si>
  <si>
    <t>LTS0176185</t>
  </si>
  <si>
    <t>Tetracera asiatica</t>
  </si>
  <si>
    <t>Atractylodes lancea</t>
  </si>
  <si>
    <t>632-85-9</t>
  </si>
  <si>
    <t>COC1=C(C=C(C2=C1OC(=CC2=O)C3=CC=CC=C3)O)O</t>
  </si>
  <si>
    <t>PhyT-CFN-E139</t>
  </si>
  <si>
    <r>
      <rPr>
        <sz val="11"/>
        <rFont val="微软雅黑"/>
        <family val="2"/>
        <charset val="134"/>
      </rPr>
      <t>朝藿定</t>
    </r>
    <r>
      <rPr>
        <sz val="11"/>
        <rFont val="Arial"/>
        <family val="2"/>
      </rPr>
      <t>B1</t>
    </r>
  </si>
  <si>
    <t>IPTM20174</t>
  </si>
  <si>
    <t>Epimedin B1</t>
  </si>
  <si>
    <t>LTS0115647</t>
  </si>
  <si>
    <t>133137-58-3</t>
  </si>
  <si>
    <r>
      <t>677.24407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[M+H-C5H8O4]+
531.18619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[M+H-C11H18O8]+</t>
    </r>
  </si>
  <si>
    <r>
      <t>645.22077</t>
    </r>
    <r>
      <rPr>
        <sz val="11"/>
        <rFont val="微软雅黑"/>
        <family val="2"/>
        <charset val="134"/>
      </rPr>
      <t>是母离子的碎片离子，暂未分析出是什么离子</t>
    </r>
  </si>
  <si>
    <t>C[C@H]1[C@@H]([C@H]([C@H]([C@@H](O1)OC2=C(OC3=C(C2=O)C(=CC(=C3CC=C(C)C)O[C@H]4[C@@H]([C@H]([C@@H]([C@H](O4)CO)O)O)O)O)C5=CC=C(C=C5)OC)O)O)O[C@H]6[C@@H]([C@H]([C@@H](CO6)O)O)O</t>
  </si>
  <si>
    <t>PhyT-CFN-E149</t>
  </si>
  <si>
    <r>
      <t>7-</t>
    </r>
    <r>
      <rPr>
        <sz val="11"/>
        <rFont val="微软雅黑"/>
        <family val="2"/>
        <charset val="134"/>
      </rPr>
      <t>羟基黄酮</t>
    </r>
  </si>
  <si>
    <t>IPTM20175</t>
  </si>
  <si>
    <t>7-Hydroxyflavone</t>
  </si>
  <si>
    <t>7-hydroxy-2-phenylchromen-4-one</t>
  </si>
  <si>
    <r>
      <t>7-</t>
    </r>
    <r>
      <rPr>
        <sz val="11"/>
        <rFont val="微软雅黑"/>
        <family val="2"/>
        <charset val="134"/>
      </rPr>
      <t>羟基</t>
    </r>
    <r>
      <rPr>
        <sz val="11"/>
        <rFont val="Arial"/>
        <family val="2"/>
      </rPr>
      <t>-2-</t>
    </r>
    <r>
      <rPr>
        <sz val="11"/>
        <rFont val="微软雅黑"/>
        <family val="2"/>
        <charset val="134"/>
      </rPr>
      <t>苯基苯并吡喃</t>
    </r>
    <r>
      <rPr>
        <sz val="11"/>
        <rFont val="Arial"/>
        <family val="2"/>
      </rPr>
      <t>-4-</t>
    </r>
    <r>
      <rPr>
        <sz val="11"/>
        <rFont val="微软雅黑"/>
        <family val="2"/>
        <charset val="134"/>
      </rPr>
      <t>酮</t>
    </r>
  </si>
  <si>
    <t>LTS0135437</t>
  </si>
  <si>
    <t>Berberis dictyota</t>
  </si>
  <si>
    <t>6665-86-7</t>
  </si>
  <si>
    <t>C15H10O3</t>
  </si>
  <si>
    <t>C1=CC=C(C=C1)C2=CC(=O)C3=C(O2)C=C(C=C3)O</t>
  </si>
  <si>
    <t>PhyT-CFN-E159</t>
  </si>
  <si>
    <r>
      <rPr>
        <sz val="11"/>
        <rFont val="微软雅黑"/>
        <family val="2"/>
        <charset val="134"/>
      </rPr>
      <t>新补骨脂异黄酮</t>
    </r>
  </si>
  <si>
    <t>IPTM20176</t>
  </si>
  <si>
    <t>Neobavaisoflavone</t>
  </si>
  <si>
    <t>3'-Prenyldaidzein; 4',7-Dihydroxy-3'-(3-methyl-2-butenyl)isoflavone</t>
  </si>
  <si>
    <r>
      <t>4',7-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-3'-(3-</t>
    </r>
    <r>
      <rPr>
        <sz val="11"/>
        <rFont val="微软雅黑"/>
        <family val="2"/>
        <charset val="134"/>
      </rPr>
      <t>甲基</t>
    </r>
    <r>
      <rPr>
        <sz val="11"/>
        <rFont val="Arial"/>
        <family val="2"/>
      </rPr>
      <t>-2-</t>
    </r>
    <r>
      <rPr>
        <sz val="11"/>
        <rFont val="微软雅黑"/>
        <family val="2"/>
        <charset val="134"/>
      </rPr>
      <t>丁烯基</t>
    </r>
    <r>
      <rPr>
        <sz val="11"/>
        <rFont val="Arial"/>
        <family val="2"/>
      </rPr>
      <t>)</t>
    </r>
    <r>
      <rPr>
        <sz val="11"/>
        <rFont val="微软雅黑"/>
        <family val="2"/>
        <charset val="134"/>
      </rPr>
      <t>异黄酮</t>
    </r>
  </si>
  <si>
    <t>LTS0253721</t>
  </si>
  <si>
    <t>Erythrina sigmoidea</t>
  </si>
  <si>
    <t>Pueraria tuberosa</t>
  </si>
  <si>
    <t>41060-15-5</t>
  </si>
  <si>
    <t>C20H18O4</t>
  </si>
  <si>
    <t>CC(=CCC1=C(C=CC(=C1)C2=COC3=C(C2=O)C=CC(=C3)O)O)C</t>
  </si>
  <si>
    <t>PhyT-CFN-E169</t>
  </si>
  <si>
    <r>
      <t>5,7-</t>
    </r>
    <r>
      <rPr>
        <sz val="11"/>
        <rFont val="微软雅黑"/>
        <family val="2"/>
        <charset val="134"/>
      </rPr>
      <t>二甲氧基木犀草素</t>
    </r>
  </si>
  <si>
    <t>IPTM20177</t>
  </si>
  <si>
    <t>5,7-Dimethoxyluteolin</t>
  </si>
  <si>
    <t>3',4'-Dihydroxy-5,7-dimethoxyflavone</t>
  </si>
  <si>
    <r>
      <t>3',4'-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-5,7-</t>
    </r>
    <r>
      <rPr>
        <sz val="11"/>
        <rFont val="微软雅黑"/>
        <family val="2"/>
        <charset val="134"/>
      </rPr>
      <t>二甲氧基黄酮</t>
    </r>
  </si>
  <si>
    <t>90363-40-9</t>
  </si>
  <si>
    <t>COC1=CC2=C(C(=C1)OC)C(=O)C=C(O2)C3=CC(=C(C=C3)O)O</t>
  </si>
  <si>
    <t>PhyT-CFN-E179</t>
  </si>
  <si>
    <r>
      <rPr>
        <sz val="11"/>
        <rFont val="微软雅黑"/>
        <family val="2"/>
        <charset val="134"/>
      </rPr>
      <t>宝藿苷</t>
    </r>
    <r>
      <rPr>
        <sz val="11"/>
        <rFont val="Arial"/>
        <family val="2"/>
      </rPr>
      <t>II</t>
    </r>
  </si>
  <si>
    <t>IPTM20178</t>
  </si>
  <si>
    <t>Baohuoside II</t>
  </si>
  <si>
    <t>Ikarisoside A</t>
  </si>
  <si>
    <r>
      <rPr>
        <sz val="11"/>
        <rFont val="微软雅黑"/>
        <family val="2"/>
        <charset val="134"/>
      </rPr>
      <t>大花淫羊藿苷</t>
    </r>
    <r>
      <rPr>
        <sz val="11"/>
        <rFont val="Arial"/>
        <family val="2"/>
      </rPr>
      <t>A</t>
    </r>
  </si>
  <si>
    <t>LTS0011650</t>
  </si>
  <si>
    <t>55395-07-8</t>
  </si>
  <si>
    <t>C26H28O10</t>
  </si>
  <si>
    <r>
      <t>355.11713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[M+H-C6H10O4]+</t>
    </r>
  </si>
  <si>
    <t>C[C@H]1[C@@H]([C@H]([C@H]([C@@H](O1)OC2=C(OC3=C(C(=CC(=C3C2=O)O)O)CC=C(C)C)C4=CC=C(C=C4)O)O)O)O</t>
  </si>
  <si>
    <t>PhyT-CFN-E189</t>
  </si>
  <si>
    <r>
      <t>4-</t>
    </r>
    <r>
      <rPr>
        <sz val="11"/>
        <rFont val="微软雅黑"/>
        <family val="2"/>
        <charset val="134"/>
      </rPr>
      <t>羟基香豆素</t>
    </r>
  </si>
  <si>
    <t>IPTM20179</t>
  </si>
  <si>
    <t>4-Hydroxycoumarin</t>
  </si>
  <si>
    <t>4-Coumarinol; Benzotetronic acid</t>
  </si>
  <si>
    <r>
      <t>4-</t>
    </r>
    <r>
      <rPr>
        <sz val="11"/>
        <rFont val="微软雅黑"/>
        <family val="2"/>
        <charset val="134"/>
      </rPr>
      <t>羟基</t>
    </r>
    <r>
      <rPr>
        <sz val="11"/>
        <rFont val="Arial"/>
        <family val="2"/>
      </rPr>
      <t>-1-</t>
    </r>
    <r>
      <rPr>
        <sz val="11"/>
        <rFont val="微软雅黑"/>
        <family val="2"/>
        <charset val="134"/>
      </rPr>
      <t>苯并吡喃</t>
    </r>
    <r>
      <rPr>
        <sz val="11"/>
        <rFont val="Arial"/>
        <family val="2"/>
      </rPr>
      <t>-2-</t>
    </r>
    <r>
      <rPr>
        <sz val="11"/>
        <rFont val="微软雅黑"/>
        <family val="2"/>
        <charset val="134"/>
      </rPr>
      <t>酮</t>
    </r>
  </si>
  <si>
    <t>Coumarins</t>
  </si>
  <si>
    <t>Simple coumarins</t>
  </si>
  <si>
    <t>LTS0023975</t>
  </si>
  <si>
    <t>Ruta graveolens</t>
  </si>
  <si>
    <t>Cullen drupaceum</t>
  </si>
  <si>
    <t>1076-38-6</t>
  </si>
  <si>
    <t>C9H6O3</t>
  </si>
  <si>
    <t>C1=CC=C2C(=C1)C(=CC(=O)O2)O</t>
  </si>
  <si>
    <t>PhyT-CFN-E199</t>
  </si>
  <si>
    <r>
      <rPr>
        <sz val="11"/>
        <rFont val="微软雅黑"/>
        <family val="2"/>
        <charset val="134"/>
      </rPr>
      <t>千层纸素</t>
    </r>
    <r>
      <rPr>
        <sz val="11"/>
        <rFont val="Arial"/>
        <family val="2"/>
      </rPr>
      <t>A-7-0-Β-D-</t>
    </r>
    <r>
      <rPr>
        <sz val="11"/>
        <rFont val="微软雅黑"/>
        <family val="2"/>
        <charset val="134"/>
      </rPr>
      <t>葡萄糖醛酸苷</t>
    </r>
  </si>
  <si>
    <t>IPTM20180</t>
  </si>
  <si>
    <t>Oroxylin A 7-O-beta-D-glucuronide</t>
  </si>
  <si>
    <t>5-hydroxy-6-methoxy-flavone-7-yl beta-D-glucopyranosiduronic acid</t>
  </si>
  <si>
    <r>
      <t>5-</t>
    </r>
    <r>
      <rPr>
        <sz val="11"/>
        <rFont val="微软雅黑"/>
        <family val="2"/>
        <charset val="134"/>
      </rPr>
      <t>羟基</t>
    </r>
    <r>
      <rPr>
        <sz val="11"/>
        <rFont val="Arial"/>
        <family val="2"/>
      </rPr>
      <t>-6-</t>
    </r>
    <r>
      <rPr>
        <sz val="11"/>
        <rFont val="微软雅黑"/>
        <family val="2"/>
        <charset val="134"/>
      </rPr>
      <t>甲氧基</t>
    </r>
    <r>
      <rPr>
        <sz val="11"/>
        <rFont val="Arial"/>
        <family val="2"/>
      </rPr>
      <t>-</t>
    </r>
    <r>
      <rPr>
        <sz val="11"/>
        <rFont val="微软雅黑"/>
        <family val="2"/>
        <charset val="134"/>
      </rPr>
      <t>黄酮</t>
    </r>
    <r>
      <rPr>
        <sz val="11"/>
        <rFont val="Arial"/>
        <family val="2"/>
      </rPr>
      <t>-7-</t>
    </r>
    <r>
      <rPr>
        <sz val="11"/>
        <rFont val="微软雅黑"/>
        <family val="2"/>
        <charset val="134"/>
      </rPr>
      <t>基</t>
    </r>
    <r>
      <rPr>
        <sz val="11"/>
        <rFont val="Arial"/>
        <family val="2"/>
      </rPr>
      <t xml:space="preserve"> beta-D-</t>
    </r>
    <r>
      <rPr>
        <sz val="11"/>
        <rFont val="微软雅黑"/>
        <family val="2"/>
        <charset val="134"/>
      </rPr>
      <t>吡喃葡萄糖苷酸</t>
    </r>
  </si>
  <si>
    <t>LTS0224895</t>
  </si>
  <si>
    <t>Scutellaria iskanderi</t>
  </si>
  <si>
    <t>36948-76-2</t>
  </si>
  <si>
    <t>COC1=C(C=C2C(=C1O)C(=O)C=C(O2)C3=CC=CC=C3)O[C@H]4[C@@H]([C@H]([C@@H]([C@H](O4)C(=O)O)O)O)O</t>
  </si>
  <si>
    <t>PhyT-CFN-E10</t>
  </si>
  <si>
    <t>CFN-E-MIX-10</t>
  </si>
  <si>
    <r>
      <rPr>
        <sz val="11"/>
        <rFont val="微软雅黑"/>
        <family val="2"/>
        <charset val="134"/>
      </rPr>
      <t>次野鸢尾黄素</t>
    </r>
  </si>
  <si>
    <t>IPTM20181</t>
  </si>
  <si>
    <t>Irisflorentin</t>
  </si>
  <si>
    <t>5,3',4',5'-Tetramethoxy-6,7-methylenedioxyisoflavone</t>
  </si>
  <si>
    <r>
      <t>5,3',4',5'-</t>
    </r>
    <r>
      <rPr>
        <sz val="11"/>
        <rFont val="微软雅黑"/>
        <family val="2"/>
        <charset val="134"/>
      </rPr>
      <t>四甲氧基</t>
    </r>
    <r>
      <rPr>
        <sz val="11"/>
        <rFont val="Arial"/>
        <family val="2"/>
      </rPr>
      <t>-6,7-</t>
    </r>
    <r>
      <rPr>
        <sz val="11"/>
        <rFont val="微软雅黑"/>
        <family val="2"/>
        <charset val="134"/>
      </rPr>
      <t>亚甲二氧基异黄酮</t>
    </r>
  </si>
  <si>
    <t>LTS0116452</t>
  </si>
  <si>
    <t>Iris potaninii</t>
  </si>
  <si>
    <t>Iris leptophylla</t>
  </si>
  <si>
    <t>41743-73-1</t>
  </si>
  <si>
    <t>C20H18O8</t>
  </si>
  <si>
    <t>COC1=CC(=CC(=C1OC)OC)C2=COC3=CC4=C(C(=C3C2=O)OC)OCO4</t>
  </si>
  <si>
    <t>PhyT-CFN-E20</t>
  </si>
  <si>
    <r>
      <t>2”-O-</t>
    </r>
    <r>
      <rPr>
        <sz val="11"/>
        <rFont val="微软雅黑"/>
        <family val="2"/>
        <charset val="134"/>
      </rPr>
      <t>没食子酰基金丝桃甙</t>
    </r>
  </si>
  <si>
    <t>IPTM20182</t>
  </si>
  <si>
    <t>2''-O-Galloylhyperin</t>
  </si>
  <si>
    <t>Quercetin 3-beta-galactoside-2''-gallate</t>
  </si>
  <si>
    <r>
      <rPr>
        <sz val="11"/>
        <rFont val="微软雅黑"/>
        <family val="2"/>
        <charset val="134"/>
      </rPr>
      <t>槲皮素</t>
    </r>
    <r>
      <rPr>
        <sz val="11"/>
        <rFont val="Arial"/>
        <family val="2"/>
      </rPr>
      <t xml:space="preserve"> 3-beta-</t>
    </r>
    <r>
      <rPr>
        <sz val="11"/>
        <rFont val="微软雅黑"/>
        <family val="2"/>
        <charset val="134"/>
      </rPr>
      <t>半乳糖苷</t>
    </r>
    <r>
      <rPr>
        <sz val="11"/>
        <rFont val="Arial"/>
        <family val="2"/>
      </rPr>
      <t>-2''-</t>
    </r>
    <r>
      <rPr>
        <sz val="11"/>
        <rFont val="微软雅黑"/>
        <family val="2"/>
        <charset val="134"/>
      </rPr>
      <t>没食子酸酯</t>
    </r>
  </si>
  <si>
    <t>LTS0062284</t>
  </si>
  <si>
    <t>Pyrola incarnata</t>
  </si>
  <si>
    <t>Euphorbia watanabei</t>
  </si>
  <si>
    <t>Geranium pratense</t>
  </si>
  <si>
    <t>53209-27-1</t>
  </si>
  <si>
    <t>C28H24O16</t>
  </si>
  <si>
    <r>
      <t>315.07077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[M+H-C15H10O7]+
303.04988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[M+H-C13H14O9]+</t>
    </r>
  </si>
  <si>
    <t>C1=CC(=C(C=C1C2=C(C(=O)C3=C(C=C(C=C3O2)O)O)O[C@H]4[C@@H]([C@H]([C@H]([C@H](O4)CO)O)O)OC(=O)C5=CC(=C(C(=C5)O)O)O)O)O</t>
  </si>
  <si>
    <t>PhyT-CFN-E30</t>
  </si>
  <si>
    <r>
      <rPr>
        <sz val="11"/>
        <rFont val="微软雅黑"/>
        <family val="2"/>
        <charset val="134"/>
      </rPr>
      <t>斯皮诺素</t>
    </r>
  </si>
  <si>
    <t>IPTM20183</t>
  </si>
  <si>
    <t>Spinosin</t>
  </si>
  <si>
    <t>2''-O-glycosylswertisin</t>
  </si>
  <si>
    <r>
      <t>2''-O-</t>
    </r>
    <r>
      <rPr>
        <sz val="11"/>
        <rFont val="微软雅黑"/>
        <family val="2"/>
        <charset val="134"/>
      </rPr>
      <t>糖基獐牙菜素</t>
    </r>
  </si>
  <si>
    <t>LTS0097829</t>
  </si>
  <si>
    <t>Galipea trifoliata</t>
  </si>
  <si>
    <t>72063-39-9</t>
  </si>
  <si>
    <t>COC1=C(C(=C2C(=C1)OC(=CC2=O)C3=CC=C(C=C3)O)O)[C@H]4[C@@H]([C@H]([C@@H]([C@H](O4)CO)O)O)O[C@H]5[C@@H]([C@H]([C@@H]([C@H](O5)CO)O)O)O</t>
  </si>
  <si>
    <t>PhyT-CFN-E40</t>
  </si>
  <si>
    <r>
      <rPr>
        <sz val="11"/>
        <rFont val="微软雅黑"/>
        <family val="2"/>
        <charset val="134"/>
      </rPr>
      <t>穗花杉双黄酮</t>
    </r>
  </si>
  <si>
    <t>IPTM20184</t>
  </si>
  <si>
    <t>Amentoflavone</t>
  </si>
  <si>
    <t>Didemethyl-ginkgetin; I3,II8-biapigenin</t>
  </si>
  <si>
    <r>
      <rPr>
        <sz val="11"/>
        <rFont val="微软雅黑"/>
        <family val="2"/>
        <charset val="134"/>
      </rPr>
      <t>阿曼托黄素</t>
    </r>
  </si>
  <si>
    <t>LTS0063796</t>
  </si>
  <si>
    <t>Canarium schweinfurthii</t>
  </si>
  <si>
    <t>Juniperus communis</t>
  </si>
  <si>
    <t>Platycladus orientalis</t>
  </si>
  <si>
    <t>1617-53-4</t>
  </si>
  <si>
    <t>C30H18O10</t>
  </si>
  <si>
    <t>C1=CC(=CC=C1C2=CC(=O)C3=C(O2)C(=C(C=C3O)O)C4=C(C=CC(=C4)C5=CC(=O)C6=C(C=C(C=C6O5)O)O)O)O</t>
  </si>
  <si>
    <t>PhyT-CFN-E50</t>
  </si>
  <si>
    <r>
      <t>(-)-</t>
    </r>
    <r>
      <rPr>
        <sz val="11"/>
        <rFont val="微软雅黑"/>
        <family val="2"/>
        <charset val="134"/>
      </rPr>
      <t>倍儿茶酸</t>
    </r>
  </si>
  <si>
    <t>IPTM20185</t>
  </si>
  <si>
    <t>(-)-Gallocatechin</t>
  </si>
  <si>
    <t>(2S,3R)-2-(3,4,5-Trihydroxyphenyl)chroman-3,5,7-triol</t>
  </si>
  <si>
    <r>
      <t>(-)-</t>
    </r>
    <r>
      <rPr>
        <sz val="11"/>
        <rFont val="微软雅黑"/>
        <family val="2"/>
        <charset val="134"/>
      </rPr>
      <t>没食子儿茶素</t>
    </r>
  </si>
  <si>
    <t>LTS0264874</t>
  </si>
  <si>
    <t>Berchemia formosana</t>
  </si>
  <si>
    <t>Phyllanthus amarus</t>
  </si>
  <si>
    <t>3371-27-5</t>
  </si>
  <si>
    <t>C1[C@H]([C@@H](OC2=CC(=CC(=C21)O)O)C3=CC(=C(C(=C3)O)O)O)O</t>
  </si>
  <si>
    <t>PhyT-CFN-E60</t>
  </si>
  <si>
    <r>
      <rPr>
        <sz val="11"/>
        <rFont val="微软雅黑"/>
        <family val="2"/>
        <charset val="134"/>
      </rPr>
      <t>黄杞苷</t>
    </r>
  </si>
  <si>
    <t>IPTM20186</t>
  </si>
  <si>
    <t>Engeletin</t>
  </si>
  <si>
    <t>Taxifolin 3-rhamnoside</t>
  </si>
  <si>
    <r>
      <rPr>
        <sz val="11"/>
        <rFont val="微软雅黑"/>
        <family val="2"/>
        <charset val="134"/>
      </rPr>
      <t>紫杉叶素</t>
    </r>
    <r>
      <rPr>
        <sz val="11"/>
        <rFont val="Arial"/>
        <family val="2"/>
      </rPr>
      <t xml:space="preserve"> 3-</t>
    </r>
    <r>
      <rPr>
        <sz val="11"/>
        <rFont val="微软雅黑"/>
        <family val="2"/>
        <charset val="134"/>
      </rPr>
      <t>鼠李糖苷</t>
    </r>
  </si>
  <si>
    <t>LTS0270077</t>
  </si>
  <si>
    <t>Artocarpus dadah</t>
  </si>
  <si>
    <t>Smilax corbularia</t>
  </si>
  <si>
    <t>572-31-6</t>
  </si>
  <si>
    <t>C21H22O10</t>
  </si>
  <si>
    <r>
      <t>289.07036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[M+H-C6H10O4]+
457.11050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[M+Na]+</t>
    </r>
  </si>
  <si>
    <t>C[C@H]1[C@@H]([C@H]([C@H]([C@@H](O1)O[C@@H]2[C@H](OC3=CC(=CC(=C3C2=O)O)O)C4=CC=C(C=C4)O)O)O)O</t>
  </si>
  <si>
    <t>PhyT-CFN-E70</t>
  </si>
  <si>
    <r>
      <rPr>
        <sz val="11"/>
        <rFont val="微软雅黑"/>
        <family val="2"/>
        <charset val="134"/>
      </rPr>
      <t>柚木柯因</t>
    </r>
  </si>
  <si>
    <t>IPTM20187</t>
  </si>
  <si>
    <t>Tectochrysin</t>
  </si>
  <si>
    <t>5-Hydroxy-7-methoxyflavone; 7-methoxycrysin</t>
  </si>
  <si>
    <r>
      <t>7-O-</t>
    </r>
    <r>
      <rPr>
        <sz val="11"/>
        <rFont val="微软雅黑"/>
        <family val="2"/>
        <charset val="134"/>
      </rPr>
      <t>甲基白杨素</t>
    </r>
  </si>
  <si>
    <t>LTS0143250</t>
  </si>
  <si>
    <t>Alnus sieboldiana</t>
  </si>
  <si>
    <t>Populus deltoides</t>
  </si>
  <si>
    <t>Picea abies</t>
  </si>
  <si>
    <t>520-28-5</t>
  </si>
  <si>
    <t>COC1=CC(=C2C(=C1)OC(=CC2=O)C3=CC=CC=C3)O</t>
  </si>
  <si>
    <t>PhyT-CFN-E80</t>
  </si>
  <si>
    <r>
      <rPr>
        <sz val="11"/>
        <rFont val="微软雅黑"/>
        <family val="2"/>
        <charset val="134"/>
      </rPr>
      <t>金丝桃苷</t>
    </r>
  </si>
  <si>
    <t>IPTM20188</t>
  </si>
  <si>
    <t>Hyperoside</t>
  </si>
  <si>
    <t>Quercetin 3-galactoside; Isoquercitrin</t>
  </si>
  <si>
    <r>
      <rPr>
        <sz val="11"/>
        <rFont val="微软雅黑"/>
        <family val="2"/>
        <charset val="134"/>
      </rPr>
      <t>槲皮素</t>
    </r>
    <r>
      <rPr>
        <sz val="11"/>
        <rFont val="Arial"/>
        <family val="2"/>
      </rPr>
      <t>-3-D-</t>
    </r>
    <r>
      <rPr>
        <sz val="11"/>
        <rFont val="微软雅黑"/>
        <family val="2"/>
        <charset val="134"/>
      </rPr>
      <t>半乳糖苷</t>
    </r>
  </si>
  <si>
    <t>LTS0089156</t>
  </si>
  <si>
    <t>Mimosa pudica</t>
  </si>
  <si>
    <t>482-36-0</t>
  </si>
  <si>
    <r>
      <t>303.04961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</t>
    </r>
  </si>
  <si>
    <t>C1=CC(=C(C=C1C2=C(C(=O)C3=C(C=C(C=C3O2)O)O)O[C@H]4[C@@H]([C@H]([C@H]([C@H](O4)CO)O)O)O)O)O</t>
  </si>
  <si>
    <t>PhyT-CFN-E90</t>
  </si>
  <si>
    <r>
      <rPr>
        <sz val="11"/>
        <rFont val="微软雅黑"/>
        <family val="2"/>
        <charset val="134"/>
      </rPr>
      <t>紫云英苷</t>
    </r>
  </si>
  <si>
    <t>IPTM20189</t>
  </si>
  <si>
    <t>Astragalin</t>
  </si>
  <si>
    <t>Kaempferol 3-O-glucoside</t>
  </si>
  <si>
    <r>
      <rPr>
        <sz val="11"/>
        <rFont val="微软雅黑"/>
        <family val="2"/>
        <charset val="134"/>
      </rPr>
      <t>山奈酚</t>
    </r>
    <r>
      <rPr>
        <sz val="11"/>
        <rFont val="Arial"/>
        <family val="2"/>
      </rPr>
      <t>-3-O-</t>
    </r>
    <r>
      <rPr>
        <sz val="11"/>
        <rFont val="微软雅黑"/>
        <family val="2"/>
        <charset val="134"/>
      </rPr>
      <t>葡萄糖苷</t>
    </r>
  </si>
  <si>
    <t>LTS0249588</t>
  </si>
  <si>
    <t>Brickellia diffusa</t>
  </si>
  <si>
    <t>Nelumbo nucifera</t>
  </si>
  <si>
    <t>480-10-4</t>
  </si>
  <si>
    <r>
      <t>287.05474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</t>
    </r>
  </si>
  <si>
    <t>C1=CC(=CC=C1C2=C(C(=O)C3=C(C=C(C=C3O2)O)O)O[C@H]4[C@@H]([C@H]([C@@H]([C@H](O4)CO)O)O)O)O</t>
  </si>
  <si>
    <t>PhyT-CFN-E100</t>
  </si>
  <si>
    <r>
      <rPr>
        <sz val="11"/>
        <rFont val="微软雅黑"/>
        <family val="2"/>
        <charset val="134"/>
      </rPr>
      <t>野黄芩素</t>
    </r>
  </si>
  <si>
    <t>IPTM20190</t>
  </si>
  <si>
    <t>Scutellarein</t>
  </si>
  <si>
    <t>6-Hydroxyapigenin; 5,6,7,4'-Tetrahydroxyflavone</t>
  </si>
  <si>
    <r>
      <t>6-</t>
    </r>
    <r>
      <rPr>
        <sz val="11"/>
        <rFont val="微软雅黑"/>
        <family val="2"/>
        <charset val="134"/>
      </rPr>
      <t>羟基芹菜素</t>
    </r>
  </si>
  <si>
    <t>LTS0136843</t>
  </si>
  <si>
    <t>Origanum majorana</t>
  </si>
  <si>
    <t>Millingtonia hortensis</t>
  </si>
  <si>
    <t>529-53-3</t>
  </si>
  <si>
    <t>C1=CC(=CC=C1C2=CC(=O)C3=C(O2)C=C(C(=C3O)O)O)O</t>
  </si>
  <si>
    <t>PhyT-CFN-E110</t>
  </si>
  <si>
    <r>
      <rPr>
        <sz val="11"/>
        <rFont val="微软雅黑"/>
        <family val="2"/>
        <charset val="134"/>
      </rPr>
      <t>异补骨脂黄酮</t>
    </r>
  </si>
  <si>
    <t>IPTM20191</t>
  </si>
  <si>
    <t>Isobavachin</t>
  </si>
  <si>
    <t>LTS0203290</t>
  </si>
  <si>
    <t>Sophora alopecuroides</t>
  </si>
  <si>
    <t>Brosimum acutifolium</t>
  </si>
  <si>
    <t>31524-62-6</t>
  </si>
  <si>
    <t>CC(=CCC1=C(C=CC2=C1O[C@@H](CC2=O)C3=CC=C(C=C3)O)O)C</t>
  </si>
  <si>
    <t>PhyT-CFN-E120</t>
  </si>
  <si>
    <r>
      <rPr>
        <sz val="11"/>
        <rFont val="微软雅黑"/>
        <family val="2"/>
        <charset val="134"/>
      </rPr>
      <t>荭草苷</t>
    </r>
  </si>
  <si>
    <t>IPTM20192</t>
  </si>
  <si>
    <t>Orientin</t>
  </si>
  <si>
    <t>Lutexin; 8-beta-D-glucosylluteolin</t>
  </si>
  <si>
    <r>
      <rPr>
        <sz val="11"/>
        <rFont val="微软雅黑"/>
        <family val="2"/>
        <charset val="134"/>
      </rPr>
      <t>东方蓼黄素</t>
    </r>
  </si>
  <si>
    <t>LTS0143863</t>
  </si>
  <si>
    <t>Rumex acetosa</t>
  </si>
  <si>
    <t>Phlomoides tuberosa</t>
  </si>
  <si>
    <t>Cajanus cajan</t>
  </si>
  <si>
    <t>28608-75-5</t>
  </si>
  <si>
    <t>C1=CC(=C(C=C1C2=CC(=O)C3=C(O2)C(=C(C=C3O)O)[C@H]4[C@@H]([C@H]([C@@H]([C@H](O4)CO)O)O)O)O)O</t>
  </si>
  <si>
    <t>PhyT-CFN-E130</t>
  </si>
  <si>
    <r>
      <rPr>
        <sz val="11"/>
        <rFont val="微软雅黑"/>
        <family val="2"/>
        <charset val="134"/>
      </rPr>
      <t>桑根皮素</t>
    </r>
  </si>
  <si>
    <t>IPTM20193</t>
  </si>
  <si>
    <t>Morusin</t>
  </si>
  <si>
    <t>Mulberrochromene</t>
  </si>
  <si>
    <t>LTS0062558</t>
  </si>
  <si>
    <t>Morus alba</t>
  </si>
  <si>
    <t>Artocarpus fretessii</t>
  </si>
  <si>
    <t>Sorocea bonplandii</t>
  </si>
  <si>
    <t>62596-29-6</t>
  </si>
  <si>
    <t>C25H24O6</t>
  </si>
  <si>
    <t>CC(=CCC1=C(OC2=C(C1=O)C(=CC3=C2C=CC(O3)(C)C)O)C4=C(C=C(C=C4)O)O)C</t>
  </si>
  <si>
    <t>PhyT-CFN-E140</t>
  </si>
  <si>
    <r>
      <rPr>
        <sz val="11"/>
        <rFont val="微软雅黑"/>
        <family val="2"/>
        <charset val="134"/>
      </rPr>
      <t>朝藿苷</t>
    </r>
    <r>
      <rPr>
        <sz val="11"/>
        <rFont val="Arial"/>
        <family val="2"/>
      </rPr>
      <t>E</t>
    </r>
  </si>
  <si>
    <t>IPTM20194</t>
  </si>
  <si>
    <t>Caohuoside E</t>
  </si>
  <si>
    <t>174286-23-8</t>
  </si>
  <si>
    <t>C43H54O22</t>
  </si>
  <si>
    <r>
      <t>759.25232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[M-H-C6H10O5]-</t>
    </r>
  </si>
  <si>
    <t>C[C@H]1[C@@H]([C@H]([C@H]([C@@H](O1)OC2=C(OC3=C(C2=O)C(=CC(=C3CC=C(C)C)O[C@H]4[C@@H]([C@H]([C@@H]([C@H](O4)CO)O)O)O)O)C5=CC=C(C=C5)OC)O[C@H]6[C@@H]([C@H]([C@@H]([C@H](O6)CO)O)OC(=O)C)O)O)OC(=O)C</t>
  </si>
  <si>
    <t>PhyT-CFN-E150</t>
  </si>
  <si>
    <r>
      <rPr>
        <sz val="11"/>
        <rFont val="微软雅黑"/>
        <family val="2"/>
        <charset val="134"/>
      </rPr>
      <t>降脱水淫羊藿素</t>
    </r>
  </si>
  <si>
    <t>IPTM20195</t>
  </si>
  <si>
    <t>2''-O-Rhamnosylicariside II</t>
  </si>
  <si>
    <r>
      <rPr>
        <sz val="11"/>
        <rFont val="微软雅黑"/>
        <family val="2"/>
        <charset val="134"/>
      </rPr>
      <t>鼠李糖基淫羊藿次苷</t>
    </r>
    <r>
      <rPr>
        <sz val="11"/>
        <rFont val="Arial"/>
        <family val="2"/>
      </rPr>
      <t>II</t>
    </r>
  </si>
  <si>
    <t>LTS0213671</t>
  </si>
  <si>
    <t>135293-13-9</t>
  </si>
  <si>
    <t>C33H40O14</t>
  </si>
  <si>
    <r>
      <t>515.19113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[M+H-C6H10O4]+
369.13300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[M+H-C12H20O8]+</t>
    </r>
  </si>
  <si>
    <t>C[C@H]1[C@@H]([C@H]([C@H]([C@@H](O1)O[C@@H]2[C@@H]([C@H]([C@@H](O[C@H]2OC3=C(OC4=C(C(=CC(=C4C3=O)O)O)CC=C(C)C)C5=CC=C(C=C5)OC)C)O)O)O)O)O</t>
  </si>
  <si>
    <t>PhyT-CFN-E160</t>
  </si>
  <si>
    <r>
      <rPr>
        <sz val="11"/>
        <rFont val="微软雅黑"/>
        <family val="2"/>
        <charset val="134"/>
      </rPr>
      <t>黄芩黄酮</t>
    </r>
    <r>
      <rPr>
        <sz val="11"/>
        <rFont val="Arial"/>
        <family val="2"/>
      </rPr>
      <t>II</t>
    </r>
  </si>
  <si>
    <t>IPTM20196</t>
  </si>
  <si>
    <t>Skullcapflavone II</t>
  </si>
  <si>
    <t>Neobaicalein; 5,2'-Dihydroxy-6,7,8,6'-tetramethoxyflavone</t>
  </si>
  <si>
    <r>
      <t>5,2'-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-6,7,8,6'-</t>
    </r>
    <r>
      <rPr>
        <sz val="11"/>
        <rFont val="微软雅黑"/>
        <family val="2"/>
        <charset val="134"/>
      </rPr>
      <t>四甲氧基黄酮</t>
    </r>
  </si>
  <si>
    <t>LTS0213690</t>
  </si>
  <si>
    <t>Scutellaria guatemalensis</t>
  </si>
  <si>
    <t>55084-08-7</t>
  </si>
  <si>
    <t>COC1=CC=CC(=C1C2=CC(=O)C3=C(C(=C(C(=C3O2)OC)OC)OC)O)O</t>
  </si>
  <si>
    <t>PhyT-CFN-E170</t>
  </si>
  <si>
    <r>
      <rPr>
        <sz val="11"/>
        <rFont val="微软雅黑"/>
        <family val="2"/>
        <charset val="134"/>
      </rPr>
      <t>二水槲皮素</t>
    </r>
  </si>
  <si>
    <t>IPTM20197</t>
  </si>
  <si>
    <t>Quercetin Dihydrate</t>
  </si>
  <si>
    <t>3,3',4',5,7-Pentahydroxyflavone dihydrate</t>
  </si>
  <si>
    <r>
      <t>3,3',4',5,7-</t>
    </r>
    <r>
      <rPr>
        <sz val="11"/>
        <rFont val="微软雅黑"/>
        <family val="2"/>
        <charset val="134"/>
      </rPr>
      <t>五羟基黄酮二水合物</t>
    </r>
  </si>
  <si>
    <t>6151-25-3</t>
  </si>
  <si>
    <t>C1=CC(=C(C=C1C2=C(C(=O)C3=C(C=C(C=C3O2)O)O)O)O)O.O.O</t>
  </si>
  <si>
    <t>PhyT-CFN-E180</t>
  </si>
  <si>
    <r>
      <rPr>
        <sz val="11"/>
        <color rgb="FFFF0000"/>
        <rFont val="微软雅黑"/>
        <family val="2"/>
        <charset val="134"/>
      </rPr>
      <t>淫羊藿属苷</t>
    </r>
    <r>
      <rPr>
        <sz val="11"/>
        <color rgb="FFFF0000"/>
        <rFont val="Arial"/>
        <family val="2"/>
      </rPr>
      <t xml:space="preserve"> A</t>
    </r>
  </si>
  <si>
    <t>IPTM20198</t>
  </si>
  <si>
    <t>Epimedoside A</t>
  </si>
  <si>
    <t>LTS0097022</t>
  </si>
  <si>
    <t>39012-04-9</t>
  </si>
  <si>
    <t>C32H38O15</t>
  </si>
  <si>
    <t>C[C@H]1[C@@H]([C@H]([C@H]([C@@H](O1)OC2=C(OC3=C(C2=O)C(=CC(=C3CC=C(C)C)O[C@H]4[C@@H]([C@H]([C@@H]([C@H](O4)CO)O)O)O)O)C5=CC=C(C=C5)O)O)O)O</t>
  </si>
  <si>
    <t>PhyT-CFN-E190</t>
  </si>
  <si>
    <r>
      <rPr>
        <sz val="11"/>
        <rFont val="微软雅黑"/>
        <family val="2"/>
        <charset val="134"/>
      </rPr>
      <t>棕矢车菊素</t>
    </r>
  </si>
  <si>
    <t>IPTM20199</t>
  </si>
  <si>
    <t>Jaceosidin</t>
  </si>
  <si>
    <t>4',5,7-Trihydroxy-3',6-dimethoxyflavone</t>
  </si>
  <si>
    <r>
      <t>4',5,7-</t>
    </r>
    <r>
      <rPr>
        <sz val="11"/>
        <rFont val="微软雅黑"/>
        <family val="2"/>
        <charset val="134"/>
      </rPr>
      <t>三羟基</t>
    </r>
    <r>
      <rPr>
        <sz val="11"/>
        <rFont val="Arial"/>
        <family val="2"/>
      </rPr>
      <t>-3',6-</t>
    </r>
    <r>
      <rPr>
        <sz val="11"/>
        <rFont val="微软雅黑"/>
        <family val="2"/>
        <charset val="134"/>
      </rPr>
      <t>二甲氧基黄酮</t>
    </r>
  </si>
  <si>
    <t>LTS0259681</t>
  </si>
  <si>
    <t>Tetraneuris linearifolia</t>
  </si>
  <si>
    <t>Salvia tomentosa</t>
  </si>
  <si>
    <t>Artemisia assoana</t>
  </si>
  <si>
    <t>18085-97-7</t>
  </si>
  <si>
    <t>C17H14O7</t>
  </si>
  <si>
    <t>COC1=C(C=CC(=C1)C2=CC(=O)C3=C(O2)C=C(C(=C3O)OC)O)O</t>
  </si>
  <si>
    <t>PhyT-CFN-E200</t>
  </si>
  <si>
    <r>
      <rPr>
        <sz val="11"/>
        <rFont val="微软雅黑"/>
        <family val="2"/>
        <charset val="134"/>
      </rPr>
      <t>泽兰林素</t>
    </r>
  </si>
  <si>
    <t>IPTM20200</t>
  </si>
  <si>
    <t>Eupatilin</t>
  </si>
  <si>
    <t>5,7-Dihydroxy-3',4',6-trimethoxyflavone</t>
  </si>
  <si>
    <r>
      <t>5,7-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-3',4',6-</t>
    </r>
    <r>
      <rPr>
        <sz val="11"/>
        <rFont val="微软雅黑"/>
        <family val="2"/>
        <charset val="134"/>
      </rPr>
      <t>三甲氧基黄酮</t>
    </r>
  </si>
  <si>
    <t>LTS0193182</t>
  </si>
  <si>
    <t>Baccharis gaudichaudiana</t>
  </si>
  <si>
    <t>Centaurea cineraria</t>
  </si>
  <si>
    <t>Ageratina calophylla</t>
  </si>
  <si>
    <t>22368-21-4</t>
  </si>
  <si>
    <t>COC1=C(C=C(C=C1)C2=CC(=O)C3=C(O2)C=C(C(=C3O)OC)O)OC</t>
  </si>
  <si>
    <t>PhyT-CFN-E201</t>
  </si>
  <si>
    <t>CFN-E-MIX-11</t>
  </si>
  <si>
    <r>
      <rPr>
        <sz val="11"/>
        <rFont val="微软雅黑"/>
        <family val="2"/>
        <charset val="134"/>
      </rPr>
      <t>异银杏双黄酮</t>
    </r>
  </si>
  <si>
    <t>IPTM20201</t>
  </si>
  <si>
    <t>Isoginkgetin</t>
  </si>
  <si>
    <t>4',4'''-Dimethylamentoflavone</t>
  </si>
  <si>
    <r>
      <rPr>
        <sz val="11"/>
        <rFont val="微软雅黑"/>
        <family val="2"/>
        <charset val="134"/>
      </rPr>
      <t>异银杏素</t>
    </r>
  </si>
  <si>
    <t>LTS0061203</t>
  </si>
  <si>
    <t>Dysoxylum lenticellare</t>
  </si>
  <si>
    <t>548-19-6</t>
  </si>
  <si>
    <t>C32H22O10</t>
  </si>
  <si>
    <t>COC1=CC=C(C=C1)C2=CC(=O)C3=C(O2)C(=C(C=C3O)O)C4=C(C=CC(=C4)C5=CC(=O)C6=C(C=C(C=C6O5)O)O)OC</t>
  </si>
  <si>
    <t>PhyT-CFN-E211</t>
  </si>
  <si>
    <r>
      <rPr>
        <sz val="11"/>
        <rFont val="微软雅黑"/>
        <family val="2"/>
        <charset val="134"/>
      </rPr>
      <t>三裂鼠尾草素</t>
    </r>
  </si>
  <si>
    <t>IPTM20202</t>
  </si>
  <si>
    <t>Salvigenin</t>
  </si>
  <si>
    <t>psathyrotin; 5-Hydroxy-6,7,4'-trimethoxyflavone</t>
  </si>
  <si>
    <r>
      <t>5-</t>
    </r>
    <r>
      <rPr>
        <sz val="11"/>
        <rFont val="微软雅黑"/>
        <family val="2"/>
        <charset val="134"/>
      </rPr>
      <t>羟基</t>
    </r>
    <r>
      <rPr>
        <sz val="11"/>
        <rFont val="Arial"/>
        <family val="2"/>
      </rPr>
      <t>-6,7,4'-</t>
    </r>
    <r>
      <rPr>
        <sz val="11"/>
        <rFont val="微软雅黑"/>
        <family val="2"/>
        <charset val="134"/>
      </rPr>
      <t>三甲氧基黄酮</t>
    </r>
  </si>
  <si>
    <t>LTS0020289</t>
  </si>
  <si>
    <t>Plectranthus fruticosus</t>
  </si>
  <si>
    <t>19103-54-9</t>
  </si>
  <si>
    <t>C18H16O6</t>
  </si>
  <si>
    <t>COC1=CC=C(C=C1)C2=CC(=O)C3=C(C(=C(C=C3O2)OC)OC)O</t>
  </si>
  <si>
    <t>PhyT-CFN-E221</t>
  </si>
  <si>
    <r>
      <rPr>
        <sz val="11"/>
        <rFont val="微软雅黑"/>
        <family val="2"/>
        <charset val="134"/>
      </rPr>
      <t>原花清素</t>
    </r>
    <r>
      <rPr>
        <sz val="11"/>
        <rFont val="Arial"/>
        <family val="2"/>
      </rPr>
      <t>B3</t>
    </r>
  </si>
  <si>
    <t>IPTM20203</t>
  </si>
  <si>
    <t>Procyanidin B3</t>
  </si>
  <si>
    <t>Proanthocyanidin B3</t>
  </si>
  <si>
    <t>Proanthocyanins</t>
  </si>
  <si>
    <t>LTS0040252</t>
  </si>
  <si>
    <t>Rosa henryi</t>
  </si>
  <si>
    <t>Alhagi sparsifolia</t>
  </si>
  <si>
    <t>23567-23-9</t>
  </si>
  <si>
    <t>C30H26O12</t>
  </si>
  <si>
    <t>C1[C@@H]([C@H](OC2=C1C(=CC(=C2[C@H]3[C@@H]([C@H](OC4=CC(=CC(=C34)O)O)C5=CC(=C(C=C5)O)O)O)O)O)C6=CC(=C(C=C6)O)O)O</t>
  </si>
  <si>
    <t>PhyT-CFN-E231</t>
  </si>
  <si>
    <r>
      <t>7-</t>
    </r>
    <r>
      <rPr>
        <sz val="11"/>
        <rFont val="微软雅黑"/>
        <family val="2"/>
        <charset val="134"/>
      </rPr>
      <t>去甲基银杏双黄酮</t>
    </r>
  </si>
  <si>
    <t>IPTM20204</t>
  </si>
  <si>
    <t>Bilobetin</t>
  </si>
  <si>
    <t>4'-Monomethylamentoflavone</t>
  </si>
  <si>
    <r>
      <rPr>
        <sz val="10.5"/>
        <color rgb="FF333333"/>
        <rFont val="微软雅黑"/>
        <family val="2"/>
        <charset val="134"/>
      </rPr>
      <t>白果素</t>
    </r>
  </si>
  <si>
    <t>LTS0013591</t>
  </si>
  <si>
    <t>grandiflorum</t>
  </si>
  <si>
    <t>521-32-4</t>
  </si>
  <si>
    <t>COC1=C(C=C(C=C1)C2=CC(=O)C3=C(C=C(C=C3O2)O)O)C4=C(C=C(C5=C4OC(=CC5=O)C6=CC=C(C=C6)O)O)O</t>
  </si>
  <si>
    <t>PhyT-CFN-E241</t>
  </si>
  <si>
    <r>
      <rPr>
        <sz val="11"/>
        <rFont val="微软雅黑"/>
        <family val="2"/>
        <charset val="134"/>
      </rPr>
      <t>橙皮素</t>
    </r>
    <r>
      <rPr>
        <sz val="11"/>
        <rFont val="Arial"/>
        <family val="2"/>
      </rPr>
      <t>-7-O-</t>
    </r>
    <r>
      <rPr>
        <sz val="11"/>
        <rFont val="微软雅黑"/>
        <family val="2"/>
        <charset val="134"/>
      </rPr>
      <t>葡萄糖苷</t>
    </r>
  </si>
  <si>
    <t>IPTM20205</t>
  </si>
  <si>
    <t>Hesperetin 7-O-glucoside</t>
  </si>
  <si>
    <t>Eriodictiol-7-glucoside</t>
  </si>
  <si>
    <t>LTS0134734</t>
  </si>
  <si>
    <t>31712-49-9</t>
  </si>
  <si>
    <t>C22H24O11</t>
  </si>
  <si>
    <r>
      <t>303.08585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</t>
    </r>
  </si>
  <si>
    <r>
      <t>301.07201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[M-H-C6H10O5]-</t>
    </r>
  </si>
  <si>
    <t>COC1=C(C=C(C=C1)[C@@H]2CC(=O)C3=C(C=C(C=C3O2)O[C@H]4[C@@H]([C@H]([C@@H]([C@H](O4)CO)O)O)O)O)O</t>
  </si>
  <si>
    <t>PhyT-CFN-E251</t>
  </si>
  <si>
    <t>IPTM20206</t>
  </si>
  <si>
    <t>(-)-Maackiain</t>
  </si>
  <si>
    <t>Inermin</t>
  </si>
  <si>
    <r>
      <t>(-)-</t>
    </r>
    <r>
      <rPr>
        <sz val="11"/>
        <rFont val="微软雅黑"/>
        <family val="2"/>
        <charset val="134"/>
      </rPr>
      <t>高丽槐素</t>
    </r>
  </si>
  <si>
    <t>LTS0159117</t>
  </si>
  <si>
    <t>Ulex parviflorus</t>
  </si>
  <si>
    <t>Lonchocarpus fluvialis</t>
  </si>
  <si>
    <t>Sophora chrysophylla</t>
  </si>
  <si>
    <t>2035-15-6</t>
  </si>
  <si>
    <t>PhyT-CFN-E261</t>
  </si>
  <si>
    <r>
      <t>2,3-</t>
    </r>
    <r>
      <rPr>
        <sz val="11"/>
        <rFont val="微软雅黑"/>
        <family val="2"/>
        <charset val="134"/>
      </rPr>
      <t>脱氢维酮</t>
    </r>
  </si>
  <si>
    <t>IPTM20207</t>
  </si>
  <si>
    <t>2,3-Dehydrokievitone</t>
  </si>
  <si>
    <t>5,7,2',4'-Tetrahydroxy-8-prenylisoflavone</t>
  </si>
  <si>
    <t>LTS0029360</t>
  </si>
  <si>
    <t>Lupinus luteus</t>
  </si>
  <si>
    <t>Phaseolus lunatus</t>
  </si>
  <si>
    <t>Erythrina sacleuxii</t>
  </si>
  <si>
    <t>74161-25-4</t>
  </si>
  <si>
    <t>CC(=CCC1=C2C(=C(C=C1O)O)C(=O)C(=CO2)C3=C(C=C(C=C3)O)O)C</t>
  </si>
  <si>
    <t>PhyT-CFN-E271</t>
  </si>
  <si>
    <t>IPTM20208</t>
  </si>
  <si>
    <t>Gallocatechin gallate</t>
  </si>
  <si>
    <t>5127-64-0</t>
  </si>
  <si>
    <t>C1[C@@H]([C@H](OC2=CC(=CC(=C21)O)O)C3=CC(=C(C(=C3)O)O)O)OC(=O)C4=CC(=C(C(=C4)O)O)O</t>
  </si>
  <si>
    <t>PhyT-CFN-E281</t>
  </si>
  <si>
    <r>
      <t>7-</t>
    </r>
    <r>
      <rPr>
        <sz val="11"/>
        <rFont val="微软雅黑"/>
        <family val="2"/>
        <charset val="134"/>
      </rPr>
      <t>羟基黄烷酮</t>
    </r>
  </si>
  <si>
    <t>IPTM20209</t>
  </si>
  <si>
    <t>7-Hydroxyflavanone</t>
  </si>
  <si>
    <t>7-Hydroxy-2-phenylchroman-4-one</t>
  </si>
  <si>
    <r>
      <t>7-</t>
    </r>
    <r>
      <rPr>
        <sz val="11"/>
        <rFont val="微软雅黑"/>
        <family val="2"/>
        <charset val="134"/>
      </rPr>
      <t>羟基</t>
    </r>
    <r>
      <rPr>
        <sz val="11"/>
        <rFont val="Arial"/>
        <family val="2"/>
      </rPr>
      <t>-2-</t>
    </r>
    <r>
      <rPr>
        <sz val="11"/>
        <rFont val="微软雅黑"/>
        <family val="2"/>
        <charset val="134"/>
      </rPr>
      <t>苯基苯并二氢吡喃</t>
    </r>
    <r>
      <rPr>
        <sz val="11"/>
        <rFont val="Arial"/>
        <family val="2"/>
      </rPr>
      <t>-4-</t>
    </r>
    <r>
      <rPr>
        <sz val="11"/>
        <rFont val="微软雅黑"/>
        <family val="2"/>
        <charset val="134"/>
      </rPr>
      <t>酮</t>
    </r>
  </si>
  <si>
    <t>LTS0264566</t>
  </si>
  <si>
    <t>Dalbergia cochinchinensis</t>
  </si>
  <si>
    <t>Crinum asiaticum</t>
  </si>
  <si>
    <t>6515-36-2</t>
  </si>
  <si>
    <r>
      <rPr>
        <sz val="11"/>
        <color rgb="FFFF0000"/>
        <rFont val="微软雅黑"/>
        <family val="2"/>
        <charset val="134"/>
      </rPr>
      <t>两个峰</t>
    </r>
    <r>
      <rPr>
        <sz val="11"/>
        <color rgb="FFFF0000"/>
        <rFont val="Arial"/>
        <family val="2"/>
      </rPr>
      <t>,</t>
    </r>
    <r>
      <rPr>
        <sz val="11"/>
        <color rgb="FFFF0000"/>
        <rFont val="微软雅黑"/>
        <family val="2"/>
        <charset val="134"/>
      </rPr>
      <t>取高峰</t>
    </r>
  </si>
  <si>
    <t>C1C(OC2=C(C1=O)C=CC(=C2)O)C3=CC=CC=C3</t>
  </si>
  <si>
    <t>8.82/10.66</t>
  </si>
  <si>
    <t>PhyT-CFN-E291</t>
  </si>
  <si>
    <r>
      <rPr>
        <sz val="11"/>
        <rFont val="微软雅黑"/>
        <family val="2"/>
        <charset val="134"/>
      </rPr>
      <t>异山柰素</t>
    </r>
  </si>
  <si>
    <t>IPTM20210</t>
  </si>
  <si>
    <t>Isokaempferide</t>
  </si>
  <si>
    <t>3-Methoxyapigenin; 4-Vinylbenzylchloride</t>
  </si>
  <si>
    <r>
      <t>4-</t>
    </r>
    <r>
      <rPr>
        <sz val="11"/>
        <rFont val="微软雅黑"/>
        <family val="2"/>
        <charset val="134"/>
      </rPr>
      <t>乙烯基氯苄</t>
    </r>
  </si>
  <si>
    <t>LTS0011732</t>
  </si>
  <si>
    <t>Santolina chamaecyparissus</t>
  </si>
  <si>
    <t>Cassia javanica</t>
  </si>
  <si>
    <t>1592-70-7</t>
  </si>
  <si>
    <t>COC1=C(OC2=CC(=CC(=C2C1=O)O)O)C3=CC=C(C=C3)O</t>
  </si>
  <si>
    <t>PhyT-CFN-E301</t>
  </si>
  <si>
    <r>
      <rPr>
        <sz val="11"/>
        <rFont val="微软雅黑"/>
        <family val="2"/>
        <charset val="134"/>
      </rPr>
      <t>新北美圣草苷</t>
    </r>
  </si>
  <si>
    <t>IPTM20211</t>
  </si>
  <si>
    <t>Neoeriocitrin</t>
  </si>
  <si>
    <t>Eriodictyol 7-O-neohesperidoside</t>
  </si>
  <si>
    <r>
      <rPr>
        <sz val="11"/>
        <rFont val="微软雅黑"/>
        <family val="2"/>
        <charset val="134"/>
      </rPr>
      <t>圣草酚</t>
    </r>
    <r>
      <rPr>
        <sz val="11"/>
        <rFont val="Arial"/>
        <family val="2"/>
      </rPr>
      <t>-7-O-</t>
    </r>
    <r>
      <rPr>
        <sz val="11"/>
        <rFont val="微软雅黑"/>
        <family val="2"/>
        <charset val="134"/>
      </rPr>
      <t>新橙皮糖甙</t>
    </r>
  </si>
  <si>
    <t>LTS0274558</t>
  </si>
  <si>
    <t>Ailanthus integrifolia</t>
  </si>
  <si>
    <t>Pyrrosia serpens</t>
  </si>
  <si>
    <t>13241-32-2</t>
  </si>
  <si>
    <r>
      <t>289.07035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[M+H-C12H20O9]+</t>
    </r>
  </si>
  <si>
    <t>C[C@H]1[C@@H]([C@H]([C@H]([C@@H](O1)O[C@@H]2[C@H]([C@@H]([C@H](O[C@H]2OC3=CC(=C4C(=O)C[C@H](OC4=C3)C5=CC(=C(C=C5)O)O)O)CO)O)O)O)O)O</t>
  </si>
  <si>
    <t>PhyT-CFN-E311</t>
  </si>
  <si>
    <r>
      <rPr>
        <sz val="11"/>
        <rFont val="微软雅黑"/>
        <family val="2"/>
        <charset val="134"/>
      </rPr>
      <t>牡荆素</t>
    </r>
    <r>
      <rPr>
        <sz val="11"/>
        <rFont val="Arial"/>
        <family val="2"/>
      </rPr>
      <t>-4''-O-</t>
    </r>
    <r>
      <rPr>
        <sz val="11"/>
        <rFont val="微软雅黑"/>
        <family val="2"/>
        <charset val="134"/>
      </rPr>
      <t>葡萄糖苷</t>
    </r>
  </si>
  <si>
    <t>IPTM20212</t>
  </si>
  <si>
    <t>Vitexin -4''-O-glucoside</t>
  </si>
  <si>
    <t>178468-00-3</t>
  </si>
  <si>
    <t>C1=CC(=CC=C1C2=CC(=O)C3=C(O2)C(=C(C=C3O)O)[C@H]4[C@@H]([C@H]([C@@H]([C@H](O4)CO)O[C@H]5[C@@H]([C@H]([C@@H]([C@H](O5)CO)O)O)O)O)O)O</t>
  </si>
  <si>
    <t>PhyT-CFN-E321</t>
  </si>
  <si>
    <r>
      <rPr>
        <sz val="11"/>
        <rFont val="微软雅黑"/>
        <family val="2"/>
        <charset val="134"/>
      </rPr>
      <t>沙苑子苷</t>
    </r>
  </si>
  <si>
    <t>IPTM20213</t>
  </si>
  <si>
    <t>Complanatoside</t>
  </si>
  <si>
    <t>Rhamnocitrin-3,4'-O-diglucoside</t>
  </si>
  <si>
    <r>
      <rPr>
        <sz val="11"/>
        <rFont val="微软雅黑"/>
        <family val="2"/>
        <charset val="134"/>
      </rPr>
      <t>鼠李柠檬素</t>
    </r>
    <r>
      <rPr>
        <sz val="11"/>
        <rFont val="Arial"/>
        <family val="2"/>
      </rPr>
      <t>-3</t>
    </r>
    <r>
      <rPr>
        <sz val="11"/>
        <rFont val="微软雅黑"/>
        <family val="2"/>
        <charset val="134"/>
      </rPr>
      <t>，</t>
    </r>
    <r>
      <rPr>
        <sz val="11"/>
        <rFont val="Arial"/>
        <family val="2"/>
      </rPr>
      <t>4-</t>
    </r>
    <r>
      <rPr>
        <sz val="11"/>
        <rFont val="微软雅黑"/>
        <family val="2"/>
        <charset val="134"/>
      </rPr>
      <t>二葡萄糖苷</t>
    </r>
  </si>
  <si>
    <t>LTS0078436</t>
  </si>
  <si>
    <t>Nervilia fordii</t>
  </si>
  <si>
    <t>116183-66-5</t>
  </si>
  <si>
    <r>
      <t>317.06533</t>
    </r>
    <r>
      <rPr>
        <sz val="11"/>
        <rFont val="微软雅黑"/>
        <family val="2"/>
        <charset val="134"/>
      </rPr>
      <t>是母离子的碎片离子，暂未分析出是什么离子</t>
    </r>
    <r>
      <rPr>
        <sz val="11"/>
        <rFont val="Arial"/>
        <family val="2"/>
      </rPr>
      <t xml:space="preserve">
479.11846</t>
    </r>
    <r>
      <rPr>
        <sz val="11"/>
        <rFont val="微软雅黑"/>
        <family val="2"/>
        <charset val="134"/>
      </rPr>
      <t>是母离子的碎片离子，暂未分析出是什么离子</t>
    </r>
  </si>
  <si>
    <t>COC1=CC(=C2C(=C1)OC(=C(C2=O)O[C@H]3[C@@H]([C@H]([C@@H]([C@H](O3)CO)O)O)O)C4=CC=C(C=C4)O[C@H]5[C@@H]([C@H]([C@@H]([C@H](O5)CO)O)O)O)O</t>
  </si>
  <si>
    <t>PhyT-CFN-E331</t>
  </si>
  <si>
    <r>
      <rPr>
        <sz val="11"/>
        <rFont val="微软雅黑"/>
        <family val="2"/>
        <charset val="134"/>
      </rPr>
      <t>白杨素</t>
    </r>
    <r>
      <rPr>
        <sz val="11"/>
        <rFont val="Arial"/>
        <family val="2"/>
      </rPr>
      <t>-7-O-</t>
    </r>
    <r>
      <rPr>
        <sz val="11"/>
        <rFont val="微软雅黑"/>
        <family val="2"/>
        <charset val="134"/>
      </rPr>
      <t>龙胆二糖苷</t>
    </r>
  </si>
  <si>
    <t>IPTM20214</t>
  </si>
  <si>
    <t>Chrysin 7-O-beta-gentiobioside</t>
  </si>
  <si>
    <t>LTS0000763</t>
  </si>
  <si>
    <t>Spartium junceum</t>
  </si>
  <si>
    <t>88640-89-5</t>
  </si>
  <si>
    <r>
      <t>253.05082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[M-H-C12H20O10]-</t>
    </r>
  </si>
  <si>
    <t>C1=CC=C(C=C1)C2=CC(=O)C3=C(C=C(C=C3O2)O[C@H]4[C@@H]([C@H]([C@@H]([C@H](O4)CO[C@H]5[C@@H]([C@H]([C@@H]([C@H](O5)CO)O)O)O)O)O)O)O</t>
  </si>
  <si>
    <t>PhyT-CFN-E341</t>
  </si>
  <si>
    <r>
      <rPr>
        <sz val="11"/>
        <rFont val="微软雅黑"/>
        <family val="2"/>
        <charset val="134"/>
      </rPr>
      <t>异黄腐醇</t>
    </r>
  </si>
  <si>
    <t>IPTM20215</t>
  </si>
  <si>
    <t>Isoxanthohumol</t>
  </si>
  <si>
    <t>5-Methylsophoraflavanone B</t>
  </si>
  <si>
    <r>
      <t>5-</t>
    </r>
    <r>
      <rPr>
        <sz val="11"/>
        <rFont val="微软雅黑"/>
        <family val="2"/>
        <charset val="134"/>
      </rPr>
      <t>甲基槐黄烷酮</t>
    </r>
    <r>
      <rPr>
        <sz val="11"/>
        <rFont val="Arial"/>
        <family val="2"/>
      </rPr>
      <t>B</t>
    </r>
  </si>
  <si>
    <t>LTS0164994</t>
  </si>
  <si>
    <t>Humulus lupulus</t>
  </si>
  <si>
    <t>70872-29-6</t>
  </si>
  <si>
    <t>C21H22O5</t>
  </si>
  <si>
    <t>CC(=CCC1=C2C(=C(C=C1O)OC)C(=O)CC(O2)C3=CC=C(C=C3)O)C</t>
  </si>
  <si>
    <t>PhyT-CFN-E351</t>
  </si>
  <si>
    <r>
      <rPr>
        <sz val="11"/>
        <rFont val="微软雅黑"/>
        <family val="2"/>
        <charset val="134"/>
      </rPr>
      <t>槲皮素</t>
    </r>
    <r>
      <rPr>
        <sz val="11"/>
        <rFont val="Arial"/>
        <family val="2"/>
      </rPr>
      <t>-3-D-</t>
    </r>
    <r>
      <rPr>
        <sz val="11"/>
        <rFont val="微软雅黑"/>
        <family val="2"/>
        <charset val="134"/>
      </rPr>
      <t>木糖甙</t>
    </r>
  </si>
  <si>
    <t>IPTM20216</t>
  </si>
  <si>
    <t>Quercetin 3-O-beta-D-xylopyranoside</t>
  </si>
  <si>
    <t>Reynoutrin</t>
  </si>
  <si>
    <r>
      <rPr>
        <sz val="11"/>
        <rFont val="微软雅黑"/>
        <family val="2"/>
        <charset val="134"/>
      </rPr>
      <t>瑞诺甙</t>
    </r>
  </si>
  <si>
    <t>LTS0273871</t>
  </si>
  <si>
    <t>Malus domestica</t>
  </si>
  <si>
    <t>Hypericum undulatum</t>
  </si>
  <si>
    <t>Pilularia minuta</t>
  </si>
  <si>
    <t>549-32-6</t>
  </si>
  <si>
    <r>
      <t>303.04953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[M+H-C5H8O4]+</t>
    </r>
  </si>
  <si>
    <t>C1[C@H]([C@@H]([C@H](C(O1)OC2=C(OC3=CC(=CC(=C3C2=O)O)O)C4=CC(=C(C=C4)O)O)O)O)O</t>
  </si>
  <si>
    <t>PhyT-CFN-E361</t>
  </si>
  <si>
    <r>
      <t>2''-O-P-</t>
    </r>
    <r>
      <rPr>
        <sz val="11"/>
        <rFont val="微软雅黑"/>
        <family val="2"/>
        <charset val="134"/>
      </rPr>
      <t>反式香豆酰基荭草苷</t>
    </r>
  </si>
  <si>
    <t>IPTM20217</t>
  </si>
  <si>
    <t>Orientin 2''-O-p-trans-coumarate</t>
  </si>
  <si>
    <t>LTS0099492</t>
  </si>
  <si>
    <t>Trigonella foenum-graecum</t>
  </si>
  <si>
    <t>73815-15-3</t>
  </si>
  <si>
    <t>C1=CC(=CC=C1/C=C/C(=O)O[C@@H]2[C@H]([C@@H]([C@H](O[C@H]2C3=C(C=C(C4=C3OC(=CC4=O)C5=CC(=C(C=C5)O)O)O)O)CO)O)O)O</t>
  </si>
  <si>
    <t>PhyT-CFN-E371</t>
  </si>
  <si>
    <r>
      <rPr>
        <sz val="11"/>
        <rFont val="微软雅黑"/>
        <family val="2"/>
        <charset val="134"/>
      </rPr>
      <t>水飞蓟宁</t>
    </r>
  </si>
  <si>
    <t>IPTM20218</t>
  </si>
  <si>
    <t>Silydianin</t>
  </si>
  <si>
    <t>Lignans</t>
  </si>
  <si>
    <t>LTS0255450</t>
  </si>
  <si>
    <t>29782-68-1</t>
  </si>
  <si>
    <t>COC1=C(C=CC(=C1)[C@@H]2[C@H]3CO[C@@]4([C@H]3C(=C[C@H]2C4=O)[C@@H]5[C@H](C(=O)C6=C(C=C(C=C6O5)O)O)O)O)O</t>
  </si>
  <si>
    <t>PhyT-CFN-E381</t>
  </si>
  <si>
    <r>
      <rPr>
        <sz val="11"/>
        <rFont val="微软雅黑"/>
        <family val="2"/>
        <charset val="134"/>
      </rPr>
      <t>甘草异黄酮</t>
    </r>
    <r>
      <rPr>
        <sz val="11"/>
        <rFont val="Arial"/>
        <family val="2"/>
      </rPr>
      <t xml:space="preserve"> B</t>
    </r>
  </si>
  <si>
    <t>IPTM20219</t>
  </si>
  <si>
    <t>Licoisoflavone B</t>
  </si>
  <si>
    <t>5,7-dihydroxy-3-(5-hydroxy-2,2-dimethyl-chromen-6-yl)chromen-4-one</t>
  </si>
  <si>
    <r>
      <t>5,7-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-3-</t>
    </r>
    <r>
      <rPr>
        <sz val="11"/>
        <rFont val="微软雅黑"/>
        <family val="2"/>
        <charset val="134"/>
      </rPr>
      <t>（</t>
    </r>
    <r>
      <rPr>
        <sz val="11"/>
        <rFont val="Arial"/>
        <family val="2"/>
      </rPr>
      <t>5-</t>
    </r>
    <r>
      <rPr>
        <sz val="11"/>
        <rFont val="微软雅黑"/>
        <family val="2"/>
        <charset val="134"/>
      </rPr>
      <t>羟基</t>
    </r>
    <r>
      <rPr>
        <sz val="11"/>
        <rFont val="Arial"/>
        <family val="2"/>
      </rPr>
      <t>-2,2-</t>
    </r>
    <r>
      <rPr>
        <sz val="11"/>
        <rFont val="微软雅黑"/>
        <family val="2"/>
        <charset val="134"/>
      </rPr>
      <t>二甲基色烯</t>
    </r>
    <r>
      <rPr>
        <sz val="11"/>
        <rFont val="Arial"/>
        <family val="2"/>
      </rPr>
      <t>-6-</t>
    </r>
    <r>
      <rPr>
        <sz val="11"/>
        <rFont val="微软雅黑"/>
        <family val="2"/>
        <charset val="134"/>
      </rPr>
      <t>基）色烯</t>
    </r>
    <r>
      <rPr>
        <sz val="11"/>
        <rFont val="Arial"/>
        <family val="2"/>
      </rPr>
      <t>-4-</t>
    </r>
    <r>
      <rPr>
        <sz val="11"/>
        <rFont val="微软雅黑"/>
        <family val="2"/>
        <charset val="134"/>
      </rPr>
      <t>酮</t>
    </r>
  </si>
  <si>
    <t>LTS0055944</t>
  </si>
  <si>
    <t>Sophora moorcroftiana</t>
  </si>
  <si>
    <t>Ulex europaeus</t>
  </si>
  <si>
    <t>Lupinus albus</t>
  </si>
  <si>
    <t>66056-30-2</t>
  </si>
  <si>
    <t>CC1(C=CC2=C(O1)C=CC(=C2O)C3=COC4=CC(=CC(=C4C3=O)O)O)C</t>
  </si>
  <si>
    <t>PhyT-CFN-E391</t>
  </si>
  <si>
    <r>
      <rPr>
        <sz val="11"/>
        <rFont val="微软雅黑"/>
        <family val="2"/>
        <charset val="134"/>
      </rPr>
      <t>多花青素</t>
    </r>
  </si>
  <si>
    <t>IPTM20220</t>
  </si>
  <si>
    <t>Multicaulisin</t>
  </si>
  <si>
    <r>
      <rPr>
        <sz val="11"/>
        <rFont val="微软雅黑"/>
        <family val="2"/>
        <charset val="134"/>
      </rPr>
      <t>多角蛋白</t>
    </r>
  </si>
  <si>
    <t>LTS0097092</t>
  </si>
  <si>
    <t>286461-76-5</t>
  </si>
  <si>
    <t>C40H36O11</t>
  </si>
  <si>
    <t>CC(=CCCC1=C[C@H]([C@@H]([C@H](C1)C2=C(C=C(C=C2)O)O)C(=O)C3=C(C=C(C=C3)O)O)C4=C(C5=C(C=C4O)OC(=CC5=O)C6=C(C=C(C=C6)O)O)O)C</t>
  </si>
  <si>
    <t>PhyT-CFN-E202</t>
  </si>
  <si>
    <t>CFN-E-MIX-12</t>
  </si>
  <si>
    <r>
      <t xml:space="preserve"> (+)-</t>
    </r>
    <r>
      <rPr>
        <sz val="11"/>
        <color rgb="FFFF0000"/>
        <rFont val="微软雅黑"/>
        <family val="2"/>
        <charset val="134"/>
      </rPr>
      <t>儿茶素</t>
    </r>
    <r>
      <rPr>
        <sz val="11"/>
        <color rgb="FFFF0000"/>
        <rFont val="Arial"/>
        <family val="2"/>
      </rPr>
      <t>,</t>
    </r>
    <r>
      <rPr>
        <sz val="11"/>
        <color rgb="FFFF0000"/>
        <rFont val="微软雅黑"/>
        <family val="2"/>
        <charset val="134"/>
      </rPr>
      <t>儿茶酚</t>
    </r>
    <r>
      <rPr>
        <sz val="11"/>
        <color rgb="FFFF0000"/>
        <rFont val="Arial"/>
        <family val="2"/>
      </rPr>
      <t>,</t>
    </r>
    <r>
      <rPr>
        <sz val="11"/>
        <color rgb="FFFF0000"/>
        <rFont val="微软雅黑"/>
        <family val="2"/>
        <charset val="134"/>
      </rPr>
      <t>儿茶酸</t>
    </r>
    <r>
      <rPr>
        <sz val="11"/>
        <color rgb="FFFF0000"/>
        <rFont val="Arial"/>
        <family val="2"/>
      </rPr>
      <t>,</t>
    </r>
    <r>
      <rPr>
        <sz val="11"/>
        <color rgb="FFFF0000"/>
        <rFont val="微软雅黑"/>
        <family val="2"/>
        <charset val="134"/>
      </rPr>
      <t>邻苯二酚</t>
    </r>
  </si>
  <si>
    <t>IPTM20221</t>
  </si>
  <si>
    <t>(+)-Catechin hydrate</t>
  </si>
  <si>
    <t>(+)-catechin monohydrate</t>
  </si>
  <si>
    <t>225937-10-0</t>
  </si>
  <si>
    <t>C1[C@@H]([C@H](OC2=CC(=CC(=C21)O)O)C3=CC(=C(C=C3)O)O)O.O</t>
  </si>
  <si>
    <t>PhyT-CFN-E212</t>
  </si>
  <si>
    <r>
      <rPr>
        <sz val="11"/>
        <rFont val="微软雅黑"/>
        <family val="2"/>
        <charset val="134"/>
      </rPr>
      <t>莰菲醇</t>
    </r>
    <r>
      <rPr>
        <sz val="11"/>
        <rFont val="Arial"/>
        <family val="2"/>
      </rPr>
      <t>-3-O-</t>
    </r>
    <r>
      <rPr>
        <sz val="11"/>
        <rFont val="微软雅黑"/>
        <family val="2"/>
        <charset val="134"/>
      </rPr>
      <t>芸香糖苷</t>
    </r>
  </si>
  <si>
    <t>IPTM20222</t>
  </si>
  <si>
    <t>Nicotiflorin</t>
  </si>
  <si>
    <t>3,4',5,7-Tetrahydroxyflavone 3-rhamnoglucoside</t>
  </si>
  <si>
    <t>LTS0122456</t>
  </si>
  <si>
    <t>Agrimonia eupatoria</t>
  </si>
  <si>
    <t>17650-84-9</t>
  </si>
  <si>
    <r>
      <t>449.10756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[M+H-C6H10O4]+
287.05452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[M+H-C12H20O9]+</t>
    </r>
  </si>
  <si>
    <t>C[C@H]1[C@@H]([C@H]([C@H]([C@@H](O1)OC[C@@H]2[C@H]([C@@H]([C@H]([C@@H](O2)OC3=C(OC4=CC(=CC(=C4C3=O)O)O)C5=CC=C(C=C5)O)O)O)O)O)O)O</t>
  </si>
  <si>
    <t>PhyT-CFN-E222</t>
  </si>
  <si>
    <r>
      <rPr>
        <sz val="11"/>
        <rFont val="微软雅黑"/>
        <family val="2"/>
        <charset val="134"/>
      </rPr>
      <t>原花青素</t>
    </r>
    <r>
      <rPr>
        <sz val="11"/>
        <rFont val="Arial"/>
        <family val="2"/>
      </rPr>
      <t>B1</t>
    </r>
  </si>
  <si>
    <t>IPTM20223</t>
  </si>
  <si>
    <t>Procyanidin B1</t>
  </si>
  <si>
    <t>20315-25-7</t>
  </si>
  <si>
    <t>C1[C@@H]([C@H](OC2=C1C(=CC(=C2[C@@H]3[C@H]([C@H](OC4=CC(=CC(=C34)O)O)C5=CC(=C(C=C5)O)O)O)O)O)C6=CC(=C(C=C6)O)O)O</t>
  </si>
  <si>
    <t>PhyT-CFN-E232</t>
  </si>
  <si>
    <r>
      <rPr>
        <sz val="11"/>
        <color rgb="FFFF0000"/>
        <rFont val="微软雅黑"/>
        <family val="2"/>
        <charset val="134"/>
      </rPr>
      <t>刺槐亭</t>
    </r>
  </si>
  <si>
    <t>IPTM20224</t>
  </si>
  <si>
    <t>Dihydrorobinetin</t>
  </si>
  <si>
    <t>3,3',4',5',7-Pentahydroxyflavanone</t>
  </si>
  <si>
    <r>
      <t>3,3',4',5',7-</t>
    </r>
    <r>
      <rPr>
        <sz val="11"/>
        <color rgb="FFFF0000"/>
        <rFont val="微软雅黑"/>
        <family val="2"/>
        <charset val="134"/>
      </rPr>
      <t>五羟基黄烷酮</t>
    </r>
  </si>
  <si>
    <t>LTS0189866</t>
  </si>
  <si>
    <t>Robinia pseudoacacia</t>
  </si>
  <si>
    <t>Sophora yunnanensis</t>
  </si>
  <si>
    <t>4382-33-6</t>
  </si>
  <si>
    <r>
      <rPr>
        <sz val="11"/>
        <color rgb="FFFF0000"/>
        <rFont val="微软雅黑"/>
        <family val="2"/>
        <charset val="134"/>
      </rPr>
      <t>无推荐保留时间</t>
    </r>
  </si>
  <si>
    <t>C1=CC2=C(C=C1O)O[C@@H]([C@H](C2=O)O)C3=CC(=C(C(=C3)O)O)O</t>
  </si>
  <si>
    <r>
      <t>6-</t>
    </r>
    <r>
      <rPr>
        <sz val="11"/>
        <rFont val="微软雅黑"/>
        <family val="2"/>
        <charset val="134"/>
      </rPr>
      <t>甲氧基黄芩素</t>
    </r>
  </si>
  <si>
    <t>IPTM20225</t>
  </si>
  <si>
    <t>6-Methoxywogonin</t>
  </si>
  <si>
    <t>5,7-Dihydroxy-6,8-dimethoxyflavone</t>
  </si>
  <si>
    <r>
      <t>5,7-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-6,8-</t>
    </r>
    <r>
      <rPr>
        <sz val="11"/>
        <rFont val="微软雅黑"/>
        <family val="2"/>
        <charset val="134"/>
      </rPr>
      <t>二甲氧基黄酮</t>
    </r>
  </si>
  <si>
    <t>LTS0013958</t>
  </si>
  <si>
    <t>Scutellaria repens</t>
  </si>
  <si>
    <t>3162-45-6</t>
  </si>
  <si>
    <t>COC1=C(C(=C2C(=C1O)C(=O)C=C(O2)C3=CC=CC=C3)OC)O</t>
  </si>
  <si>
    <t>PhyT-CFN-E252</t>
  </si>
  <si>
    <r>
      <rPr>
        <sz val="11"/>
        <rFont val="微软雅黑"/>
        <family val="2"/>
        <charset val="134"/>
      </rPr>
      <t>羟基芫花素</t>
    </r>
  </si>
  <si>
    <t>IPTM20226</t>
  </si>
  <si>
    <t>Hydroxygenkwanin</t>
  </si>
  <si>
    <t>5,3',4'-Trihydroxy-7-methoxyflavone</t>
  </si>
  <si>
    <r>
      <t>5,3',4'-</t>
    </r>
    <r>
      <rPr>
        <sz val="11"/>
        <rFont val="微软雅黑"/>
        <family val="2"/>
        <charset val="134"/>
      </rPr>
      <t>三羟基</t>
    </r>
    <r>
      <rPr>
        <sz val="11"/>
        <rFont val="Arial"/>
        <family val="2"/>
      </rPr>
      <t>-7-</t>
    </r>
    <r>
      <rPr>
        <sz val="11"/>
        <rFont val="微软雅黑"/>
        <family val="2"/>
        <charset val="134"/>
      </rPr>
      <t>甲氧基黄酮</t>
    </r>
  </si>
  <si>
    <t>LTS0259993</t>
  </si>
  <si>
    <t>Artemisia annua</t>
  </si>
  <si>
    <t>20243-59-8</t>
  </si>
  <si>
    <t>COC1=CC(=C2C(=C1)OC(=CC2=O)C3=CC(=C(C=C3)O)O)O</t>
  </si>
  <si>
    <t>PhyT-CFN-E262</t>
  </si>
  <si>
    <r>
      <t>3'-</t>
    </r>
    <r>
      <rPr>
        <sz val="11"/>
        <rFont val="微软雅黑"/>
        <family val="2"/>
        <charset val="134"/>
      </rPr>
      <t>二甲基烯丙基染料木黄酮</t>
    </r>
  </si>
  <si>
    <t>IPTM20227</t>
  </si>
  <si>
    <t>Isowighteone</t>
  </si>
  <si>
    <t>3'-Prenylgenistein</t>
  </si>
  <si>
    <t>LTS0080015</t>
  </si>
  <si>
    <t>Piscidia piscipula</t>
  </si>
  <si>
    <t>68436-47-5</t>
  </si>
  <si>
    <t>C20H18O5</t>
  </si>
  <si>
    <t>CC(=CCC1=C(C=CC(=C1)C2=COC3=CC(=CC(=C3C2=O)O)O)O)C</t>
  </si>
  <si>
    <t>PhyT-CFN-E272</t>
  </si>
  <si>
    <r>
      <rPr>
        <sz val="11"/>
        <rFont val="微软雅黑"/>
        <family val="2"/>
        <charset val="134"/>
      </rPr>
      <t>毒马草黄酮</t>
    </r>
  </si>
  <si>
    <t>IPTM20228</t>
  </si>
  <si>
    <t>Sideritoflavone</t>
  </si>
  <si>
    <t>5,3',4'-Trihydroxy-6,7,8-trimethoxyflavone</t>
  </si>
  <si>
    <t>LTS0075305</t>
  </si>
  <si>
    <t>Sideritis linearifolia</t>
  </si>
  <si>
    <t>Condea verticillata</t>
  </si>
  <si>
    <t>70360-12-2</t>
  </si>
  <si>
    <t>COC1=C(C(=C2C(=C1O)C(=O)C=C(O2)C3=CC(=C(C=C3)O)O)OC)OC</t>
  </si>
  <si>
    <t>PhyT-CFN-E282</t>
  </si>
  <si>
    <r>
      <rPr>
        <sz val="11"/>
        <color rgb="FFFF0000"/>
        <rFont val="微软雅黑"/>
        <family val="2"/>
        <charset val="134"/>
      </rPr>
      <t>栎精</t>
    </r>
    <r>
      <rPr>
        <sz val="11"/>
        <color rgb="FFFF0000"/>
        <rFont val="Arial"/>
        <family val="2"/>
      </rPr>
      <t>-3-O-Β-D-</t>
    </r>
    <r>
      <rPr>
        <sz val="11"/>
        <color rgb="FFFF0000"/>
        <rFont val="微软雅黑"/>
        <family val="2"/>
        <charset val="134"/>
      </rPr>
      <t>吡喃葡萄糖基</t>
    </r>
    <r>
      <rPr>
        <sz val="11"/>
        <color rgb="FFFF0000"/>
        <rFont val="Arial"/>
        <family val="2"/>
      </rPr>
      <t>-6''-</t>
    </r>
    <r>
      <rPr>
        <sz val="11"/>
        <color rgb="FFFF0000"/>
        <rFont val="微软雅黑"/>
        <family val="2"/>
        <charset val="134"/>
      </rPr>
      <t>乙酸盐</t>
    </r>
  </si>
  <si>
    <t>IPTM20229</t>
  </si>
  <si>
    <t>Quercetin-3-O-glucose-6''-acetate</t>
  </si>
  <si>
    <t>6"-O-Acetylisoquercitrin</t>
  </si>
  <si>
    <t>LTS0064276</t>
  </si>
  <si>
    <t>Heterophyllaea pustulata</t>
  </si>
  <si>
    <t>Stachyurus himalaicus</t>
  </si>
  <si>
    <t>54542-51-7</t>
  </si>
  <si>
    <t>C23H22O13</t>
  </si>
  <si>
    <t>CC(=O)OC[C@@H]1[C@H]([C@@H]([C@H]([C@@H](O1)OC2=C(OC3=CC(=CC(=C3C2=O)O)O)C4=CC(=C(C=C4)O)O)O)O)O</t>
  </si>
  <si>
    <t>PhyT-CFN-E292</t>
  </si>
  <si>
    <r>
      <t>7,4'-</t>
    </r>
    <r>
      <rPr>
        <sz val="11"/>
        <rFont val="微软雅黑"/>
        <family val="2"/>
        <charset val="134"/>
      </rPr>
      <t>二羟基黄酮</t>
    </r>
  </si>
  <si>
    <t>IPTM20230</t>
  </si>
  <si>
    <t>4',7-Dihydroxyflavone</t>
  </si>
  <si>
    <t>LTS0260159</t>
  </si>
  <si>
    <t>Crotalaria pallida</t>
  </si>
  <si>
    <t>2196-14-7</t>
  </si>
  <si>
    <t>C1=CC(=CC=C1C2=CC(=O)C3=C(O2)C=C(C=C3)O)O</t>
  </si>
  <si>
    <t>PhyT-CFN-E302</t>
  </si>
  <si>
    <r>
      <rPr>
        <sz val="11"/>
        <rFont val="微软雅黑"/>
        <family val="2"/>
        <charset val="134"/>
      </rPr>
      <t>白杨素</t>
    </r>
    <r>
      <rPr>
        <sz val="11"/>
        <rFont val="Arial"/>
        <family val="2"/>
      </rPr>
      <t>-7-O-Β-D-</t>
    </r>
    <r>
      <rPr>
        <sz val="11"/>
        <rFont val="微软雅黑"/>
        <family val="2"/>
        <charset val="134"/>
      </rPr>
      <t>葡萄糖醛酸苷</t>
    </r>
  </si>
  <si>
    <t>IPTM20231</t>
  </si>
  <si>
    <t>Chrysin 7-O-beta-D-glucopyranuronoside</t>
  </si>
  <si>
    <t>LTS0206631</t>
  </si>
  <si>
    <t>Centaurea pseudoscabiosa</t>
  </si>
  <si>
    <t>Scutellaria alpina</t>
  </si>
  <si>
    <t>Scutellaria ramosissima</t>
  </si>
  <si>
    <t>35775-49-6</t>
  </si>
  <si>
    <t>C21H18O10</t>
  </si>
  <si>
    <t>C1=CC=C(C=C1)C2=CC(=O)C3=C(C=C(C=C3O2)O[C@H]4[C@@H]([C@H]([C@@H]([C@H](O4)C(=O)O)O)O)O)O</t>
  </si>
  <si>
    <t>PhyT-CFN-E312</t>
  </si>
  <si>
    <r>
      <rPr>
        <sz val="11"/>
        <rFont val="微软雅黑"/>
        <family val="2"/>
        <charset val="134"/>
      </rPr>
      <t>新夏佛托苷</t>
    </r>
  </si>
  <si>
    <t>IPTM20232</t>
  </si>
  <si>
    <t>Neoschaftoside</t>
  </si>
  <si>
    <t>LTS0077257</t>
  </si>
  <si>
    <t>Viola philippica</t>
  </si>
  <si>
    <t>Radula complanata</t>
  </si>
  <si>
    <t>Artemisia judaica</t>
  </si>
  <si>
    <t>61328-41-4</t>
  </si>
  <si>
    <t>C1[C@@H]([C@@H]([C@H]([C@H](O1)C2=C3C(=C(C(=C2O)[C@H]4[C@@H]([C@H]([C@@H]([C@H](O4)CO)O)O)O)O)C(=O)C=C(O3)C5=CC=C(C=C5)O)O)O)O</t>
  </si>
  <si>
    <t>PhyT-CFN-E322</t>
  </si>
  <si>
    <r>
      <t>5,7,3'-</t>
    </r>
    <r>
      <rPr>
        <sz val="11"/>
        <rFont val="微软雅黑"/>
        <family val="2"/>
        <charset val="134"/>
      </rPr>
      <t>三羟基</t>
    </r>
    <r>
      <rPr>
        <sz val="11"/>
        <rFont val="Arial"/>
        <family val="2"/>
      </rPr>
      <t>-6,4',5'-</t>
    </r>
    <r>
      <rPr>
        <sz val="11"/>
        <rFont val="微软雅黑"/>
        <family val="2"/>
        <charset val="134"/>
      </rPr>
      <t>三甲氧基黄酮</t>
    </r>
  </si>
  <si>
    <t>IPTM20233</t>
  </si>
  <si>
    <t>5,7,3'-Trihydroxy-6,4',5'-trimethoxyflavone</t>
  </si>
  <si>
    <t>LTS0266718</t>
  </si>
  <si>
    <t>Eupatorium capillifolium</t>
  </si>
  <si>
    <t>Artemisia ludoviciana</t>
  </si>
  <si>
    <t>78417-26-2</t>
  </si>
  <si>
    <t>COC1=CC(=CC(=C1OC)O)C2=CC(=O)C3=C(O2)C=C(C(=C3O)OC)O</t>
  </si>
  <si>
    <t>PhyT-CFN-E332</t>
  </si>
  <si>
    <r>
      <t>(2R,3R)-3,7,4'-</t>
    </r>
    <r>
      <rPr>
        <sz val="11"/>
        <rFont val="微软雅黑"/>
        <family val="2"/>
        <charset val="134"/>
      </rPr>
      <t>三羟基</t>
    </r>
    <r>
      <rPr>
        <sz val="11"/>
        <rFont val="Arial"/>
        <family val="2"/>
      </rPr>
      <t>-5-</t>
    </r>
    <r>
      <rPr>
        <sz val="11"/>
        <rFont val="微软雅黑"/>
        <family val="2"/>
        <charset val="134"/>
      </rPr>
      <t>甲氧基</t>
    </r>
    <r>
      <rPr>
        <sz val="11"/>
        <rFont val="Arial"/>
        <family val="2"/>
      </rPr>
      <t>-8-</t>
    </r>
    <r>
      <rPr>
        <sz val="11"/>
        <rFont val="微软雅黑"/>
        <family val="2"/>
        <charset val="134"/>
      </rPr>
      <t>异戊烯基二氢黄酮</t>
    </r>
  </si>
  <si>
    <t>IPTM20234</t>
  </si>
  <si>
    <t>3,7,4'-Trihydroxy-5-methoxy-8-prenylflavanone</t>
  </si>
  <si>
    <t>LTS0181554</t>
  </si>
  <si>
    <t>Marshallia grandiflora</t>
  </si>
  <si>
    <t>204935-85-3</t>
  </si>
  <si>
    <t>C21H22O6</t>
  </si>
  <si>
    <t>CC(=CCC1=C2C(=C(C=C1O)OC)C(=O)[C@@H]([C@H](O2)C3=CC=C(C=C3)O)O)C</t>
  </si>
  <si>
    <t>PhyT-CFN-E342</t>
  </si>
  <si>
    <r>
      <rPr>
        <sz val="11"/>
        <rFont val="微软雅黑"/>
        <family val="2"/>
        <charset val="134"/>
      </rPr>
      <t>槐黄醇</t>
    </r>
  </si>
  <si>
    <t>IPTM20235</t>
  </si>
  <si>
    <t>Sophoflavescenol</t>
  </si>
  <si>
    <t>LTS0217969</t>
  </si>
  <si>
    <t>Albizia julibrissin</t>
  </si>
  <si>
    <t>216450-65-6</t>
  </si>
  <si>
    <t>CC(=CCC1=C2C(=C(C=C1O)OC)C(=O)C(=C(O2)C3=CC=C(C=C3)O)O)C</t>
  </si>
  <si>
    <t>PhyT-CFN-E352</t>
  </si>
  <si>
    <r>
      <rPr>
        <sz val="11"/>
        <rFont val="微软雅黑"/>
        <family val="2"/>
        <charset val="134"/>
      </rPr>
      <t>芦荟新甙</t>
    </r>
    <r>
      <rPr>
        <sz val="11"/>
        <rFont val="Arial"/>
        <family val="2"/>
      </rPr>
      <t>D</t>
    </r>
  </si>
  <si>
    <t>IPTM20236</t>
  </si>
  <si>
    <t>Aloeresin D</t>
  </si>
  <si>
    <t>LTS0130240</t>
  </si>
  <si>
    <t>Aloe rubroviolacea</t>
  </si>
  <si>
    <t>Aloe macrosiphon</t>
  </si>
  <si>
    <t>Aloe vera</t>
  </si>
  <si>
    <t>105317-67-7</t>
  </si>
  <si>
    <t>C29H32O11</t>
  </si>
  <si>
    <t>CC1=CC(=C(C2=C1C(=O)C=C(O2)C[C@@H](C)O)[C@H]3[C@@H]([C@H]([C@@H]([C@H](O3)CO)O)O)OC(=O)/C=C/C4=CC=C(C=C4)O)OC</t>
  </si>
  <si>
    <t>PhyT-CFN-E362</t>
  </si>
  <si>
    <r>
      <rPr>
        <sz val="11"/>
        <rFont val="微软雅黑"/>
        <family val="2"/>
        <charset val="134"/>
      </rPr>
      <t>日当药黄素</t>
    </r>
  </si>
  <si>
    <t>IPTM20237</t>
  </si>
  <si>
    <t>Swertiajaponin</t>
  </si>
  <si>
    <t>Leucanthoside</t>
  </si>
  <si>
    <t>LTS0139353</t>
  </si>
  <si>
    <t>Passiflora biflora</t>
  </si>
  <si>
    <t>Gnetum gnemon</t>
  </si>
  <si>
    <t>Echinodorus grandiflorus</t>
  </si>
  <si>
    <t>6980-25-2</t>
  </si>
  <si>
    <t>COC1=C(C(=C2C(=C1)OC(=CC2=O)C3=CC(=C(C=C3)O)O)O)[C@H]4[C@@H]([C@H]([C@@H]([C@H](O4)CO)O)O)O</t>
  </si>
  <si>
    <t>PhyT-CFN-E372</t>
  </si>
  <si>
    <t>IPTM20238</t>
  </si>
  <si>
    <t>3'-Hydroxy Puerarin</t>
  </si>
  <si>
    <t>LTS0134903</t>
  </si>
  <si>
    <t>117076-54-5</t>
  </si>
  <si>
    <t>C1=CC(=C(C=C1C2=COC3=C(C2=O)C=CC(=C3C4C(C(C(C(O4)CO)O)O)O)O)O)O</t>
  </si>
  <si>
    <t>PhyT-CFN-E382</t>
  </si>
  <si>
    <r>
      <rPr>
        <sz val="11"/>
        <rFont val="微软雅黑"/>
        <family val="2"/>
        <charset val="134"/>
      </rPr>
      <t>甘草异黄烷酮</t>
    </r>
  </si>
  <si>
    <t>IPTM20239</t>
  </si>
  <si>
    <t>Licoisoflavanone</t>
  </si>
  <si>
    <t>LTS0132017</t>
  </si>
  <si>
    <t>66067-26-3</t>
  </si>
  <si>
    <t>CC1(C=CC2=C(O1)C=CC(=C2O)C3COC4=CC(=CC(=C4C3=O)O)O)C</t>
  </si>
  <si>
    <t>PhyT-CFN-E392</t>
  </si>
  <si>
    <r>
      <rPr>
        <sz val="11"/>
        <rFont val="微软雅黑"/>
        <family val="2"/>
        <charset val="134"/>
      </rPr>
      <t>槐属双苷</t>
    </r>
  </si>
  <si>
    <t>IPTM20240</t>
  </si>
  <si>
    <t>Sophorabioside</t>
  </si>
  <si>
    <t>LTS0136219</t>
  </si>
  <si>
    <t>2945-88-2</t>
  </si>
  <si>
    <r>
      <t>433.11265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[M+H-C6H10O4]+
271.05972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[M+H-C12H20O9]+</t>
    </r>
  </si>
  <si>
    <t>C[C@H]1[C@@H]([C@H]([C@H]([C@@H](O1)O[C@@H]2[C@H]([C@@H]([C@H](O[C@H]2OC3=CC=C(C=C3)C4=COC5=CC(=CC(=C5C4=O)O)O)CO)O)O)O)O)O</t>
  </si>
  <si>
    <t>PhyT-CFN-E203</t>
  </si>
  <si>
    <t>CFN-E-MIX-13</t>
  </si>
  <si>
    <r>
      <rPr>
        <sz val="11"/>
        <color rgb="FF222222"/>
        <rFont val="微软雅黑"/>
        <family val="2"/>
        <charset val="134"/>
      </rPr>
      <t>槐角苷</t>
    </r>
  </si>
  <si>
    <t>IPTM20241</t>
  </si>
  <si>
    <t>Sophoricoside</t>
  </si>
  <si>
    <t>Genistein sophoricoside</t>
  </si>
  <si>
    <r>
      <rPr>
        <sz val="11"/>
        <rFont val="微软雅黑"/>
        <family val="2"/>
        <charset val="134"/>
      </rPr>
      <t>染料木素</t>
    </r>
    <r>
      <rPr>
        <sz val="11"/>
        <rFont val="Arial"/>
        <family val="2"/>
      </rPr>
      <t>-4-</t>
    </r>
    <r>
      <rPr>
        <sz val="11"/>
        <rFont val="微软雅黑"/>
        <family val="2"/>
        <charset val="134"/>
      </rPr>
      <t>葡萄糖甙</t>
    </r>
  </si>
  <si>
    <t>LTS0231097</t>
  </si>
  <si>
    <t>Lupinus polyphyllus</t>
  </si>
  <si>
    <t>Genista tricuspidata</t>
  </si>
  <si>
    <t>152-95-4</t>
  </si>
  <si>
    <r>
      <t>271.05967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</t>
    </r>
  </si>
  <si>
    <t>C1=CC(=CC=C1C2=COC3=CC(=CC(=C3C2=O)O)O)O[C@H]4[C@@H]([C@H]([C@@H]([C@H](O4)CO)O)O)O</t>
  </si>
  <si>
    <t>PhyT-CFN-E213</t>
  </si>
  <si>
    <r>
      <rPr>
        <sz val="11"/>
        <rFont val="微软雅黑"/>
        <family val="2"/>
        <charset val="134"/>
      </rPr>
      <t>草质素</t>
    </r>
  </si>
  <si>
    <t>IPTM20242</t>
  </si>
  <si>
    <t>Herbacetin</t>
  </si>
  <si>
    <t>8-Hydroxykaempferol</t>
  </si>
  <si>
    <t>LTS0138520</t>
  </si>
  <si>
    <t>Rhodiola crenulata</t>
  </si>
  <si>
    <t>Sedum ursi</t>
  </si>
  <si>
    <t>Sempervivum grandiflorum</t>
  </si>
  <si>
    <t>527-95-7</t>
  </si>
  <si>
    <t>C1=CC(=CC=C1C2=C(C(=O)C3=C(O2)C(=C(C=C3O)O)O)O)O</t>
  </si>
  <si>
    <t>PhyT-CFN-E223</t>
  </si>
  <si>
    <r>
      <rPr>
        <sz val="11"/>
        <rFont val="微软雅黑"/>
        <family val="2"/>
        <charset val="134"/>
      </rPr>
      <t>原花青素</t>
    </r>
  </si>
  <si>
    <t>IPTM20243</t>
  </si>
  <si>
    <t>Proanthocyanidins</t>
  </si>
  <si>
    <t>4852-22-6</t>
  </si>
  <si>
    <t>C1C(C(OC2=CC(=CC(=C21)O)O)C3=CC(=C(C=C3)O)O)OC4(C(C(C5=C(C=C(C=C5O4)O)O)O)O)C6=CC(=C(C=C6)O)O</t>
  </si>
  <si>
    <t>PhyT-CFN-E233</t>
  </si>
  <si>
    <r>
      <rPr>
        <sz val="11"/>
        <rFont val="微软雅黑"/>
        <family val="2"/>
        <charset val="134"/>
      </rPr>
      <t>柚皮素三甲醚</t>
    </r>
  </si>
  <si>
    <t>IPTM20244</t>
  </si>
  <si>
    <t>Naringenin trimethyl ether</t>
  </si>
  <si>
    <t>5,7,4'-Trimethoxyflavanone</t>
  </si>
  <si>
    <t>LTS0055694</t>
  </si>
  <si>
    <t>Bauhinia variegata</t>
  </si>
  <si>
    <t>Goniothalamus gardneri</t>
  </si>
  <si>
    <t>Streptomyces avermitilis</t>
  </si>
  <si>
    <t>38302-15-7</t>
  </si>
  <si>
    <t>C18H18O5</t>
  </si>
  <si>
    <t>COC1=CC=C(C=C1)C2CC(=O)C3=C(O2)C=C(C=C3OC)OC</t>
  </si>
  <si>
    <t>PhyT-CFN-E243</t>
  </si>
  <si>
    <t>IPTM20245</t>
  </si>
  <si>
    <t>Robinin</t>
  </si>
  <si>
    <t>Kaempferol-3-O-gal-rham-7-O-rham</t>
  </si>
  <si>
    <r>
      <rPr>
        <sz val="11"/>
        <rFont val="微软雅黑"/>
        <family val="2"/>
        <charset val="134"/>
      </rPr>
      <t>洋槐苷</t>
    </r>
  </si>
  <si>
    <t>LTS0227269</t>
  </si>
  <si>
    <t>Astragalus dipelta </t>
  </si>
  <si>
    <t>Cephalocereus senilis</t>
  </si>
  <si>
    <t>Gliricidia sepium</t>
  </si>
  <si>
    <t>301-19-9</t>
  </si>
  <si>
    <t>C33H40O19</t>
  </si>
  <si>
    <r>
      <t>595.16556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[M+H-C6H10O4]+</t>
    </r>
  </si>
  <si>
    <t>C[C@H]1[C@@H]([C@H]([C@H]([C@@H](O1)OC[C@@H]2[C@@H]([C@@H]([C@H]([C@@H](O2)OC3=C(OC4=CC(=CC(=C4C3=O)O)O[C@H]5[C@@H]([C@@H]([C@H]([C@@H](O5)C)O)O)O)C6=CC=C(C=C6)O)O)O)O)O)O)O</t>
  </si>
  <si>
    <t>PhyT-CFN-E253</t>
  </si>
  <si>
    <r>
      <t>3'-</t>
    </r>
    <r>
      <rPr>
        <sz val="11"/>
        <rFont val="微软雅黑"/>
        <family val="2"/>
        <charset val="134"/>
      </rPr>
      <t>香叶草基</t>
    </r>
    <r>
      <rPr>
        <sz val="11"/>
        <rFont val="Arial"/>
        <family val="2"/>
      </rPr>
      <t>-3-</t>
    </r>
    <r>
      <rPr>
        <sz val="11"/>
        <rFont val="微软雅黑"/>
        <family val="2"/>
        <charset val="134"/>
      </rPr>
      <t>异戊烯基</t>
    </r>
    <r>
      <rPr>
        <sz val="11"/>
        <rFont val="Arial"/>
        <family val="2"/>
      </rPr>
      <t>-2',4',5,7-</t>
    </r>
    <r>
      <rPr>
        <sz val="11"/>
        <rFont val="微软雅黑"/>
        <family val="2"/>
        <charset val="134"/>
      </rPr>
      <t>四羟基黄酮</t>
    </r>
  </si>
  <si>
    <t>IPTM20246</t>
  </si>
  <si>
    <t>3'-Geranyl-3-prenyl-2',4',5,7-tetrahydroxyflavone</t>
  </si>
  <si>
    <t>1334309-44-2</t>
  </si>
  <si>
    <t>C30H34O6</t>
  </si>
  <si>
    <t>CC(=CCC/C(=C/CC1=C(C=CC(=C1O)C2=C(C(=O)C3=C(C=C(C=C3O2)O)O)CC=C(C)C)O)/C)C</t>
  </si>
  <si>
    <t>PhyT-CFN-E263</t>
  </si>
  <si>
    <r>
      <rPr>
        <sz val="11"/>
        <rFont val="微软雅黑"/>
        <family val="2"/>
        <charset val="134"/>
      </rPr>
      <t>桑根皮醇</t>
    </r>
  </si>
  <si>
    <t>IPTM20247</t>
  </si>
  <si>
    <t>Morusinol</t>
  </si>
  <si>
    <t>Oxydihydromorusin</t>
  </si>
  <si>
    <t>LTS0231362</t>
  </si>
  <si>
    <t>Morus lhou</t>
  </si>
  <si>
    <t>Morus mongolica</t>
  </si>
  <si>
    <t>Morus australis</t>
  </si>
  <si>
    <t>62949-93-3</t>
  </si>
  <si>
    <r>
      <t>421.16457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</t>
    </r>
  </si>
  <si>
    <t>CC1(C=CC2=C(O1)C=C(C3=C2OC(=C(C3=O)CCC(C)(C)O)C4=C(C=C(C=C4)O)O)O)C</t>
  </si>
  <si>
    <t>PhyT-CFN-E273</t>
  </si>
  <si>
    <r>
      <rPr>
        <sz val="11"/>
        <rFont val="微软雅黑"/>
        <family val="2"/>
        <charset val="134"/>
      </rPr>
      <t>甘草西定</t>
    </r>
  </si>
  <si>
    <t>IPTM20248</t>
  </si>
  <si>
    <t>Licoricidin</t>
  </si>
  <si>
    <t>LTS0201122</t>
  </si>
  <si>
    <t>Lycoris traubii</t>
  </si>
  <si>
    <t>30508-27-1</t>
  </si>
  <si>
    <t>C26H32O5</t>
  </si>
  <si>
    <t>CC(=CCC1=C(C=CC(=C1O)[C@H]2CC3=C(C=C(C(=C3OC)CC=C(C)C)O)OC2)O)C</t>
  </si>
  <si>
    <t>PhyT-CFN-E283</t>
  </si>
  <si>
    <r>
      <rPr>
        <sz val="11"/>
        <rFont val="微软雅黑"/>
        <family val="2"/>
        <charset val="134"/>
      </rPr>
      <t>槲皮素</t>
    </r>
    <r>
      <rPr>
        <sz val="11"/>
        <rFont val="Arial"/>
        <family val="2"/>
      </rPr>
      <t>-3-</t>
    </r>
    <r>
      <rPr>
        <sz val="11"/>
        <rFont val="微软雅黑"/>
        <family val="2"/>
        <charset val="134"/>
      </rPr>
      <t>龙胆二糖苷</t>
    </r>
  </si>
  <si>
    <t>IPTM20249</t>
  </si>
  <si>
    <t>Quercetin-3-gentiobioside</t>
  </si>
  <si>
    <t>LTS0118434</t>
  </si>
  <si>
    <t>Sorbus thuringiaca</t>
  </si>
  <si>
    <t>Primula spectabilis</t>
  </si>
  <si>
    <t>7431-83-6</t>
  </si>
  <si>
    <t>C1=CC(=C(C=C1C2=C(C(=O)C3=C(C=C(C=C3O2)O)O)O[C@H]4[C@@H]([C@H]([C@@H]([C@H](O4)CO[C@H]5[C@@H]([C@H]([C@@H]([C@H](O5)CO)O)O)O)O)O)O)O)O</t>
  </si>
  <si>
    <t>PhyT-CFN-E293</t>
  </si>
  <si>
    <r>
      <rPr>
        <sz val="11"/>
        <rFont val="微软雅黑"/>
        <family val="2"/>
        <charset val="134"/>
      </rPr>
      <t>异樱花苷</t>
    </r>
  </si>
  <si>
    <t>IPTM20250</t>
  </si>
  <si>
    <t>Isosakuranin</t>
  </si>
  <si>
    <t>LTS0023586</t>
  </si>
  <si>
    <t> Prunus leveilleana</t>
  </si>
  <si>
    <t>Prunus verecunda</t>
  </si>
  <si>
    <t>Rosa chinensis</t>
  </si>
  <si>
    <t>491-69-0</t>
  </si>
  <si>
    <t>C22H24O10</t>
  </si>
  <si>
    <r>
      <t>287.09097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</t>
    </r>
  </si>
  <si>
    <r>
      <t>285.07738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[M-H-C6H10O5]-
507.15151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</si>
  <si>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COC1=CC=C(C=C1)[C@@H]2CC(=O)C3=C(C=C(C=C3O2)O[C@H]4[C@@H]([C@H]([C@@H]([C@H](O4)CO)O)O)O)O</t>
  </si>
  <si>
    <t>PhyT-CFN-E303</t>
  </si>
  <si>
    <r>
      <rPr>
        <sz val="11"/>
        <rFont val="微软雅黑"/>
        <family val="2"/>
        <charset val="134"/>
      </rPr>
      <t>山奈酚</t>
    </r>
    <r>
      <rPr>
        <sz val="11"/>
        <rFont val="Arial"/>
        <family val="2"/>
      </rPr>
      <t>-3-O-(6''-O-</t>
    </r>
    <r>
      <rPr>
        <sz val="11"/>
        <rFont val="微软雅黑"/>
        <family val="2"/>
        <charset val="134"/>
      </rPr>
      <t>顺</t>
    </r>
    <r>
      <rPr>
        <sz val="11"/>
        <rFont val="Arial"/>
        <family val="2"/>
      </rPr>
      <t>-</t>
    </r>
    <r>
      <rPr>
        <sz val="11"/>
        <rFont val="微软雅黑"/>
        <family val="2"/>
        <charset val="134"/>
      </rPr>
      <t>香豆酰基</t>
    </r>
    <r>
      <rPr>
        <sz val="11"/>
        <rFont val="Arial"/>
        <family val="2"/>
      </rPr>
      <t>)</t>
    </r>
    <r>
      <rPr>
        <sz val="11"/>
        <rFont val="微软雅黑"/>
        <family val="2"/>
        <charset val="134"/>
      </rPr>
      <t>葡萄糖苷</t>
    </r>
  </si>
  <si>
    <t>IPTM20251</t>
  </si>
  <si>
    <t>Kaempferol-3-O-(6''-O-cis-coumaryl)glucoside</t>
  </si>
  <si>
    <t>cis-Tiliroside</t>
  </si>
  <si>
    <r>
      <rPr>
        <sz val="11"/>
        <rFont val="微软雅黑"/>
        <family val="2"/>
        <charset val="134"/>
      </rPr>
      <t>顺式蒺藜皂苷</t>
    </r>
  </si>
  <si>
    <t>LTS0145952</t>
  </si>
  <si>
    <t>Magnolia salicifolia</t>
  </si>
  <si>
    <t>Picea obovata</t>
  </si>
  <si>
    <t>Quercus suber</t>
  </si>
  <si>
    <t>163956-16-9</t>
  </si>
  <si>
    <t>C1=CC(=CC=C1/C=C\C(=O)OC[C@@H]2[C@H]([C@@H]([C@H]([C@@H](O2)OC3=C(OC4=CC(=CC(=C4C3=O)O)O)C5=CC=C(C=C5)O)O)O)O)O</t>
  </si>
  <si>
    <t>PhyT-CFN-E313</t>
  </si>
  <si>
    <r>
      <rPr>
        <sz val="11"/>
        <rFont val="微软雅黑"/>
        <family val="2"/>
        <charset val="134"/>
      </rPr>
      <t>狼毒素</t>
    </r>
    <r>
      <rPr>
        <sz val="11"/>
        <rFont val="Arial"/>
        <family val="2"/>
      </rPr>
      <t>C</t>
    </r>
  </si>
  <si>
    <t>IPTM20252</t>
  </si>
  <si>
    <t>Chamaejasmenin C</t>
  </si>
  <si>
    <t>LTS0072108</t>
  </si>
  <si>
    <t>Stellera chamaejasme</t>
  </si>
  <si>
    <t>89595-70-0</t>
  </si>
  <si>
    <t>C33H28O10</t>
  </si>
  <si>
    <t>COC1=CC=C(C=C1)C2C(C(=O)C3=C(C=C(C=C3O2)O)O)C4C(OC5=CC(=CC(=C5C4=O)O)OC)C6=CC=C(C=C6)OC</t>
  </si>
  <si>
    <t>14.53/14.85</t>
  </si>
  <si>
    <t>PhyT-CFN-E323</t>
  </si>
  <si>
    <t>IPTM20253</t>
  </si>
  <si>
    <t>Pinocembrin 7-O-(3''-galloyl-4'',6''-(S)-hexahydroxydiphenoyl)-beta-D-glucose</t>
  </si>
  <si>
    <t>205370-59-8</t>
  </si>
  <si>
    <t>C42H32O21</t>
  </si>
  <si>
    <r>
      <t>257.08062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[M+H-C27H20O17]+
855.14124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</t>
    </r>
  </si>
  <si>
    <t>C1[C@H](OC2=CC(=CC(=C2C1=O)O)O[C@H]3[C@@H]([C@H]([C@H]4[C@H](O3)COC(=O)C5=CC(=C(C(=C5C6=C(C(=C(C=C6C(=O)O4)O)O)O)O)O)O)OC(=O)C7=CC(=C(C(=C7)O)O)O)O)C8=CC=CC=C8</t>
  </si>
  <si>
    <t>PhyT-CFN-E333</t>
  </si>
  <si>
    <r>
      <rPr>
        <sz val="11"/>
        <rFont val="微软雅黑"/>
        <family val="2"/>
        <charset val="134"/>
      </rPr>
      <t>粗叶悬钩子甙</t>
    </r>
  </si>
  <si>
    <t>IPTM20254</t>
  </si>
  <si>
    <t>Alcesefoliside</t>
  </si>
  <si>
    <t>LTS0021411</t>
  </si>
  <si>
    <t>Lysimachia nummularia</t>
  </si>
  <si>
    <t>Acmella ciliata</t>
  </si>
  <si>
    <t>124151-38-8</t>
  </si>
  <si>
    <t>C33H40O20</t>
  </si>
  <si>
    <r>
      <t>303.04957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[M+H-C18H30O13]+
465.10257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[M+H-2C6H10O4]+
611.16062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[M+H-C6H10O4]+</t>
    </r>
  </si>
  <si>
    <t>C[C@H]1[C@@H]([C@H]([C@H]([C@@H](O1)OC[C@@H]2[C@@H]([C@@H]([C@H]([C@@H](O2)OC3=C(OC4=CC(=CC(=C4C3=O)O)O)C5=CC(=C(C=C5)O)O)O[C@H]6[C@@H]([C@@H]([C@H]([C@@H](O6)C)O)O)O)O)O)O)O)O</t>
  </si>
  <si>
    <t>PhyT-CFN-E343</t>
  </si>
  <si>
    <r>
      <rPr>
        <sz val="11"/>
        <rFont val="微软雅黑"/>
        <family val="2"/>
        <charset val="134"/>
      </rPr>
      <t>异苦参酮</t>
    </r>
  </si>
  <si>
    <t>IPTM20255</t>
  </si>
  <si>
    <t>Isokurarinone</t>
  </si>
  <si>
    <t>LTS0131289</t>
  </si>
  <si>
    <t>Sophora davidii</t>
  </si>
  <si>
    <t>52483-02-0</t>
  </si>
  <si>
    <t>CC(=CCC(CC1=C2C(=C(C=C1O)O)C(=O)CC(O2)C3=C(C=C(C=C3)O)OC)C(=C)C)C</t>
  </si>
  <si>
    <t>PhyT-CFN-E353</t>
  </si>
  <si>
    <r>
      <t>7-O-</t>
    </r>
    <r>
      <rPr>
        <sz val="11"/>
        <rFont val="微软雅黑"/>
        <family val="2"/>
        <charset val="134"/>
      </rPr>
      <t>甲基芦荟新甙</t>
    </r>
    <r>
      <rPr>
        <sz val="11"/>
        <rFont val="Arial"/>
        <family val="2"/>
      </rPr>
      <t>A</t>
    </r>
  </si>
  <si>
    <t>IPTM20256</t>
  </si>
  <si>
    <t>7-O-Methylaloeresin A</t>
  </si>
  <si>
    <r>
      <t>7-O-</t>
    </r>
    <r>
      <rPr>
        <sz val="11"/>
        <rFont val="微软雅黑"/>
        <family val="2"/>
        <charset val="134"/>
      </rPr>
      <t>甲基片木素</t>
    </r>
    <r>
      <rPr>
        <sz val="11"/>
        <rFont val="Arial"/>
        <family val="2"/>
      </rPr>
      <t>A</t>
    </r>
  </si>
  <si>
    <t>LTS0083165</t>
  </si>
  <si>
    <t> Aloe marlothii</t>
  </si>
  <si>
    <t>329361-25-3</t>
  </si>
  <si>
    <t>C29H30O11</t>
  </si>
  <si>
    <t>CC1=CC(=C(C2=C1C(=O)C=C(O2)CC(=O)C)[C@H]3[C@@H]([C@H]([C@@H]([C@H](O3)CO)O)O)OC(=O)/C=C/C4=CC=C(C=C4)O)OC</t>
  </si>
  <si>
    <t>PhyT-CFN-E363</t>
  </si>
  <si>
    <r>
      <rPr>
        <sz val="11"/>
        <rFont val="微软雅黑"/>
        <family val="2"/>
        <charset val="134"/>
      </rPr>
      <t>芹糖葛根素苷</t>
    </r>
  </si>
  <si>
    <t>IPTM20257</t>
  </si>
  <si>
    <t>Mirificin</t>
  </si>
  <si>
    <t>Puerarin apioside</t>
  </si>
  <si>
    <r>
      <rPr>
        <sz val="11"/>
        <rFont val="微软雅黑"/>
        <family val="2"/>
        <charset val="134"/>
      </rPr>
      <t>葛根素芹菜糖苷</t>
    </r>
  </si>
  <si>
    <t>LTS0231029</t>
  </si>
  <si>
    <t>103654-50-8</t>
  </si>
  <si>
    <t>C1[C@@]([C@H]([C@@H](O1)OC[C@@H]2[C@H]([C@@H]([C@H]([C@@H](O2)C3=C(C=CC4=C3OC=C(C4=O)C5=CC=C(C=C5)O)O)O)O)O)O)(CO)O</t>
  </si>
  <si>
    <t>PhyT-CFN-E373</t>
  </si>
  <si>
    <r>
      <t>6-</t>
    </r>
    <r>
      <rPr>
        <sz val="11"/>
        <rFont val="微软雅黑"/>
        <family val="2"/>
        <charset val="134"/>
      </rPr>
      <t>甲氧基山柰酚</t>
    </r>
    <r>
      <rPr>
        <sz val="11"/>
        <rFont val="Arial"/>
        <family val="2"/>
      </rPr>
      <t>-3-O-</t>
    </r>
    <r>
      <rPr>
        <sz val="11"/>
        <rFont val="微软雅黑"/>
        <family val="2"/>
        <charset val="134"/>
      </rPr>
      <t>芸香糖苷</t>
    </r>
  </si>
  <si>
    <t>IPTM20258</t>
  </si>
  <si>
    <t>6-Methoxykaempferol 3-O-rutinoside</t>
  </si>
  <si>
    <t>LTS0009626</t>
  </si>
  <si>
    <t>Pilocarpus trachylophus</t>
  </si>
  <si>
    <t>403861-33-6</t>
  </si>
  <si>
    <r>
      <t>331.08088</t>
    </r>
    <r>
      <rPr>
        <sz val="11"/>
        <rFont val="微软雅黑"/>
        <family val="2"/>
        <charset val="134"/>
      </rPr>
      <t>是母离子的碎片离子，暂未分析出是什么离子</t>
    </r>
    <r>
      <rPr>
        <sz val="11"/>
        <rFont val="Arial"/>
        <family val="2"/>
      </rPr>
      <t xml:space="preserve">
493.13399</t>
    </r>
    <r>
      <rPr>
        <sz val="11"/>
        <rFont val="微软雅黑"/>
        <family val="2"/>
        <charset val="134"/>
      </rPr>
      <t>是母离子的碎片离子，暂未分析出是什么离子</t>
    </r>
  </si>
  <si>
    <t>C[C@H]1[C@@H]([C@H]([C@H]([C@@H](O1)OC[C@@H]2[C@H]([C@@H]([C@H]([C@@H](O2)OC3=C(OC4=C(C3=O)C(=C(C(=C4)O)OC)O)C5=CC=C(C=C5)O)O)O)O)O)O)O</t>
  </si>
  <si>
    <t>PhyT-CFN-E383</t>
  </si>
  <si>
    <r>
      <rPr>
        <sz val="11"/>
        <rFont val="微软雅黑"/>
        <family val="2"/>
        <charset val="134"/>
      </rPr>
      <t>粗毛甘草素</t>
    </r>
    <r>
      <rPr>
        <sz val="11"/>
        <rFont val="Arial"/>
        <family val="2"/>
      </rPr>
      <t xml:space="preserve"> D</t>
    </r>
  </si>
  <si>
    <t>IPTM20259</t>
  </si>
  <si>
    <t>Glyasperin D</t>
  </si>
  <si>
    <r>
      <rPr>
        <sz val="11"/>
        <rFont val="微软雅黑"/>
        <family val="2"/>
        <charset val="134"/>
      </rPr>
      <t>甘曲菌素</t>
    </r>
    <r>
      <rPr>
        <sz val="11"/>
        <rFont val="Arial"/>
        <family val="2"/>
      </rPr>
      <t>D</t>
    </r>
  </si>
  <si>
    <t>LTS0158498</t>
  </si>
  <si>
    <t>142561-10-2</t>
  </si>
  <si>
    <t>C22H26O5</t>
  </si>
  <si>
    <t>CC(=CCC1=C(C=C2C(=C1OC)C[C@@H](CO2)C3=C(C=C(C=C3)O)O)OC)C</t>
  </si>
  <si>
    <t>PhyT-CFN-E393</t>
  </si>
  <si>
    <r>
      <rPr>
        <sz val="11"/>
        <rFont val="微软雅黑"/>
        <family val="2"/>
        <charset val="134"/>
      </rPr>
      <t>染料木素</t>
    </r>
    <r>
      <rPr>
        <sz val="11"/>
        <rFont val="Arial"/>
        <family val="2"/>
      </rPr>
      <t>-7,4'-</t>
    </r>
    <r>
      <rPr>
        <sz val="11"/>
        <rFont val="微软雅黑"/>
        <family val="2"/>
        <charset val="134"/>
      </rPr>
      <t>二</t>
    </r>
    <r>
      <rPr>
        <sz val="11"/>
        <rFont val="Arial"/>
        <family val="2"/>
      </rPr>
      <t>-O-Β-D-</t>
    </r>
    <r>
      <rPr>
        <sz val="11"/>
        <rFont val="微软雅黑"/>
        <family val="2"/>
        <charset val="134"/>
      </rPr>
      <t>葡萄糖苷</t>
    </r>
  </si>
  <si>
    <t>IPTM20260</t>
  </si>
  <si>
    <t>Genistein 7,4'-di-O-beta-D-glucopyranoside</t>
  </si>
  <si>
    <t>LTS0119858</t>
  </si>
  <si>
    <t>Lupinus mexicanus</t>
  </si>
  <si>
    <t>Pinus hartwegii</t>
  </si>
  <si>
    <t>36190-98-4</t>
  </si>
  <si>
    <r>
      <t>431.09911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[M-H-C6H10O5]-
653.17404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</si>
  <si>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C1=CC(=CC=C1C2=COC3=CC(=CC(=C3C2=O)O)O[C@H]4[C@@H]([C@H]([C@@H]([C@H](O4)CO)O)O)O)O[C@H]5[C@@H]([C@H]([C@@H]([C@H](O5)CO)O)O)O</t>
  </si>
  <si>
    <t>PhyT-CFN-E204</t>
  </si>
  <si>
    <t>CFN-E-MIX-14</t>
  </si>
  <si>
    <r>
      <rPr>
        <sz val="11"/>
        <color rgb="FF131313"/>
        <rFont val="微软雅黑"/>
        <family val="2"/>
        <charset val="134"/>
      </rPr>
      <t>箭藿苷</t>
    </r>
    <r>
      <rPr>
        <sz val="11"/>
        <color rgb="FF131313"/>
        <rFont val="Arial"/>
        <family val="2"/>
      </rPr>
      <t>A</t>
    </r>
  </si>
  <si>
    <t>IPTM20261</t>
  </si>
  <si>
    <t>Sagittatoside A</t>
  </si>
  <si>
    <t>Icariin-A</t>
  </si>
  <si>
    <r>
      <rPr>
        <sz val="11"/>
        <color rgb="FF131313"/>
        <rFont val="微软雅黑"/>
        <family val="2"/>
        <charset val="134"/>
      </rPr>
      <t>箭叶淫羊藿甙</t>
    </r>
  </si>
  <si>
    <t>LTS0266237</t>
  </si>
  <si>
    <t>118525-35-2</t>
  </si>
  <si>
    <r>
      <t>369.1330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[M+H-C12H20O9]+</t>
    </r>
  </si>
  <si>
    <t>C[C@H]1[C@@H]([C@H]([C@H]([C@@H](O1)OC2=C(OC3=C(C(=CC(=C3C2=O)O)O)CC=C(C)C)C4=CC=C(C=C4)OC)O[C@H]5[C@@H]([C@H]([C@@H]([C@H](O5)CO)O)O)O)O)O</t>
  </si>
  <si>
    <t>PhyT-CFN-E214</t>
  </si>
  <si>
    <r>
      <rPr>
        <sz val="11"/>
        <color rgb="FF131313"/>
        <rFont val="微软雅黑"/>
        <family val="2"/>
        <charset val="134"/>
      </rPr>
      <t>罗汉果黄素</t>
    </r>
  </si>
  <si>
    <t>IPTM20262</t>
  </si>
  <si>
    <t>Grosvenorin</t>
  </si>
  <si>
    <t>Grosvenorine</t>
  </si>
  <si>
    <t>LTS0004488</t>
  </si>
  <si>
    <t>Sedum sarmentosum</t>
  </si>
  <si>
    <t>156980-60-8</t>
  </si>
  <si>
    <r>
      <rPr>
        <sz val="11"/>
        <color rgb="FFFF0000"/>
        <rFont val="微软雅黑"/>
        <family val="2"/>
        <charset val="134"/>
      </rPr>
      <t>双峰，</t>
    </r>
    <r>
      <rPr>
        <sz val="11"/>
        <color rgb="FFFF0000"/>
        <rFont val="Arial"/>
        <family val="2"/>
      </rPr>
      <t>RT1=4.9,RT2=5.1</t>
    </r>
    <r>
      <rPr>
        <sz val="11"/>
        <color rgb="FFFF0000"/>
        <rFont val="微软雅黑"/>
        <family val="2"/>
        <charset val="134"/>
      </rPr>
      <t>，与</t>
    </r>
    <r>
      <rPr>
        <sz val="11"/>
        <color rgb="FFFF0000"/>
        <rFont val="Arial"/>
        <family val="2"/>
      </rPr>
      <t>IPTM20274</t>
    </r>
    <r>
      <rPr>
        <sz val="11"/>
        <color rgb="FFFF0000"/>
        <rFont val="微软雅黑"/>
        <family val="2"/>
        <charset val="134"/>
      </rPr>
      <t>号物质质量数，参考保留时间一致</t>
    </r>
    <r>
      <rPr>
        <sz val="11"/>
        <color rgb="FFFF0000"/>
        <rFont val="Arial"/>
        <family val="2"/>
      </rPr>
      <t xml:space="preserve">
</t>
    </r>
    <r>
      <rPr>
        <sz val="11"/>
        <rFont val="Arial"/>
        <family val="2"/>
      </rPr>
      <t>595.16574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[M+H-C6H10O4]+
287.05472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[M+H-C12H20O9-C6H10O4]+</t>
    </r>
  </si>
  <si>
    <r>
      <rPr>
        <sz val="11"/>
        <color rgb="FFFF0000"/>
        <rFont val="微软雅黑"/>
        <family val="2"/>
        <charset val="134"/>
      </rPr>
      <t>双峰，</t>
    </r>
    <r>
      <rPr>
        <sz val="11"/>
        <color rgb="FFFF0000"/>
        <rFont val="Arial"/>
        <family val="2"/>
      </rPr>
      <t>RT1=4.9,RT2=5.1</t>
    </r>
    <r>
      <rPr>
        <sz val="11"/>
        <color rgb="FFFF0000"/>
        <rFont val="微软雅黑"/>
        <family val="2"/>
        <charset val="134"/>
      </rPr>
      <t>，与</t>
    </r>
    <r>
      <rPr>
        <sz val="11"/>
        <color rgb="FFFF0000"/>
        <rFont val="Arial"/>
        <family val="2"/>
      </rPr>
      <t>IPTM20274</t>
    </r>
    <r>
      <rPr>
        <sz val="11"/>
        <color rgb="FFFF0000"/>
        <rFont val="微软雅黑"/>
        <family val="2"/>
        <charset val="134"/>
      </rPr>
      <t>号物质质量数，参考保留时间一致</t>
    </r>
    <r>
      <rPr>
        <sz val="11"/>
        <color rgb="FFFF0000"/>
        <rFont val="Arial"/>
        <family val="2"/>
      </rPr>
      <t xml:space="preserve">
</t>
    </r>
    <r>
      <rPr>
        <sz val="11"/>
        <rFont val="Arial"/>
        <family val="2"/>
      </rPr>
      <t>725.19559</t>
    </r>
    <r>
      <rPr>
        <sz val="11"/>
        <rFont val="微软雅黑"/>
        <family val="2"/>
        <charset val="134"/>
      </rPr>
      <t>是母离子碎片离子，暂未推测出是什么离子</t>
    </r>
  </si>
  <si>
    <t>C[C@H]1[C@@H]([C@H]([C@H]([C@@H](O1)OC2=C(OC3=CC(=CC(=C3C2=O)O)O[C@H]4[C@@H]([C@@H]([C@H]([C@@H](O4)C)O)O)O[C@H]5[C@@H]([C@H]([C@@H]([C@H](O5)CO)O)O)O)C6=CC=C(C=C6)O)O)O)O</t>
  </si>
  <si>
    <t>PhyT-CFN-E224</t>
  </si>
  <si>
    <r>
      <rPr>
        <sz val="11"/>
        <color rgb="FF131313"/>
        <rFont val="微软雅黑"/>
        <family val="2"/>
        <charset val="134"/>
      </rPr>
      <t>高车前素</t>
    </r>
  </si>
  <si>
    <t>IPTM20263</t>
  </si>
  <si>
    <t>Hispidulin</t>
  </si>
  <si>
    <t>Dinatin; Scutellarein 6-methyl ether</t>
  </si>
  <si>
    <r>
      <rPr>
        <sz val="11"/>
        <color rgb="FF131313"/>
        <rFont val="微软雅黑"/>
        <family val="2"/>
        <charset val="134"/>
      </rPr>
      <t>粗毛豚草素</t>
    </r>
  </si>
  <si>
    <t>LTS0135598</t>
  </si>
  <si>
    <t>Ratibida columnifera</t>
  </si>
  <si>
    <t>Bejaranoa balansae</t>
  </si>
  <si>
    <t>1447-88-7</t>
  </si>
  <si>
    <t>COC1=C(C2=C(C=C1O)OC(=CC2=O)C3=CC=C(C=C3)O)O</t>
  </si>
  <si>
    <t>PhyT-CFN-E234</t>
  </si>
  <si>
    <r>
      <rPr>
        <sz val="11"/>
        <color rgb="FF131313"/>
        <rFont val="微软雅黑"/>
        <family val="2"/>
        <charset val="134"/>
      </rPr>
      <t>茶黄素</t>
    </r>
    <r>
      <rPr>
        <sz val="11"/>
        <color rgb="FF131313"/>
        <rFont val="Arial"/>
        <family val="2"/>
      </rPr>
      <t>-3'-</t>
    </r>
    <r>
      <rPr>
        <sz val="11"/>
        <color rgb="FF131313"/>
        <rFont val="微软雅黑"/>
        <family val="2"/>
        <charset val="134"/>
      </rPr>
      <t>没食子酸酯</t>
    </r>
  </si>
  <si>
    <t>IPTM20264</t>
  </si>
  <si>
    <t>Theaflavin-3'-gallate</t>
  </si>
  <si>
    <t>Theaflavin monogallate b; Epitheaflavin monogallate</t>
  </si>
  <si>
    <r>
      <rPr>
        <sz val="11"/>
        <color rgb="FF131313"/>
        <rFont val="微软雅黑"/>
        <family val="2"/>
        <charset val="134"/>
      </rPr>
      <t>上皮黄素单酸盐</t>
    </r>
  </si>
  <si>
    <t>Phenylpropanoids and polyketides</t>
  </si>
  <si>
    <t>28543-07-9</t>
  </si>
  <si>
    <t>C36H28O16</t>
  </si>
  <si>
    <t>PhyT-CFN-E244</t>
  </si>
  <si>
    <r>
      <rPr>
        <sz val="11"/>
        <color rgb="FF131313"/>
        <rFont val="微软雅黑"/>
        <family val="2"/>
        <charset val="134"/>
      </rPr>
      <t>樱花素</t>
    </r>
  </si>
  <si>
    <t>IPTM20265</t>
  </si>
  <si>
    <t>Sakuranetin</t>
  </si>
  <si>
    <t>5,4'-Dihydroxy-7-methoxyflavanone; Dihydrogenkwanin</t>
  </si>
  <si>
    <r>
      <t>4,5-</t>
    </r>
    <r>
      <rPr>
        <sz val="11"/>
        <color rgb="FF131313"/>
        <rFont val="微软雅黑"/>
        <family val="2"/>
        <charset val="134"/>
      </rPr>
      <t>二羟</t>
    </r>
    <r>
      <rPr>
        <sz val="11"/>
        <color rgb="FF131313"/>
        <rFont val="Arial"/>
        <family val="2"/>
      </rPr>
      <t>-7-</t>
    </r>
    <r>
      <rPr>
        <sz val="11"/>
        <color rgb="FF131313"/>
        <rFont val="微软雅黑"/>
        <family val="2"/>
        <charset val="134"/>
      </rPr>
      <t>甲氧黃烷酮</t>
    </r>
  </si>
  <si>
    <t>LTS0175293</t>
  </si>
  <si>
    <t>Plazia daphnoides</t>
  </si>
  <si>
    <t>Ageratina tristis</t>
  </si>
  <si>
    <t>Baccharis intermixta</t>
  </si>
  <si>
    <t>2957-21-3</t>
  </si>
  <si>
    <r>
      <rPr>
        <sz val="11"/>
        <color rgb="FFFF0000"/>
        <rFont val="微软雅黑"/>
        <family val="2"/>
        <charset val="134"/>
      </rPr>
      <t>有两个峰</t>
    </r>
  </si>
  <si>
    <t>COC1=CC(=C2C(=O)CC(OC2=C1)C3=CC=C(C=C3)O)O</t>
  </si>
  <si>
    <t>PhyT-CFN-E254</t>
  </si>
  <si>
    <r>
      <rPr>
        <sz val="11"/>
        <color rgb="FF131313"/>
        <rFont val="微软雅黑"/>
        <family val="2"/>
        <charset val="134"/>
      </rPr>
      <t>杨梅酮</t>
    </r>
    <r>
      <rPr>
        <sz val="11"/>
        <rFont val="Arial"/>
        <family val="2"/>
      </rPr>
      <t>3-O-</t>
    </r>
    <r>
      <rPr>
        <sz val="11"/>
        <rFont val="微软雅黑"/>
        <family val="2"/>
        <charset val="134"/>
      </rPr>
      <t>半乳糖苷</t>
    </r>
  </si>
  <si>
    <t>IPTM20266</t>
  </si>
  <si>
    <t>Myricetin 3-O-galactoside</t>
  </si>
  <si>
    <t>Myricetin 3-O-beta-D-galactopyranoside</t>
  </si>
  <si>
    <r>
      <rPr>
        <sz val="11"/>
        <color rgb="FF131313"/>
        <rFont val="微软雅黑"/>
        <family val="2"/>
        <charset val="134"/>
      </rPr>
      <t>杨梅素</t>
    </r>
    <r>
      <rPr>
        <sz val="11"/>
        <color rgb="FF131313"/>
        <rFont val="Arial"/>
        <family val="2"/>
      </rPr>
      <t>3-O-β-D-</t>
    </r>
    <r>
      <rPr>
        <sz val="11"/>
        <color rgb="FF131313"/>
        <rFont val="微软雅黑"/>
        <family val="2"/>
        <charset val="134"/>
      </rPr>
      <t>吡喃半乳糖苷</t>
    </r>
  </si>
  <si>
    <t>LTS0041293</t>
  </si>
  <si>
    <t>Trifolium pannonicum</t>
  </si>
  <si>
    <t>Betula pubescens</t>
  </si>
  <si>
    <t>Epilobium hirsutum</t>
  </si>
  <si>
    <t>15648-86-9</t>
  </si>
  <si>
    <t>C21H20O13</t>
  </si>
  <si>
    <r>
      <t>319.0447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</t>
    </r>
  </si>
  <si>
    <t>C1=C(C=C(C(=C1O)O)O)C2=C(C(=O)C3=C(C=C(C=C3O2)O)O)O[C@H]4[C@@H]([C@H]([C@H]([C@H](O4)CO)O)O)O</t>
  </si>
  <si>
    <t>PhyT-CFN-E264</t>
  </si>
  <si>
    <r>
      <rPr>
        <sz val="11"/>
        <color rgb="FF131313"/>
        <rFont val="微软雅黑"/>
        <family val="2"/>
        <charset val="134"/>
      </rPr>
      <t>桑黄酮</t>
    </r>
  </si>
  <si>
    <t>IPTM20267</t>
  </si>
  <si>
    <t>Mulberrin</t>
  </si>
  <si>
    <t>Kuwanonc; Norartocarpin</t>
  </si>
  <si>
    <r>
      <rPr>
        <sz val="11"/>
        <color rgb="FF131313"/>
        <rFont val="微软雅黑"/>
        <family val="2"/>
        <charset val="134"/>
      </rPr>
      <t>桑皮黄素</t>
    </r>
  </si>
  <si>
    <t>LTS0091224</t>
  </si>
  <si>
    <t>Artocarpus heterophyllus</t>
  </si>
  <si>
    <t>Morus bombycis</t>
  </si>
  <si>
    <t>62949-79-5</t>
  </si>
  <si>
    <t>C25H26O6</t>
  </si>
  <si>
    <t>CC(=CCC1=C2C(=C(C=C1O)O)C(=O)C(=C(O2)C3=C(C=C(C=C3)O)O)CC=C(C)C)C</t>
  </si>
  <si>
    <t>PhyT-CFN-E274</t>
  </si>
  <si>
    <r>
      <rPr>
        <sz val="11"/>
        <color rgb="FF131313"/>
        <rFont val="微软雅黑"/>
        <family val="2"/>
        <charset val="134"/>
      </rPr>
      <t>山奈酚</t>
    </r>
    <r>
      <rPr>
        <sz val="11"/>
        <color rgb="FF131313"/>
        <rFont val="Arial"/>
        <family val="2"/>
      </rPr>
      <t>-7-O-</t>
    </r>
    <r>
      <rPr>
        <sz val="11"/>
        <color rgb="FF131313"/>
        <rFont val="微软雅黑"/>
        <family val="2"/>
        <charset val="134"/>
      </rPr>
      <t>鼠李糖苷</t>
    </r>
  </si>
  <si>
    <t>IPTM20268</t>
  </si>
  <si>
    <t>Kaempferol 7-O-rhamnoside</t>
  </si>
  <si>
    <t>kaempferol-7-o-alpha-l-rhamnoside; Alpha-Rhamnoisorobin</t>
  </si>
  <si>
    <r>
      <rPr>
        <sz val="11"/>
        <color rgb="FF131313"/>
        <rFont val="微软雅黑"/>
        <family val="2"/>
        <charset val="134"/>
      </rPr>
      <t>山奈酚</t>
    </r>
    <r>
      <rPr>
        <sz val="11"/>
        <color rgb="FF131313"/>
        <rFont val="Arial"/>
        <family val="2"/>
      </rPr>
      <t>-7-</t>
    </r>
    <r>
      <rPr>
        <sz val="11"/>
        <color rgb="FF131313"/>
        <rFont val="微软雅黑"/>
        <family val="2"/>
        <charset val="134"/>
      </rPr>
      <t>邻</t>
    </r>
    <r>
      <rPr>
        <sz val="11"/>
        <color rgb="FF131313"/>
        <rFont val="Arial"/>
        <family val="2"/>
      </rPr>
      <t>α-l-</t>
    </r>
    <r>
      <rPr>
        <sz val="11"/>
        <color rgb="FF131313"/>
        <rFont val="微软雅黑"/>
        <family val="2"/>
        <charset val="134"/>
      </rPr>
      <t>半乳糖苷</t>
    </r>
  </si>
  <si>
    <t>LTS0124511</t>
  </si>
  <si>
    <t>Delphinium formosum</t>
  </si>
  <si>
    <t>Chenopodiastrum murale</t>
  </si>
  <si>
    <t>Sinocrassula indica</t>
  </si>
  <si>
    <t>20196-89-8</t>
  </si>
  <si>
    <t>C[C@H]1[C@@H]([C@H]([C@H]([C@@H](O1)OC2=CC(=C3C(=C2)OC(=C(C3=O)O)C4=CC=C(C=C4)O)O)O)O)O</t>
  </si>
  <si>
    <t>PhyT-CFN-E284</t>
  </si>
  <si>
    <r>
      <rPr>
        <sz val="11"/>
        <color rgb="FF131313"/>
        <rFont val="微软雅黑"/>
        <family val="2"/>
        <charset val="134"/>
      </rPr>
      <t>山茶苷</t>
    </r>
    <r>
      <rPr>
        <sz val="11"/>
        <color rgb="FF131313"/>
        <rFont val="Arial"/>
        <family val="2"/>
      </rPr>
      <t>B</t>
    </r>
  </si>
  <si>
    <t>IPTM20269</t>
  </si>
  <si>
    <t>Camelliaside B</t>
  </si>
  <si>
    <t>Astragalin 2''-xyloside 6''-rhamnoside; K-XYL-rha-glu</t>
  </si>
  <si>
    <r>
      <rPr>
        <sz val="11"/>
        <color rgb="FF131313"/>
        <rFont val="微软雅黑"/>
        <family val="2"/>
        <charset val="134"/>
      </rPr>
      <t>山茶醇</t>
    </r>
  </si>
  <si>
    <t>LTS0189943</t>
  </si>
  <si>
    <t>Actinidia arguta</t>
  </si>
  <si>
    <t>Hosta ventricosa</t>
  </si>
  <si>
    <t>131573-90-5</t>
  </si>
  <si>
    <t>C32H38O19</t>
  </si>
  <si>
    <r>
      <t>287.0547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[M+H-C17H28O13]+
595.1657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[M+H-C5H8O4]+
449.1047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[M+H-C5H8O4-C6H10O4]+</t>
    </r>
  </si>
  <si>
    <r>
      <t>739.2106</t>
    </r>
    <r>
      <rPr>
        <sz val="11"/>
        <rFont val="微软雅黑"/>
        <family val="2"/>
        <charset val="134"/>
      </rPr>
      <t>是母离子加合离子，</t>
    </r>
    <r>
      <rPr>
        <sz val="11"/>
        <rFont val="Arial"/>
        <family val="2"/>
      </rPr>
      <t>[M-H+CH2]-</t>
    </r>
  </si>
  <si>
    <t>C[C@H]1[C@@H]([C@H]([C@H]([C@@H](O1)OC[C@@H]2[C@H]([C@@H]([C@H]([C@@H](O2)OC3=C(OC4=CC(=CC(=C4C3=O)O)O)C5=CC=C(C=C5)O)O[C@H]6[C@@H]([C@H]([C@@H](CO6)O)O)O)O)O)O)O)O</t>
  </si>
  <si>
    <t>PhyT-CFN-E294</t>
  </si>
  <si>
    <r>
      <rPr>
        <sz val="11"/>
        <color rgb="FF131313"/>
        <rFont val="微软雅黑"/>
        <family val="2"/>
        <charset val="134"/>
      </rPr>
      <t>桑根醇</t>
    </r>
    <r>
      <rPr>
        <sz val="11"/>
        <color rgb="FF131313"/>
        <rFont val="Arial"/>
        <family val="2"/>
      </rPr>
      <t>L</t>
    </r>
  </si>
  <si>
    <t>IPTM20270</t>
  </si>
  <si>
    <t>Sanggenol L</t>
  </si>
  <si>
    <t>LTS0110480</t>
  </si>
  <si>
    <t>329319-20-2</t>
  </si>
  <si>
    <t>14.64/14.85</t>
  </si>
  <si>
    <t>14.67/14.84</t>
  </si>
  <si>
    <t>CC(=CCCC1(C=CC2=C(O1)C=C(C3=C2OC(CC3=O)C4=C(C=C(C=C4)O)O)O)C)C</t>
  </si>
  <si>
    <t>14.60/14.77</t>
  </si>
  <si>
    <t>PhyT-CFN-E304</t>
  </si>
  <si>
    <r>
      <rPr>
        <sz val="11"/>
        <color rgb="FF131313"/>
        <rFont val="微软雅黑"/>
        <family val="2"/>
        <charset val="134"/>
      </rPr>
      <t>去甲汉黄芩素</t>
    </r>
  </si>
  <si>
    <t>IPTM20271</t>
  </si>
  <si>
    <t>Norwogonin</t>
  </si>
  <si>
    <t>5,7,8-Trihydroxyflavone; 5,7,8-trihydroxy-2-phenylchromen-4-one</t>
  </si>
  <si>
    <r>
      <t>5,7,8-</t>
    </r>
    <r>
      <rPr>
        <sz val="11"/>
        <color rgb="FF131313"/>
        <rFont val="微软雅黑"/>
        <family val="2"/>
        <charset val="134"/>
      </rPr>
      <t>三羟基黄酮</t>
    </r>
  </si>
  <si>
    <t>LTS0225911</t>
  </si>
  <si>
    <t>Scutellaria strigillosa</t>
  </si>
  <si>
    <t>4443-09-08</t>
  </si>
  <si>
    <r>
      <t>329.06558</t>
    </r>
    <r>
      <rPr>
        <sz val="11"/>
        <rFont val="微软雅黑"/>
        <family val="2"/>
        <charset val="134"/>
      </rPr>
      <t>为</t>
    </r>
    <r>
      <rPr>
        <sz val="11"/>
        <rFont val="Arial"/>
        <family val="2"/>
      </rPr>
      <t>[M+HAC]-</t>
    </r>
    <r>
      <rPr>
        <sz val="11"/>
        <rFont val="微软雅黑"/>
        <family val="2"/>
        <charset val="134"/>
      </rPr>
      <t>，以</t>
    </r>
    <r>
      <rPr>
        <sz val="11"/>
        <rFont val="Arial"/>
        <family val="2"/>
      </rPr>
      <t>+HAC</t>
    </r>
    <r>
      <rPr>
        <sz val="11"/>
        <rFont val="微软雅黑"/>
        <family val="2"/>
        <charset val="134"/>
      </rPr>
      <t>峰为主</t>
    </r>
  </si>
  <si>
    <t>C1=CC=C(C=C1)C2=CC(=O)C3=C(O2)C(=C(C=C3O)O)O</t>
  </si>
  <si>
    <t>PhyT-CFN-E314</t>
  </si>
  <si>
    <r>
      <rPr>
        <sz val="11"/>
        <color rgb="FF131313"/>
        <rFont val="微软雅黑"/>
        <family val="2"/>
        <charset val="134"/>
      </rPr>
      <t>维采宁</t>
    </r>
    <r>
      <rPr>
        <sz val="11"/>
        <color rgb="FF131313"/>
        <rFont val="Arial"/>
        <family val="2"/>
      </rPr>
      <t>-3</t>
    </r>
  </si>
  <si>
    <t>IPTM20272</t>
  </si>
  <si>
    <t>Vicenin-3</t>
  </si>
  <si>
    <t>6-C-Glucosyl-8-C-xylosylapigenin; 6-C-Glucopyranosyl-8-C-beta-D-xylopyranosylapigenin</t>
  </si>
  <si>
    <r>
      <rPr>
        <sz val="11"/>
        <color rgb="FF131313"/>
        <rFont val="微软雅黑"/>
        <family val="2"/>
        <charset val="134"/>
      </rPr>
      <t>芹菜素</t>
    </r>
    <r>
      <rPr>
        <sz val="11"/>
        <color rgb="FF131313"/>
        <rFont val="Arial"/>
        <family val="2"/>
      </rPr>
      <t>-6-C-</t>
    </r>
    <r>
      <rPr>
        <sz val="11"/>
        <color rgb="FF131313"/>
        <rFont val="微软雅黑"/>
        <family val="2"/>
        <charset val="134"/>
      </rPr>
      <t>葡萄糖</t>
    </r>
    <r>
      <rPr>
        <sz val="11"/>
        <color rgb="FF131313"/>
        <rFont val="Arial"/>
        <family val="2"/>
      </rPr>
      <t>-8-C-</t>
    </r>
    <r>
      <rPr>
        <sz val="11"/>
        <color rgb="FF131313"/>
        <rFont val="微软雅黑"/>
        <family val="2"/>
        <charset val="134"/>
      </rPr>
      <t>木糖苷</t>
    </r>
  </si>
  <si>
    <t>LTS0053695</t>
  </si>
  <si>
    <t>Artemisia herba-alba</t>
  </si>
  <si>
    <t>Gnetum africanum</t>
  </si>
  <si>
    <t>59914-91-9</t>
  </si>
  <si>
    <t>C1[C@H]([C@@H]([C@H]([C@@H](O1)C2=C3C(=C(C(=C2O)[C@H]4[C@@H]([C@H]([C@@H]([C@H](O4)CO)O)O)O)O)C(=O)C=C(O3)C5=CC=C(C=C5)O)O)O)O</t>
  </si>
  <si>
    <t>PhyT-CFN-E324</t>
  </si>
  <si>
    <r>
      <rPr>
        <sz val="11"/>
        <color rgb="FF131313"/>
        <rFont val="微软雅黑"/>
        <family val="2"/>
        <charset val="134"/>
      </rPr>
      <t>橙皮素</t>
    </r>
    <r>
      <rPr>
        <sz val="11"/>
        <color rgb="FF131313"/>
        <rFont val="Arial"/>
        <family val="2"/>
      </rPr>
      <t>-7-</t>
    </r>
    <r>
      <rPr>
        <sz val="11"/>
        <color rgb="FF131313"/>
        <rFont val="微软雅黑"/>
        <family val="2"/>
        <charset val="134"/>
      </rPr>
      <t>甲醚</t>
    </r>
  </si>
  <si>
    <t>IPTM20273</t>
  </si>
  <si>
    <t>Hesperetin-7-methyl ether</t>
  </si>
  <si>
    <t>Eriodictyol 7,4′-dimethyl ether; Persicogenin</t>
  </si>
  <si>
    <r>
      <rPr>
        <sz val="11"/>
        <color rgb="FF131313"/>
        <rFont val="微软雅黑"/>
        <family val="2"/>
        <charset val="134"/>
      </rPr>
      <t>圣草酚</t>
    </r>
    <r>
      <rPr>
        <sz val="11"/>
        <color rgb="FF131313"/>
        <rFont val="Arial"/>
        <family val="2"/>
      </rPr>
      <t>-7,4′-</t>
    </r>
    <r>
      <rPr>
        <sz val="11"/>
        <color rgb="FF131313"/>
        <rFont val="微软雅黑"/>
        <family val="2"/>
        <charset val="134"/>
      </rPr>
      <t>二甲醚</t>
    </r>
  </si>
  <si>
    <t>LTS0184013</t>
  </si>
  <si>
    <t>Artemisia campestris</t>
  </si>
  <si>
    <t>Adenothamnus validus</t>
  </si>
  <si>
    <t>Chromolaena odorata</t>
  </si>
  <si>
    <t>N/A</t>
  </si>
  <si>
    <t>C17H16O6</t>
  </si>
  <si>
    <t>COC1=C(C=C(C=C1)[C@@H]2CC(=O)C3=C(C=C(C=C3O2)OC)O)O</t>
  </si>
  <si>
    <t>PhyT-CFN-E334</t>
  </si>
  <si>
    <r>
      <rPr>
        <sz val="11"/>
        <color rgb="FF131313"/>
        <rFont val="微软雅黑"/>
        <family val="2"/>
        <charset val="134"/>
      </rPr>
      <t>毛里求斯排草素</t>
    </r>
  </si>
  <si>
    <t>IPTM20274</t>
  </si>
  <si>
    <t>Mauritianin</t>
  </si>
  <si>
    <t xml:space="preserve"> Kaempferol 3-(2g-rhamnosylrobinobioside)</t>
  </si>
  <si>
    <r>
      <rPr>
        <sz val="11"/>
        <color rgb="FF131313"/>
        <rFont val="微软雅黑"/>
        <family val="2"/>
        <charset val="134"/>
      </rPr>
      <t>山奈酚</t>
    </r>
    <r>
      <rPr>
        <sz val="11"/>
        <color rgb="FF131313"/>
        <rFont val="Arial"/>
        <family val="2"/>
      </rPr>
      <t>3-(2g-</t>
    </r>
    <r>
      <rPr>
        <sz val="11"/>
        <color rgb="FF131313"/>
        <rFont val="微软雅黑"/>
        <family val="2"/>
        <charset val="134"/>
      </rPr>
      <t>鼠李糖基糖苷）</t>
    </r>
  </si>
  <si>
    <t>LTS0207966</t>
  </si>
  <si>
    <t>Rinorea anguifera</t>
  </si>
  <si>
    <t>Alangium kurzii</t>
  </si>
  <si>
    <t>Lysimachia mauritiana</t>
  </si>
  <si>
    <t>109008-28-8</t>
  </si>
  <si>
    <r>
      <rPr>
        <sz val="11"/>
        <color rgb="FFFF0000"/>
        <rFont val="微软雅黑"/>
        <family val="2"/>
        <charset val="134"/>
      </rPr>
      <t>双峰，</t>
    </r>
    <r>
      <rPr>
        <sz val="11"/>
        <color rgb="FFFF0000"/>
        <rFont val="Arial"/>
        <family val="2"/>
      </rPr>
      <t>RT1=4.9,RT2=5.1</t>
    </r>
    <r>
      <rPr>
        <sz val="11"/>
        <color rgb="FFFF0000"/>
        <rFont val="微软雅黑"/>
        <family val="2"/>
        <charset val="134"/>
      </rPr>
      <t>，与</t>
    </r>
    <r>
      <rPr>
        <sz val="11"/>
        <color rgb="FFFF0000"/>
        <rFont val="Arial"/>
        <family val="2"/>
      </rPr>
      <t>IPTM20262</t>
    </r>
    <r>
      <rPr>
        <sz val="11"/>
        <color rgb="FFFF0000"/>
        <rFont val="微软雅黑"/>
        <family val="2"/>
        <charset val="134"/>
      </rPr>
      <t>号物质质量数，参考保留时间一致</t>
    </r>
    <r>
      <rPr>
        <sz val="11"/>
        <color rgb="FFFF0000"/>
        <rFont val="Arial"/>
        <family val="2"/>
      </rPr>
      <t xml:space="preserve">
</t>
    </r>
    <r>
      <rPr>
        <sz val="11"/>
        <rFont val="Arial"/>
        <family val="2"/>
      </rPr>
      <t>287.05472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[M+H-C12H20O9-C6H10O4]+
595.1657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[M+H-C6H10O4]+</t>
    </r>
  </si>
  <si>
    <r>
      <rPr>
        <sz val="11"/>
        <color rgb="FFFF0000"/>
        <rFont val="微软雅黑"/>
        <family val="2"/>
        <charset val="134"/>
      </rPr>
      <t>双峰，</t>
    </r>
    <r>
      <rPr>
        <sz val="11"/>
        <color rgb="FFFF0000"/>
        <rFont val="Arial"/>
        <family val="2"/>
      </rPr>
      <t>RT1=4.9,RT2=5.1</t>
    </r>
    <r>
      <rPr>
        <sz val="11"/>
        <color rgb="FFFF0000"/>
        <rFont val="微软雅黑"/>
        <family val="2"/>
        <charset val="134"/>
      </rPr>
      <t>，与</t>
    </r>
    <r>
      <rPr>
        <sz val="11"/>
        <color rgb="FFFF0000"/>
        <rFont val="Arial"/>
        <family val="2"/>
      </rPr>
      <t>IPTM20262</t>
    </r>
    <r>
      <rPr>
        <sz val="11"/>
        <color rgb="FFFF0000"/>
        <rFont val="微软雅黑"/>
        <family val="2"/>
        <charset val="134"/>
      </rPr>
      <t>号物质质量数，参考保留时间一致</t>
    </r>
    <r>
      <rPr>
        <sz val="11"/>
        <color rgb="FFFF0000"/>
        <rFont val="Arial"/>
        <family val="2"/>
      </rPr>
      <t xml:space="preserve">
</t>
    </r>
    <r>
      <rPr>
        <sz val="11"/>
        <rFont val="Arial"/>
        <family val="2"/>
      </rPr>
      <t>725.19559</t>
    </r>
    <r>
      <rPr>
        <sz val="11"/>
        <rFont val="微软雅黑"/>
        <family val="2"/>
        <charset val="134"/>
      </rPr>
      <t>是母离子碎片离子，暂未推测出是什么离子</t>
    </r>
  </si>
  <si>
    <t>PhyT-CFN-E344</t>
  </si>
  <si>
    <r>
      <rPr>
        <sz val="11"/>
        <color rgb="FF131313"/>
        <rFont val="微软雅黑"/>
        <family val="2"/>
        <charset val="134"/>
      </rPr>
      <t>宝藿苷</t>
    </r>
    <r>
      <rPr>
        <sz val="11"/>
        <color rgb="FF131313"/>
        <rFont val="Arial"/>
        <family val="2"/>
      </rPr>
      <t>VII</t>
    </r>
  </si>
  <si>
    <t>IPTM20275</t>
  </si>
  <si>
    <t>Baohuoside VII</t>
  </si>
  <si>
    <t>3,5,7-(Trihydroxy)-4'-methoxyl-8-prenylflavone-3-O-rhamnopyranosyl(4-1)-glucopyranoside</t>
  </si>
  <si>
    <r>
      <t>3,5,7-</t>
    </r>
    <r>
      <rPr>
        <sz val="11"/>
        <color rgb="FF131313"/>
        <rFont val="微软雅黑"/>
        <family val="2"/>
        <charset val="134"/>
      </rPr>
      <t>（三羟基）</t>
    </r>
    <r>
      <rPr>
        <sz val="11"/>
        <color rgb="FF131313"/>
        <rFont val="Arial"/>
        <family val="2"/>
      </rPr>
      <t>-4'-</t>
    </r>
    <r>
      <rPr>
        <sz val="11"/>
        <color rgb="FF131313"/>
        <rFont val="微软雅黑"/>
        <family val="2"/>
        <charset val="134"/>
      </rPr>
      <t>甲氧基</t>
    </r>
    <r>
      <rPr>
        <sz val="11"/>
        <color rgb="FF131313"/>
        <rFont val="Arial"/>
        <family val="2"/>
      </rPr>
      <t>-8-</t>
    </r>
    <r>
      <rPr>
        <sz val="11"/>
        <color rgb="FF131313"/>
        <rFont val="微软雅黑"/>
        <family val="2"/>
        <charset val="134"/>
      </rPr>
      <t>戊烯基法酮</t>
    </r>
    <r>
      <rPr>
        <sz val="11"/>
        <color rgb="FF131313"/>
        <rFont val="Arial"/>
        <family val="2"/>
      </rPr>
      <t>-3-O-</t>
    </r>
    <r>
      <rPr>
        <sz val="11"/>
        <color rgb="FF131313"/>
        <rFont val="微软雅黑"/>
        <family val="2"/>
        <charset val="134"/>
      </rPr>
      <t>鼠李吡喃糖基（</t>
    </r>
    <r>
      <rPr>
        <sz val="11"/>
        <color rgb="FF131313"/>
        <rFont val="Arial"/>
        <family val="2"/>
      </rPr>
      <t>4-1</t>
    </r>
    <r>
      <rPr>
        <sz val="11"/>
        <color rgb="FF131313"/>
        <rFont val="微软雅黑"/>
        <family val="2"/>
        <charset val="134"/>
      </rPr>
      <t>）</t>
    </r>
    <r>
      <rPr>
        <sz val="11"/>
        <color rgb="FF131313"/>
        <rFont val="Arial"/>
        <family val="2"/>
      </rPr>
      <t>-</t>
    </r>
    <r>
      <rPr>
        <sz val="11"/>
        <color rgb="FF131313"/>
        <rFont val="微软雅黑"/>
        <family val="2"/>
        <charset val="134"/>
      </rPr>
      <t>吡喃葡糖苷</t>
    </r>
  </si>
  <si>
    <t>LTS0074849</t>
  </si>
  <si>
    <t>119730-89-1</t>
  </si>
  <si>
    <r>
      <t>369.13302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[M+H-C12H20O9]+</t>
    </r>
  </si>
  <si>
    <t>C[C@H]1[C@@H]([C@H]([C@H]([C@@H](O1)OC2=C(OC3=C(C(=CC(=C3C2=O)O)O)CC=C(C)C)C4=CC=C(C=C4)OC)O)O)O[C@H]5[C@@H]([C@H]([C@@H]([C@H](O5)CO)O)O)O</t>
  </si>
  <si>
    <t>PhyT-CFN-E354</t>
  </si>
  <si>
    <r>
      <t>5,7,4-</t>
    </r>
    <r>
      <rPr>
        <sz val="11"/>
        <color rgb="FF131313"/>
        <rFont val="微软雅黑"/>
        <family val="2"/>
        <charset val="134"/>
      </rPr>
      <t>三羟基</t>
    </r>
    <r>
      <rPr>
        <sz val="11"/>
        <color rgb="FF131313"/>
        <rFont val="Arial"/>
        <family val="2"/>
      </rPr>
      <t>-8-</t>
    </r>
    <r>
      <rPr>
        <sz val="11"/>
        <color rgb="FF131313"/>
        <rFont val="微软雅黑"/>
        <family val="2"/>
        <charset val="134"/>
      </rPr>
      <t>甲基二氢黄酮</t>
    </r>
  </si>
  <si>
    <t>IPTM20276</t>
  </si>
  <si>
    <t>5,7,4'-Trihydroxy-8-methylflavanone</t>
  </si>
  <si>
    <t>methyl-4H-1-benzopyran-4-one; 8-Methyl-naringenine</t>
  </si>
  <si>
    <r>
      <t>2,3-</t>
    </r>
    <r>
      <rPr>
        <sz val="11"/>
        <color rgb="FF131313"/>
        <rFont val="微软雅黑"/>
        <family val="2"/>
        <charset val="134"/>
      </rPr>
      <t>二氢</t>
    </r>
    <r>
      <rPr>
        <sz val="11"/>
        <color rgb="FF131313"/>
        <rFont val="Arial"/>
        <family val="2"/>
      </rPr>
      <t>-5,7-</t>
    </r>
    <r>
      <rPr>
        <sz val="11"/>
        <color rgb="FF131313"/>
        <rFont val="微软雅黑"/>
        <family val="2"/>
        <charset val="134"/>
      </rPr>
      <t>二羟基</t>
    </r>
    <r>
      <rPr>
        <sz val="11"/>
        <color rgb="FF131313"/>
        <rFont val="Arial"/>
        <family val="2"/>
      </rPr>
      <t>-2-(4-</t>
    </r>
    <r>
      <rPr>
        <sz val="11"/>
        <color rgb="FF131313"/>
        <rFont val="微软雅黑"/>
        <family val="2"/>
        <charset val="134"/>
      </rPr>
      <t>羟基苯基</t>
    </r>
    <r>
      <rPr>
        <sz val="11"/>
        <color rgb="FF131313"/>
        <rFont val="Arial"/>
        <family val="2"/>
      </rPr>
      <t>)-8-</t>
    </r>
    <r>
      <rPr>
        <sz val="11"/>
        <color rgb="FF131313"/>
        <rFont val="微软雅黑"/>
        <family val="2"/>
        <charset val="134"/>
      </rPr>
      <t>甲基</t>
    </r>
    <r>
      <rPr>
        <sz val="11"/>
        <color rgb="FF131313"/>
        <rFont val="Arial"/>
        <family val="2"/>
      </rPr>
      <t>-4H-</t>
    </r>
  </si>
  <si>
    <t>LTS0249755</t>
  </si>
  <si>
    <t>Qualea labouriauana</t>
  </si>
  <si>
    <t>916917-28-7</t>
  </si>
  <si>
    <t>CC1=C2C(=C(C=C1O)O)C(=O)CC(O2)C3=CC=C(C=C3)O</t>
  </si>
  <si>
    <t>PhyT-CFN-E364</t>
  </si>
  <si>
    <r>
      <rPr>
        <sz val="11"/>
        <color rgb="FF131313"/>
        <rFont val="微软雅黑"/>
        <family val="2"/>
        <charset val="134"/>
      </rPr>
      <t>葛根素</t>
    </r>
    <r>
      <rPr>
        <sz val="11"/>
        <color rgb="FF131313"/>
        <rFont val="Arial"/>
        <family val="2"/>
      </rPr>
      <t>-6''-O-</t>
    </r>
    <r>
      <rPr>
        <sz val="11"/>
        <color rgb="FF131313"/>
        <rFont val="微软雅黑"/>
        <family val="2"/>
        <charset val="134"/>
      </rPr>
      <t>木糖苷</t>
    </r>
  </si>
  <si>
    <t>IPTM20277</t>
  </si>
  <si>
    <t>Puerarin 6''-O-xyloside</t>
  </si>
  <si>
    <t>Pueraria glycoside 2; Puerarin Impurity 6</t>
  </si>
  <si>
    <r>
      <rPr>
        <sz val="11"/>
        <color rgb="FF131313"/>
        <rFont val="微软雅黑"/>
        <family val="2"/>
        <charset val="134"/>
      </rPr>
      <t>葛根素杂质</t>
    </r>
    <r>
      <rPr>
        <sz val="11"/>
        <color rgb="FF131313"/>
        <rFont val="Arial"/>
        <family val="2"/>
      </rPr>
      <t>6</t>
    </r>
  </si>
  <si>
    <t>LTS0012660</t>
  </si>
  <si>
    <t>114240-18-5</t>
  </si>
  <si>
    <t>C1[C@H]([C@@H]([C@H]([C@@H](O1)OC[C@@H]2[C@H]([C@@H]([C@H]([C@@H](O2)C3=C(C=CC4=C3OC=C(C4=O)C5=CC=C(C=C5)O)O)O)O)O)O)O)O</t>
  </si>
  <si>
    <t>PhyT-CFN-E374</t>
  </si>
  <si>
    <r>
      <rPr>
        <sz val="11"/>
        <color rgb="FF131313"/>
        <rFont val="微软雅黑"/>
        <family val="2"/>
        <charset val="134"/>
      </rPr>
      <t>樱黄素</t>
    </r>
  </si>
  <si>
    <t>IPTM20278</t>
  </si>
  <si>
    <t>Prunetin</t>
  </si>
  <si>
    <t>Padmakastein; 5,4'-dihydroxy-7-methoxyisoflavone</t>
  </si>
  <si>
    <r>
      <rPr>
        <sz val="11"/>
        <color rgb="FF131313"/>
        <rFont val="微软雅黑"/>
        <family val="2"/>
        <charset val="134"/>
      </rPr>
      <t>李属异黄酮</t>
    </r>
  </si>
  <si>
    <t>LTS0261766</t>
  </si>
  <si>
    <t>Pterocarpus soyauxii</t>
  </si>
  <si>
    <t>552-59-0</t>
  </si>
  <si>
    <t>COC1=CC(=C2C(=C1)OC=C(C2=O)C3=CC=C(C=C3)O)O</t>
  </si>
  <si>
    <t>PhyT-CFN-E384</t>
  </si>
  <si>
    <r>
      <rPr>
        <sz val="11"/>
        <color rgb="FF131313"/>
        <rFont val="微软雅黑"/>
        <family val="2"/>
        <charset val="134"/>
      </rPr>
      <t>异黄酮</t>
    </r>
    <r>
      <rPr>
        <sz val="11"/>
        <color rgb="FF131313"/>
        <rFont val="Arial"/>
        <family val="2"/>
      </rPr>
      <t>A</t>
    </r>
  </si>
  <si>
    <t>IPTM20279</t>
  </si>
  <si>
    <t>Isoangustone A</t>
  </si>
  <si>
    <t>5,7,3',4'-Tetrahydroxy-6,5'-diprenylisoflavone; 4H-1-Benzopyran-4-one</t>
  </si>
  <si>
    <r>
      <t>4H-1-</t>
    </r>
    <r>
      <rPr>
        <sz val="11"/>
        <color rgb="FF131313"/>
        <rFont val="微软雅黑"/>
        <family val="2"/>
        <charset val="134"/>
      </rPr>
      <t>苯并吡喃</t>
    </r>
    <r>
      <rPr>
        <sz val="11"/>
        <color rgb="FF131313"/>
        <rFont val="Arial"/>
        <family val="2"/>
      </rPr>
      <t>-4-</t>
    </r>
    <r>
      <rPr>
        <sz val="11"/>
        <color rgb="FF131313"/>
        <rFont val="微软雅黑"/>
        <family val="2"/>
        <charset val="134"/>
      </rPr>
      <t>酮</t>
    </r>
  </si>
  <si>
    <t>LTS0076706</t>
  </si>
  <si>
    <t>129280-34-8</t>
  </si>
  <si>
    <t>CC(=CCC1=C(C(=CC(=C1)C2=COC3=C(C2=O)C(=C(C(=C3)O)CC=C(C)C)O)O)O)C</t>
  </si>
  <si>
    <t>PhyT-CFN-E394</t>
  </si>
  <si>
    <r>
      <rPr>
        <sz val="11"/>
        <color rgb="FFFF0000"/>
        <rFont val="微软雅黑"/>
        <family val="2"/>
        <charset val="134"/>
      </rPr>
      <t>山柰酚</t>
    </r>
    <r>
      <rPr>
        <sz val="11"/>
        <color rgb="FFFF0000"/>
        <rFont val="Arial"/>
        <family val="2"/>
      </rPr>
      <t>-3-O-</t>
    </r>
    <r>
      <rPr>
        <sz val="11"/>
        <color rgb="FFFF0000"/>
        <rFont val="微软雅黑"/>
        <family val="2"/>
        <charset val="134"/>
      </rPr>
      <t>槐二糖</t>
    </r>
    <r>
      <rPr>
        <sz val="11"/>
        <color rgb="FFFF0000"/>
        <rFont val="Arial"/>
        <family val="2"/>
      </rPr>
      <t>-7-O-</t>
    </r>
    <r>
      <rPr>
        <sz val="11"/>
        <color rgb="FFFF0000"/>
        <rFont val="微软雅黑"/>
        <family val="2"/>
        <charset val="134"/>
      </rPr>
      <t>葡萄糖苷</t>
    </r>
  </si>
  <si>
    <t>IPTM20280</t>
  </si>
  <si>
    <t>Kaempferol 3-sophoroside-7-glucoside</t>
  </si>
  <si>
    <t>LTS0085395</t>
  </si>
  <si>
    <t>Albugo candida</t>
  </si>
  <si>
    <t>Equisetum ramosissimum</t>
  </si>
  <si>
    <t>Brassica napus</t>
  </si>
  <si>
    <t>55136-76-0</t>
  </si>
  <si>
    <t>C33H40O21</t>
  </si>
  <si>
    <t>C1=CC(=CC=C1C2=C(C(=O)C3=C(C=C(C=C3O2)O[C@H]4[C@@H]([C@H]([C@@H]([C@H](O4)CO)O)O)O)O)O[C@H]5[C@@H]([C@H]([C@@H]([C@H](O5)CO)O)O)O[C@H]6[C@@H]([C@H]([C@@H]([C@H](O6)CO)O)O)O)O</t>
  </si>
  <si>
    <t>PhyT-CFN-E205</t>
  </si>
  <si>
    <t>CFN-E-MIX-15</t>
  </si>
  <si>
    <r>
      <rPr>
        <sz val="11"/>
        <color rgb="FF131313"/>
        <rFont val="微软雅黑"/>
        <family val="2"/>
        <charset val="134"/>
      </rPr>
      <t>王不留行黄酮苷</t>
    </r>
  </si>
  <si>
    <t>IPTM20281</t>
  </si>
  <si>
    <t>Vaccarin</t>
  </si>
  <si>
    <t>Apigenin 4′-O-glucoside 6-C-(2-arabinosylglucoside)</t>
  </si>
  <si>
    <r>
      <rPr>
        <sz val="11"/>
        <color rgb="FF131313"/>
        <rFont val="微软雅黑"/>
        <family val="2"/>
        <charset val="134"/>
      </rPr>
      <t>芹菜素</t>
    </r>
    <r>
      <rPr>
        <sz val="11"/>
        <color rgb="FF131313"/>
        <rFont val="Arial"/>
        <family val="2"/>
      </rPr>
      <t>4′-O-</t>
    </r>
    <r>
      <rPr>
        <sz val="11"/>
        <color rgb="FF131313"/>
        <rFont val="微软雅黑"/>
        <family val="2"/>
        <charset val="134"/>
      </rPr>
      <t>葡萄糖苷</t>
    </r>
    <r>
      <rPr>
        <sz val="11"/>
        <color rgb="FF131313"/>
        <rFont val="Arial"/>
        <family val="2"/>
      </rPr>
      <t>6-C-</t>
    </r>
    <r>
      <rPr>
        <sz val="11"/>
        <color rgb="FF131313"/>
        <rFont val="微软雅黑"/>
        <family val="2"/>
        <charset val="134"/>
      </rPr>
      <t>（</t>
    </r>
    <r>
      <rPr>
        <sz val="11"/>
        <color rgb="FF131313"/>
        <rFont val="Arial"/>
        <family val="2"/>
      </rPr>
      <t>2-</t>
    </r>
    <r>
      <rPr>
        <sz val="11"/>
        <color rgb="FF131313"/>
        <rFont val="微软雅黑"/>
        <family val="2"/>
        <charset val="134"/>
      </rPr>
      <t>阿拉伯糖基葡萄糖苷）</t>
    </r>
  </si>
  <si>
    <t>53452-16-7</t>
  </si>
  <si>
    <r>
      <t>563.14199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[M-H-C6H10O5]-</t>
    </r>
  </si>
  <si>
    <t>C1[C@@H]([C@@H]([C@H]([C@@H](O1)O[C@@H]2[C@H]([C@@H]([C@H](O[C@H]2C3=C(C4=C(C=C3O)OC(=CC4=O)C5=CC=C(C=C5)O[C@H]6[C@@H]([C@H]([C@@H]([C@H](O6)CO)O)O)O)O)CO)O)O)O)O)O</t>
  </si>
  <si>
    <t>PhyT-CFN-E215</t>
  </si>
  <si>
    <r>
      <rPr>
        <sz val="11"/>
        <color rgb="FF131313"/>
        <rFont val="微软雅黑"/>
        <family val="2"/>
        <charset val="134"/>
      </rPr>
      <t>槲皮素</t>
    </r>
    <r>
      <rPr>
        <sz val="11"/>
        <color rgb="FF131313"/>
        <rFont val="Arial"/>
        <family val="2"/>
      </rPr>
      <t>-7-O-beta-D-</t>
    </r>
    <r>
      <rPr>
        <sz val="11"/>
        <color rgb="FF131313"/>
        <rFont val="微软雅黑"/>
        <family val="2"/>
        <charset val="134"/>
      </rPr>
      <t>吡喃葡萄糖苷</t>
    </r>
  </si>
  <si>
    <t>IPTM20282</t>
  </si>
  <si>
    <t>Quercetin-7-O-beta-D-glucopyranoside</t>
  </si>
  <si>
    <t>Quercimeritroside</t>
  </si>
  <si>
    <t>LTS0208490</t>
  </si>
  <si>
    <t>Bombyx mori</t>
  </si>
  <si>
    <t>Cephalaria gigantea</t>
  </si>
  <si>
    <t>Gossypium</t>
  </si>
  <si>
    <t>491-50-9</t>
  </si>
  <si>
    <r>
      <t>303.04926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</t>
    </r>
  </si>
  <si>
    <r>
      <t>499.06654</t>
    </r>
    <r>
      <rPr>
        <sz val="11"/>
        <rFont val="微软雅黑"/>
        <family val="2"/>
        <charset val="134"/>
      </rPr>
      <t>是母离子加合离子，暂未推测出是什么离子</t>
    </r>
    <r>
      <rPr>
        <sz val="11"/>
        <rFont val="Arial"/>
        <family val="2"/>
      </rPr>
      <t xml:space="preserve">
526.08520</t>
    </r>
    <r>
      <rPr>
        <sz val="11"/>
        <rFont val="微软雅黑"/>
        <family val="2"/>
        <charset val="134"/>
      </rPr>
      <t>是母离子加合离子，暂未推测出是什么离子</t>
    </r>
  </si>
  <si>
    <t>C1=CC(=C(C=C1C2=C(C(=O)C3=C(C=C(C=C3O2)O[C@H]4[C@@H]([C@H]([C@@H]([C@H](O4)CO)O)O)O)O)O)O)O</t>
  </si>
  <si>
    <t>PhyT-CFN-E225</t>
  </si>
  <si>
    <r>
      <rPr>
        <sz val="11"/>
        <color rgb="FF131313"/>
        <rFont val="微软雅黑"/>
        <family val="2"/>
        <charset val="134"/>
      </rPr>
      <t>紫杉叶素</t>
    </r>
  </si>
  <si>
    <t>IPTM20283</t>
  </si>
  <si>
    <t>(+)-Taxifolin</t>
  </si>
  <si>
    <t>Distylin ;Lariksin</t>
  </si>
  <si>
    <r>
      <rPr>
        <sz val="11"/>
        <color rgb="FF131313"/>
        <rFont val="微软雅黑"/>
        <family val="2"/>
        <charset val="134"/>
      </rPr>
      <t>二氢槲皮素</t>
    </r>
  </si>
  <si>
    <t>Rhododendron decorum</t>
  </si>
  <si>
    <t>17654-26-1</t>
  </si>
  <si>
    <r>
      <t>607.11091</t>
    </r>
    <r>
      <rPr>
        <sz val="11"/>
        <rFont val="微软雅黑"/>
        <family val="2"/>
        <charset val="134"/>
      </rPr>
      <t>是母离子加合离子，</t>
    </r>
    <r>
      <rPr>
        <sz val="11"/>
        <rFont val="Arial"/>
        <family val="2"/>
      </rPr>
      <t>[M-H+C15H12O7]-</t>
    </r>
  </si>
  <si>
    <t>PhyT-CFN-E235</t>
  </si>
  <si>
    <r>
      <rPr>
        <sz val="11"/>
        <color rgb="FF131313"/>
        <rFont val="微软雅黑"/>
        <family val="2"/>
        <charset val="134"/>
      </rPr>
      <t>甲基麦冬黄烷酮</t>
    </r>
    <r>
      <rPr>
        <sz val="11"/>
        <rFont val="Arial"/>
        <family val="2"/>
      </rPr>
      <t xml:space="preserve"> B</t>
    </r>
  </si>
  <si>
    <t>IPTM20284</t>
  </si>
  <si>
    <t>Methylophiopogonanone B</t>
  </si>
  <si>
    <t>LTS0131905</t>
  </si>
  <si>
    <t>Ophiopogon japonicus</t>
  </si>
  <si>
    <t>Polygonatum odoratum</t>
  </si>
  <si>
    <t>74805-91-7</t>
  </si>
  <si>
    <t>C19H20O5</t>
  </si>
  <si>
    <t>CC1=C(C(=C2C(=C1O)C(=O)[C@@H](CO2)CC3=CC=C(C=C3)OC)C)O</t>
  </si>
  <si>
    <t>PhyT-CFN-E245</t>
  </si>
  <si>
    <r>
      <t>4',7-</t>
    </r>
    <r>
      <rPr>
        <sz val="11"/>
        <rFont val="微软雅黑"/>
        <family val="2"/>
        <charset val="134"/>
      </rPr>
      <t>二甲基柚皮素</t>
    </r>
  </si>
  <si>
    <t>IPTM20285</t>
  </si>
  <si>
    <t>4',7-Di-O-methylnaringenin</t>
  </si>
  <si>
    <t>(S)-5-Hydroxy-7,4'-dimethoxyflavanone ;Sakuranetin 4′-methyl ether</t>
  </si>
  <si>
    <r>
      <t>(S)-5-</t>
    </r>
    <r>
      <rPr>
        <sz val="11"/>
        <rFont val="微软雅黑"/>
        <family val="2"/>
        <charset val="134"/>
      </rPr>
      <t>羟基</t>
    </r>
    <r>
      <rPr>
        <sz val="11"/>
        <rFont val="Arial"/>
        <family val="2"/>
      </rPr>
      <t>-7,4'-</t>
    </r>
    <r>
      <rPr>
        <sz val="11"/>
        <rFont val="微软雅黑"/>
        <family val="2"/>
        <charset val="134"/>
      </rPr>
      <t>二甲氧基黄烷酮</t>
    </r>
  </si>
  <si>
    <t>LTS0045841</t>
  </si>
  <si>
    <t>Vitex quinata</t>
  </si>
  <si>
    <t>Baccharis conferta</t>
  </si>
  <si>
    <t>Sarcandra hainanensis</t>
  </si>
  <si>
    <t>29424-96-2</t>
  </si>
  <si>
    <t>COC1=CC=C(C=C1)[C@@H]2CC(=O)C3=C(C=C(C=C3O2)OC)O</t>
  </si>
  <si>
    <t>PhyT-CFN-E255</t>
  </si>
  <si>
    <r>
      <rPr>
        <sz val="11"/>
        <color rgb="FF131313"/>
        <rFont val="微软雅黑"/>
        <family val="2"/>
        <charset val="134"/>
      </rPr>
      <t>紫铆素</t>
    </r>
  </si>
  <si>
    <t>IPTM20286</t>
  </si>
  <si>
    <t>Butin</t>
  </si>
  <si>
    <t>7,3',4'-Trihydroxyflavanone</t>
  </si>
  <si>
    <r>
      <t>7,3',4'-</t>
    </r>
    <r>
      <rPr>
        <sz val="11"/>
        <rFont val="微软雅黑"/>
        <family val="2"/>
        <charset val="134"/>
      </rPr>
      <t>三羟基黄烷酮</t>
    </r>
  </si>
  <si>
    <t>LTS0039798</t>
  </si>
  <si>
    <t>Acacia silvestris</t>
  </si>
  <si>
    <t>Brucea javanica</t>
  </si>
  <si>
    <t>Spatholobus suberectus</t>
  </si>
  <si>
    <t>492-14-8</t>
  </si>
  <si>
    <t>C1[C@H](OC2=C(C1=O)C=CC(=C2)O)C3=CC(=C(C=C3)O)O</t>
  </si>
  <si>
    <t>PhyT-CFN-E265</t>
  </si>
  <si>
    <r>
      <rPr>
        <sz val="11"/>
        <color rgb="FF131313"/>
        <rFont val="微软雅黑"/>
        <family val="2"/>
        <charset val="134"/>
      </rPr>
      <t>柽柳黄素</t>
    </r>
  </si>
  <si>
    <t>IPTM20287</t>
  </si>
  <si>
    <t>Tamarixetin</t>
  </si>
  <si>
    <t>4'-Methylquercetin ;Quercetin 4'-methyl ether</t>
  </si>
  <si>
    <r>
      <t>3,3',5,7-</t>
    </r>
    <r>
      <rPr>
        <sz val="11"/>
        <rFont val="微软雅黑"/>
        <family val="2"/>
        <charset val="134"/>
      </rPr>
      <t>四羟基</t>
    </r>
    <r>
      <rPr>
        <sz val="11"/>
        <rFont val="Arial"/>
        <family val="2"/>
      </rPr>
      <t>-4'-</t>
    </r>
    <r>
      <rPr>
        <sz val="11"/>
        <rFont val="微软雅黑"/>
        <family val="2"/>
        <charset val="134"/>
      </rPr>
      <t>甲氧基黄酮</t>
    </r>
  </si>
  <si>
    <t>LTS0258243</t>
  </si>
  <si>
    <t>Balsamorhiza deltoidea</t>
  </si>
  <si>
    <t>Tamarix aphylla</t>
  </si>
  <si>
    <t>603-61-2</t>
  </si>
  <si>
    <t>COC1=C(C=C(C=C1)C2=C(C(=O)C3=C(C=C(C=C3O2)O)O)O)O</t>
  </si>
  <si>
    <t>PhyT-CFN-E275</t>
  </si>
  <si>
    <r>
      <t>3,7-</t>
    </r>
    <r>
      <rPr>
        <sz val="11"/>
        <rFont val="微软雅黑"/>
        <family val="2"/>
        <charset val="134"/>
      </rPr>
      <t>二</t>
    </r>
    <r>
      <rPr>
        <sz val="11"/>
        <rFont val="Arial"/>
        <family val="2"/>
      </rPr>
      <t>-O-</t>
    </r>
    <r>
      <rPr>
        <sz val="11"/>
        <rFont val="微软雅黑"/>
        <family val="2"/>
        <charset val="134"/>
      </rPr>
      <t>甲基槲皮素</t>
    </r>
  </si>
  <si>
    <t>IPTM20288</t>
  </si>
  <si>
    <t>3,7-Di-O-methylquercetin</t>
  </si>
  <si>
    <t>5,3',4'-Trihydroxy-3,7-dimethoxyflavone</t>
  </si>
  <si>
    <r>
      <t>5,3',4'-</t>
    </r>
    <r>
      <rPr>
        <sz val="11"/>
        <rFont val="微软雅黑"/>
        <family val="2"/>
        <charset val="134"/>
      </rPr>
      <t>三羟基</t>
    </r>
    <r>
      <rPr>
        <sz val="11"/>
        <rFont val="Arial"/>
        <family val="2"/>
      </rPr>
      <t>-3,7-</t>
    </r>
    <r>
      <rPr>
        <sz val="11"/>
        <rFont val="微软雅黑"/>
        <family val="2"/>
        <charset val="134"/>
      </rPr>
      <t>二甲氧基黄酮</t>
    </r>
  </si>
  <si>
    <t>LTS0093982</t>
  </si>
  <si>
    <t>Gochnatia glutinosa</t>
  </si>
  <si>
    <t>Artemisia monosperma</t>
  </si>
  <si>
    <t>2068-2-2</t>
  </si>
  <si>
    <t>COC1=CC(=C2C(=C1)OC(=C(C2=O)OC)C3=CC(=C(C=C3)O)O)O</t>
  </si>
  <si>
    <t>PhyT-CFN-E285</t>
  </si>
  <si>
    <r>
      <rPr>
        <sz val="11"/>
        <color rgb="FF131313"/>
        <rFont val="微软雅黑"/>
        <family val="2"/>
        <charset val="134"/>
      </rPr>
      <t>山茶苷</t>
    </r>
    <r>
      <rPr>
        <sz val="11"/>
        <color rgb="FF000000"/>
        <rFont val="Arial"/>
        <family val="2"/>
      </rPr>
      <t>A</t>
    </r>
  </si>
  <si>
    <t>IPTM20289</t>
  </si>
  <si>
    <t>Camelliaside A</t>
  </si>
  <si>
    <t>LTS0132062</t>
  </si>
  <si>
    <t>135095-52-2</t>
  </si>
  <si>
    <r>
      <t>287.05479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[M+H-C18H30O14]+
595.16620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
449.10800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[M+H-C6H10O5-C6H10O4]+</t>
    </r>
  </si>
  <si>
    <t>C[C@H]1[C@@H]([C@H]([C@H]([C@@H](O1)OC[C@@H]2[C@H]([C@@H]([C@H]([C@@H](O2)OC3=C(OC4=CC(=CC(=C4C3=O)O)O)C5=CC=C(C=C5)O)O[C@H]6[C@@H]([C@H]([C@H]([C@H](O6)CO)O)O)O)O)O)O)O)O</t>
  </si>
  <si>
    <t>PhyT-CFN-E295</t>
  </si>
  <si>
    <r>
      <rPr>
        <sz val="11"/>
        <color rgb="FF131313"/>
        <rFont val="微软雅黑"/>
        <family val="2"/>
        <charset val="134"/>
      </rPr>
      <t>高良姜素</t>
    </r>
    <r>
      <rPr>
        <sz val="11"/>
        <rFont val="Arial"/>
        <family val="2"/>
      </rPr>
      <t>-3-</t>
    </r>
    <r>
      <rPr>
        <sz val="11"/>
        <rFont val="微软雅黑"/>
        <family val="2"/>
        <charset val="134"/>
      </rPr>
      <t>甲醚</t>
    </r>
  </si>
  <si>
    <t>IPTM20290</t>
  </si>
  <si>
    <t>Galangin 3-methyl ether</t>
  </si>
  <si>
    <t>5,7-Dihydroxy-3-methoxyflavone ;3-O-Methylgalangin</t>
  </si>
  <si>
    <r>
      <t>5,7-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-3-</t>
    </r>
    <r>
      <rPr>
        <sz val="11"/>
        <rFont val="微软雅黑"/>
        <family val="2"/>
        <charset val="134"/>
      </rPr>
      <t>甲氧基黄酮</t>
    </r>
  </si>
  <si>
    <t>LTS0174084</t>
  </si>
  <si>
    <t>Lychnophora markgravii</t>
  </si>
  <si>
    <t>Helichrysum italicum</t>
  </si>
  <si>
    <t>6665-74-3</t>
  </si>
  <si>
    <t>COC1=C(OC2=CC(=CC(=C2C1=O)O)O)C3=CC=CC=C3</t>
  </si>
  <si>
    <t>PhyT-CFN-E305</t>
  </si>
  <si>
    <r>
      <t>7-</t>
    </r>
    <r>
      <rPr>
        <sz val="11"/>
        <rFont val="微软雅黑"/>
        <family val="2"/>
        <charset val="134"/>
      </rPr>
      <t>甲氧基新狼毒素</t>
    </r>
    <r>
      <rPr>
        <sz val="11"/>
        <rFont val="Arial"/>
        <family val="2"/>
      </rPr>
      <t>A</t>
    </r>
  </si>
  <si>
    <t>IPTM20291</t>
  </si>
  <si>
    <t>7-Methoxyneochamaejasmine A</t>
  </si>
  <si>
    <t>LTS0096201</t>
  </si>
  <si>
    <t>402828-38-0</t>
  </si>
  <si>
    <t>C31H24O10</t>
  </si>
  <si>
    <t>COC1=CC(=C2C(=C1)O[C@@H]([C@@H](C2=O)[C@H]3[C@H](OC4=CC(=CC(=C4C3=O)O)O)C5=CC=C(C=C5)O)C6=CC=C(C=C6)O)O</t>
  </si>
  <si>
    <t>PhyT-CFN-E315</t>
  </si>
  <si>
    <r>
      <rPr>
        <sz val="11"/>
        <color rgb="FF131313"/>
        <rFont val="微软雅黑"/>
        <family val="2"/>
        <charset val="134"/>
      </rPr>
      <t>维采宁</t>
    </r>
    <r>
      <rPr>
        <sz val="11"/>
        <color rgb="FF131313"/>
        <rFont val="Arial"/>
        <family val="2"/>
      </rPr>
      <t>-2</t>
    </r>
  </si>
  <si>
    <t>IPTM20292</t>
  </si>
  <si>
    <t>Vicenin -2</t>
  </si>
  <si>
    <t>Violantin ;isovitexin 8-C-beta-glucoside</t>
  </si>
  <si>
    <r>
      <rPr>
        <sz val="11"/>
        <rFont val="微软雅黑"/>
        <family val="2"/>
        <charset val="134"/>
      </rPr>
      <t>异牡荆素</t>
    </r>
    <r>
      <rPr>
        <sz val="11"/>
        <rFont val="Arial"/>
        <family val="2"/>
      </rPr>
      <t>-8-C-β-</t>
    </r>
    <r>
      <rPr>
        <sz val="11"/>
        <rFont val="微软雅黑"/>
        <family val="2"/>
        <charset val="134"/>
      </rPr>
      <t>葡糖苷</t>
    </r>
  </si>
  <si>
    <t>LTS0103522</t>
  </si>
  <si>
    <t>Trichophorum cespitosum</t>
  </si>
  <si>
    <t>23666-13-9</t>
  </si>
  <si>
    <t>C1=CC(=CC=C1C2=CC(=O)C3=C(C(=C(C(=C3O2)[C@H]4[C@@H]([C@H]([C@@H]([C@H](O4)CO)O)O)O)O)[C@H]5[C@@H]([C@H]([C@@H]([C@H](O5)CO)O)O)O)O)O</t>
  </si>
  <si>
    <t>PhyT-CFN-E325</t>
  </si>
  <si>
    <r>
      <rPr>
        <sz val="11"/>
        <color rgb="FF131313"/>
        <rFont val="微软雅黑"/>
        <family val="2"/>
        <charset val="134"/>
      </rPr>
      <t>新异落新妇苷</t>
    </r>
  </si>
  <si>
    <t>IPTM20293</t>
  </si>
  <si>
    <t>Neoisoastilbin</t>
  </si>
  <si>
    <t>Isoastilbin ;(2S,3R)-Astilbin</t>
  </si>
  <si>
    <t>54141-72-9</t>
  </si>
  <si>
    <t>5..55</t>
  </si>
  <si>
    <r>
      <t>305.0654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[M+H-C6H10O4]+</t>
    </r>
  </si>
  <si>
    <t>CC1C(C(C(C(O1)OC2C(OC3=CC(=CC(=C3C2=O)O)O)C4=CC(=C(C=C4)O)O)O)O)O</t>
  </si>
  <si>
    <t>PhyT-CFN-E335</t>
  </si>
  <si>
    <r>
      <rPr>
        <sz val="11"/>
        <color rgb="FF131313"/>
        <rFont val="微软雅黑"/>
        <family val="2"/>
        <charset val="134"/>
      </rPr>
      <t>甘草异黄酮</t>
    </r>
    <r>
      <rPr>
        <sz val="11"/>
        <rFont val="Arial"/>
        <family val="2"/>
      </rPr>
      <t>A</t>
    </r>
  </si>
  <si>
    <t>IPTM20294</t>
  </si>
  <si>
    <t>Licoisoflavone A</t>
  </si>
  <si>
    <t>phaseoluteone ;3'-Isopentenyl-2',4',5,7-tetrahydroxyisoflavone</t>
  </si>
  <si>
    <r>
      <rPr>
        <sz val="11"/>
        <rFont val="微软雅黑"/>
        <family val="2"/>
        <charset val="134"/>
      </rPr>
      <t>菜豆异黄素</t>
    </r>
  </si>
  <si>
    <t>LTS0263391</t>
  </si>
  <si>
    <t>66056-19-7</t>
  </si>
  <si>
    <t>CC(=CCC1=C(C=CC(=C1O)C2=COC3=CC(=CC(=C3C2=O)O)O)O)C</t>
  </si>
  <si>
    <t>PhyT-CFN-E345</t>
  </si>
  <si>
    <r>
      <rPr>
        <sz val="11"/>
        <color rgb="FF131313"/>
        <rFont val="微软雅黑"/>
        <family val="2"/>
        <charset val="134"/>
      </rPr>
      <t>宝藿苷</t>
    </r>
    <r>
      <rPr>
        <sz val="11"/>
        <rFont val="Arial"/>
        <family val="2"/>
      </rPr>
      <t>V</t>
    </r>
  </si>
  <si>
    <t>IPTM20295</t>
  </si>
  <si>
    <t>Baohuoside V</t>
  </si>
  <si>
    <t>Diphylloside B</t>
  </si>
  <si>
    <r>
      <rPr>
        <sz val="11"/>
        <rFont val="微软雅黑"/>
        <family val="2"/>
        <charset val="134"/>
      </rPr>
      <t>二叶淫羊藿苷</t>
    </r>
    <r>
      <rPr>
        <sz val="11"/>
        <rFont val="Arial"/>
        <family val="2"/>
      </rPr>
      <t>B</t>
    </r>
  </si>
  <si>
    <t>LTS0047124</t>
  </si>
  <si>
    <t>Epimedium sutchuenense</t>
  </si>
  <si>
    <t>118544-18-6</t>
  </si>
  <si>
    <r>
      <t>663.22824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[M+H-C6H10O4]+
517.17071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[M+H-C12H20O8]+
355.11753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[M+H-C12H20O8-C6H10O4]+</t>
    </r>
  </si>
  <si>
    <t>C[C@H]1[C@@H]([C@H]([C@H]([C@@H](O1)O[C@@H]2[C@@H]([C@H]([C@@H](O[C@H]2OC3=C(OC4=C(C3=O)C(=CC(=C4CC=C(C)C)O[C@H]5[C@@H]([C@H]([C@@H]([C@H](O5)CO)O)O)O)O)C6=CC=C(C=C6)O)C)O)O)O)O)O</t>
  </si>
  <si>
    <t>PhyT-CFN-E355</t>
  </si>
  <si>
    <r>
      <rPr>
        <sz val="11"/>
        <color rgb="FF131313"/>
        <rFont val="微软雅黑"/>
        <family val="2"/>
        <charset val="134"/>
      </rPr>
      <t>甲基麦冬高黄酮</t>
    </r>
    <r>
      <rPr>
        <sz val="11"/>
        <rFont val="Arial"/>
        <family val="2"/>
      </rPr>
      <t>A</t>
    </r>
  </si>
  <si>
    <t>IPTM20296</t>
  </si>
  <si>
    <t>Methylophiopogonone A</t>
  </si>
  <si>
    <t>3-(1,3-benzodioxol-5-ylmethyl)-5,7-dihydroxy-6,8-dimethylchromen-4-one</t>
  </si>
  <si>
    <t>LTS0131240</t>
  </si>
  <si>
    <t>Liriope muscari</t>
  </si>
  <si>
    <t>74805-90-6</t>
  </si>
  <si>
    <t>C19H16O6</t>
  </si>
  <si>
    <t>CC1=C(C(=C2C(=C1O)C(=O)C(=CO2)CC3=CC4=C(C=C3)OCO4)C)O</t>
  </si>
  <si>
    <t>PhyT-CFN-E365</t>
  </si>
  <si>
    <r>
      <t>6''-O-</t>
    </r>
    <r>
      <rPr>
        <sz val="11"/>
        <color rgb="FFFF0000"/>
        <rFont val="微软雅黑"/>
        <family val="2"/>
        <charset val="134"/>
      </rPr>
      <t>丙二酰染料木苷</t>
    </r>
  </si>
  <si>
    <t>IPTM20297</t>
  </si>
  <si>
    <t>6''-O-Malonylgenistin</t>
  </si>
  <si>
    <t>Genistin Malonate; 7-O-Glucosyl-6''-malonyl Genistein</t>
  </si>
  <si>
    <t>LTS0050574</t>
  </si>
  <si>
    <t>51011-05-3</t>
  </si>
  <si>
    <t>C24H22O13</t>
  </si>
  <si>
    <t>C1=CC(=CC=C1C2=COC3=CC(=CC(=C3C2=O)O)O[C@H]4[C@@H]([C@H]([C@@H]([C@H](O4)COC(=O)CC(=O)O)O)O)O)O</t>
  </si>
  <si>
    <t>PhyT-CFN-E375</t>
  </si>
  <si>
    <r>
      <rPr>
        <sz val="11"/>
        <color rgb="FF131313"/>
        <rFont val="微软雅黑"/>
        <family val="2"/>
        <charset val="134"/>
      </rPr>
      <t>银杏双黄酮</t>
    </r>
  </si>
  <si>
    <t>IPTM20298</t>
  </si>
  <si>
    <t>Ginkgetin</t>
  </si>
  <si>
    <t>7,4'-Dimethylamentoflavone; Amentoflavone 7,4'-dimethyl ether</t>
  </si>
  <si>
    <r>
      <t>7,4'-</t>
    </r>
    <r>
      <rPr>
        <sz val="11"/>
        <rFont val="微软雅黑"/>
        <family val="2"/>
        <charset val="134"/>
      </rPr>
      <t>二甲基黄酮</t>
    </r>
  </si>
  <si>
    <t>LTS0137798</t>
  </si>
  <si>
    <t>Elateriospermum tapos</t>
  </si>
  <si>
    <t>Taxus baccata</t>
  </si>
  <si>
    <t>481-46-9</t>
  </si>
  <si>
    <t>COC1=C(C=C(C=C1)C2=CC(=O)C3=C(C=C(C=C3O2)OC)O)C4=C(C=C(C5=C4OC(=CC5=O)C6=CC=C(C=C6)O)O)O</t>
  </si>
  <si>
    <t>PhyT-CFN-E385</t>
  </si>
  <si>
    <r>
      <rPr>
        <sz val="11"/>
        <color rgb="FF131313"/>
        <rFont val="微软雅黑"/>
        <family val="2"/>
        <charset val="134"/>
      </rPr>
      <t>条叶蓟素</t>
    </r>
  </si>
  <si>
    <t>IPTM20299</t>
  </si>
  <si>
    <t>Cirsiliol</t>
  </si>
  <si>
    <t>3',4',5-Trihydroxy-6,7-dimethoxyflavone</t>
  </si>
  <si>
    <r>
      <t>3'</t>
    </r>
    <r>
      <rPr>
        <sz val="11"/>
        <rFont val="微软雅黑"/>
        <family val="2"/>
        <charset val="134"/>
      </rPr>
      <t>，</t>
    </r>
    <r>
      <rPr>
        <sz val="11"/>
        <rFont val="Arial"/>
        <family val="2"/>
      </rPr>
      <t>4'</t>
    </r>
    <r>
      <rPr>
        <sz val="11"/>
        <rFont val="微软雅黑"/>
        <family val="2"/>
        <charset val="134"/>
      </rPr>
      <t>，</t>
    </r>
    <r>
      <rPr>
        <sz val="11"/>
        <rFont val="Arial"/>
        <family val="2"/>
      </rPr>
      <t>5-</t>
    </r>
    <r>
      <rPr>
        <sz val="11"/>
        <rFont val="微软雅黑"/>
        <family val="2"/>
        <charset val="134"/>
      </rPr>
      <t>三羟基</t>
    </r>
    <r>
      <rPr>
        <sz val="11"/>
        <rFont val="Arial"/>
        <family val="2"/>
      </rPr>
      <t>-6,7-</t>
    </r>
    <r>
      <rPr>
        <sz val="11"/>
        <rFont val="微软雅黑"/>
        <family val="2"/>
        <charset val="134"/>
      </rPr>
      <t>二甲氧基黄酮</t>
    </r>
  </si>
  <si>
    <t>LTS0070414</t>
  </si>
  <si>
    <t>Teucrium nudicaule</t>
  </si>
  <si>
    <t>Centaurea sinaica</t>
  </si>
  <si>
    <t>Sideritis hirsuta</t>
  </si>
  <si>
    <t>34334-69-5</t>
  </si>
  <si>
    <t>COC1=C(C(=C2C(=C1)OC(=CC2=O)C3=CC(=C(C=C3)O)O)O)OC</t>
  </si>
  <si>
    <t>PhyT-CFN-E395</t>
  </si>
  <si>
    <r>
      <rPr>
        <sz val="11"/>
        <color rgb="FF131313"/>
        <rFont val="微软雅黑"/>
        <family val="2"/>
        <charset val="134"/>
      </rPr>
      <t>槲皮素</t>
    </r>
    <r>
      <rPr>
        <sz val="11"/>
        <rFont val="Arial"/>
        <family val="2"/>
      </rPr>
      <t>-3-O-Β-D-</t>
    </r>
    <r>
      <rPr>
        <sz val="11"/>
        <rFont val="微软雅黑"/>
        <family val="2"/>
        <charset val="134"/>
      </rPr>
      <t>葡萄糖</t>
    </r>
    <r>
      <rPr>
        <sz val="11"/>
        <rFont val="Arial"/>
        <family val="2"/>
      </rPr>
      <t>-7-O-Β-D-</t>
    </r>
    <r>
      <rPr>
        <sz val="11"/>
        <rFont val="微软雅黑"/>
        <family val="2"/>
        <charset val="134"/>
      </rPr>
      <t>龙胆双糖苷</t>
    </r>
  </si>
  <si>
    <t>IPTM20300</t>
  </si>
  <si>
    <t>Quercetin 3-O-beta-D-glucose-7-O-beta-D-gentiobioside</t>
  </si>
  <si>
    <t>60778-02-1</t>
  </si>
  <si>
    <t>C33H40O22</t>
  </si>
  <si>
    <r>
      <t>627.15631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
465.10347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[M+H-C12H20O10]+
303.04989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[M+H-C12H20O10-C6H10O5]+</t>
    </r>
  </si>
  <si>
    <t>C1=CC(=C(C=C1C2=C(C(=O)C3=C(C=C(C=C3O2)O[C@H]4[C@@H]([C@H]([C@@H]([C@H](O4)CO[C@H]5[C@@H]([C@H]([C@@H]([C@H](O5)CO)O)O)O)O)O)O)O)O[C@H]6[C@@H]([C@H]([C@@H]([C@H](O6)CO)O)O)O)O)O</t>
  </si>
  <si>
    <t>PhyT-CFN-E206</t>
  </si>
  <si>
    <t>CFN-E-MIX-16</t>
  </si>
  <si>
    <r>
      <rPr>
        <sz val="11"/>
        <color rgb="FF131313"/>
        <rFont val="微软雅黑"/>
        <family val="2"/>
        <charset val="134"/>
      </rPr>
      <t>野鸢尾苷</t>
    </r>
  </si>
  <si>
    <t>IPTM20301</t>
  </si>
  <si>
    <t>Iridin</t>
  </si>
  <si>
    <t>7-(Glucosyloxy)-3',5-dihydroxy-4',5',6-trimethoxyisoflavone</t>
  </si>
  <si>
    <r>
      <t>7-</t>
    </r>
    <r>
      <rPr>
        <sz val="11"/>
        <rFont val="微软雅黑"/>
        <family val="2"/>
        <charset val="134"/>
      </rPr>
      <t>（葡糖基氧基）</t>
    </r>
    <r>
      <rPr>
        <sz val="11"/>
        <rFont val="Arial"/>
        <family val="2"/>
      </rPr>
      <t>-3'</t>
    </r>
    <r>
      <rPr>
        <sz val="11"/>
        <rFont val="微软雅黑"/>
        <family val="2"/>
        <charset val="134"/>
      </rPr>
      <t>，</t>
    </r>
    <r>
      <rPr>
        <sz val="11"/>
        <rFont val="Arial"/>
        <family val="2"/>
      </rPr>
      <t>5-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-4'</t>
    </r>
    <r>
      <rPr>
        <sz val="11"/>
        <rFont val="微软雅黑"/>
        <family val="2"/>
        <charset val="134"/>
      </rPr>
      <t>，</t>
    </r>
    <r>
      <rPr>
        <sz val="11"/>
        <rFont val="Arial"/>
        <family val="2"/>
      </rPr>
      <t>5'</t>
    </r>
    <r>
      <rPr>
        <sz val="11"/>
        <rFont val="微软雅黑"/>
        <family val="2"/>
        <charset val="134"/>
      </rPr>
      <t>，</t>
    </r>
    <r>
      <rPr>
        <sz val="11"/>
        <rFont val="Arial"/>
        <family val="2"/>
      </rPr>
      <t>6-</t>
    </r>
    <r>
      <rPr>
        <sz val="11"/>
        <rFont val="微软雅黑"/>
        <family val="2"/>
        <charset val="134"/>
      </rPr>
      <t>三甲氧基异黄酮</t>
    </r>
  </si>
  <si>
    <t>LTS0149013</t>
  </si>
  <si>
    <t>Juniperus polycarpos</t>
  </si>
  <si>
    <t>Iris germanica</t>
  </si>
  <si>
    <t>491-74-7</t>
  </si>
  <si>
    <t>C24H26O13</t>
  </si>
  <si>
    <r>
      <t>361.09100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</t>
    </r>
  </si>
  <si>
    <r>
      <t>359.0779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[M-H-C6H10O5]-</t>
    </r>
  </si>
  <si>
    <t>COC1=CC(=CC(=C1OC)O)C2=COC3=CC(=C(C(=C3C2=O)O)OC)O[C@H]4[C@@H]([C@H]([C@@H]([C@H](O4)CO)O)O)O</t>
  </si>
  <si>
    <t>PhyT-CFN-E216</t>
  </si>
  <si>
    <r>
      <rPr>
        <sz val="11"/>
        <color rgb="FF131313"/>
        <rFont val="微软雅黑"/>
        <family val="2"/>
        <charset val="134"/>
      </rPr>
      <t>草质素苷</t>
    </r>
  </si>
  <si>
    <t>IPTM20302</t>
  </si>
  <si>
    <t>Rhodionin</t>
  </si>
  <si>
    <t>Herbacetin 7-O-α-L-rhamnopyranoside</t>
  </si>
  <si>
    <r>
      <rPr>
        <sz val="11"/>
        <rFont val="微软雅黑"/>
        <family val="2"/>
        <charset val="134"/>
      </rPr>
      <t>草质素</t>
    </r>
    <r>
      <rPr>
        <sz val="11"/>
        <rFont val="Arial"/>
        <family val="2"/>
      </rPr>
      <t>-7-O-α-L-</t>
    </r>
    <r>
      <rPr>
        <sz val="11"/>
        <rFont val="微软雅黑"/>
        <family val="2"/>
        <charset val="134"/>
      </rPr>
      <t>吡喃鼠李糖苷</t>
    </r>
  </si>
  <si>
    <t>LTS0106167</t>
  </si>
  <si>
    <t>Rhodiola rosea</t>
  </si>
  <si>
    <t>Hibiscus moscheutos</t>
  </si>
  <si>
    <t>85571-15-9</t>
  </si>
  <si>
    <r>
      <t>303.04934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[M+H-C6H10O4]+,</t>
    </r>
    <r>
      <rPr>
        <sz val="11"/>
        <rFont val="微软雅黑"/>
        <family val="2"/>
        <charset val="134"/>
      </rPr>
      <t>但该碎片离子无二级</t>
    </r>
  </si>
  <si>
    <r>
      <t>301.03592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[M-H-C6H10O4]-</t>
    </r>
  </si>
  <si>
    <t>C[C@H]1[C@@H]([C@H]([C@H]([C@@H](O1)OC2=C(C3=C(C(=C2)O)C(=O)C(=C(O3)C4=CC=C(C=C4)O)O)O)O)O)O</t>
  </si>
  <si>
    <t>PhyT-CFN-E226</t>
  </si>
  <si>
    <r>
      <t>3,3'-</t>
    </r>
    <r>
      <rPr>
        <sz val="11"/>
        <rFont val="微软雅黑"/>
        <family val="2"/>
        <charset val="134"/>
      </rPr>
      <t>二没食子酸酯茶黄素</t>
    </r>
  </si>
  <si>
    <t>IPTM20303</t>
  </si>
  <si>
    <t>Theaflavin 3,3'-di-O-gallate</t>
  </si>
  <si>
    <r>
      <t>8-</t>
    </r>
    <r>
      <rPr>
        <sz val="11"/>
        <rFont val="微软雅黑"/>
        <family val="2"/>
        <charset val="134"/>
      </rPr>
      <t>姜酚</t>
    </r>
  </si>
  <si>
    <t>LTS0269698</t>
  </si>
  <si>
    <t>30462-35-2</t>
  </si>
  <si>
    <t>C43H32O20</t>
  </si>
  <si>
    <t>C1[C@H]([C@H](OC2=CC(=CC(=C21)O)O)C3=CC4=C(C(=C(C=C4[C@@H]5[C@@H](CC6=C(C=C(C=C6O5)O)O)OC(=O)C7=CC(=C(C(=C7)O)O)O)O)O)C(=O)C(=C3)O)OC(=O)C8=CC(=C(C(=C8)O)O)O</t>
  </si>
  <si>
    <t>PhyT-CFN-E236</t>
  </si>
  <si>
    <r>
      <rPr>
        <sz val="11"/>
        <color rgb="FF131313"/>
        <rFont val="微软雅黑"/>
        <family val="2"/>
        <charset val="134"/>
      </rPr>
      <t>麦冬高异黄酮</t>
    </r>
    <r>
      <rPr>
        <sz val="11"/>
        <color rgb="FF131313"/>
        <rFont val="Arial"/>
        <family val="2"/>
      </rPr>
      <t>A</t>
    </r>
  </si>
  <si>
    <t>IPTM20304</t>
  </si>
  <si>
    <t>Methylophiopogonanone A</t>
  </si>
  <si>
    <t>LTS0136180</t>
  </si>
  <si>
    <t>Ophiopogon intermedius</t>
  </si>
  <si>
    <t>74805-92-8</t>
  </si>
  <si>
    <t>C19H18O6</t>
  </si>
  <si>
    <t>CC1=C(C(=C2C(=C1O)C(=O)[C@@H](CO2)CC3=CC4=C(C=C3)OCO4)C)O</t>
  </si>
  <si>
    <t>PhyT-CFN-E246</t>
  </si>
  <si>
    <r>
      <t>5-</t>
    </r>
    <r>
      <rPr>
        <sz val="11"/>
        <rFont val="微软雅黑"/>
        <family val="2"/>
        <charset val="134"/>
      </rPr>
      <t>羟基</t>
    </r>
    <r>
      <rPr>
        <sz val="11"/>
        <rFont val="Arial"/>
        <family val="2"/>
      </rPr>
      <t>-7,3',4'-</t>
    </r>
    <r>
      <rPr>
        <sz val="11"/>
        <rFont val="微软雅黑"/>
        <family val="2"/>
        <charset val="134"/>
      </rPr>
      <t>三甲氧基黄酮</t>
    </r>
  </si>
  <si>
    <t>IPTM20305</t>
  </si>
  <si>
    <t>5-Hydroxy-3',4',7-trimethoxyflavone</t>
  </si>
  <si>
    <t>Gonzalitosin I;7,3',4'-Tri-O-methylluteolin</t>
  </si>
  <si>
    <r>
      <t>7,3,4’-</t>
    </r>
    <r>
      <rPr>
        <sz val="11"/>
        <rFont val="微软雅黑"/>
        <family val="2"/>
        <charset val="134"/>
      </rPr>
      <t>三</t>
    </r>
    <r>
      <rPr>
        <sz val="11"/>
        <rFont val="Arial"/>
        <family val="2"/>
      </rPr>
      <t>-O-</t>
    </r>
    <r>
      <rPr>
        <sz val="11"/>
        <rFont val="微软雅黑"/>
        <family val="2"/>
        <charset val="134"/>
      </rPr>
      <t>甲基毛地黄黄酮</t>
    </r>
  </si>
  <si>
    <t>LTS0113466</t>
  </si>
  <si>
    <t>Lethedon tannensis</t>
  </si>
  <si>
    <t>Piper porphyrophyllum</t>
  </si>
  <si>
    <t>Salvia aegyptiaca</t>
  </si>
  <si>
    <t>29080-58-8</t>
  </si>
  <si>
    <t>COC1=C(C=C(C=C1)C2=CC(=O)C3=C(C=C(C=C3O2)OC)O)OC</t>
  </si>
  <si>
    <t>PhyT-CFN-E256</t>
  </si>
  <si>
    <r>
      <rPr>
        <sz val="11"/>
        <rFont val="微软雅黑"/>
        <family val="2"/>
        <charset val="134"/>
      </rPr>
      <t>里查酮</t>
    </r>
    <r>
      <rPr>
        <sz val="11"/>
        <rFont val="Arial"/>
        <family val="2"/>
      </rPr>
      <t xml:space="preserve"> A</t>
    </r>
  </si>
  <si>
    <t>IPTM20306</t>
  </si>
  <si>
    <t>Leachianone A</t>
  </si>
  <si>
    <t>Isokurarinone;(2S)-5,7,4'-trihydroxy-8-lavandulyl-2'-methoxyflavanone</t>
  </si>
  <si>
    <t>97938-31-3</t>
  </si>
  <si>
    <t>CC(=CC[C@H](CC1=C2C(=C(C=C1O)O)C(=O)C[C@H](O2)C3=C(C=C(C=C3)O)OC)C(=C)C)C</t>
  </si>
  <si>
    <t>PhyT-CFN-E266</t>
  </si>
  <si>
    <r>
      <rPr>
        <sz val="11"/>
        <rFont val="微软雅黑"/>
        <family val="2"/>
        <charset val="134"/>
      </rPr>
      <t>印度黄檀苷</t>
    </r>
  </si>
  <si>
    <t>IPTM20307</t>
  </si>
  <si>
    <t>Sissotrin</t>
  </si>
  <si>
    <t>Biochanin A-beta-D-glucoside</t>
  </si>
  <si>
    <r>
      <rPr>
        <sz val="11"/>
        <rFont val="微软雅黑"/>
        <family val="2"/>
        <charset val="134"/>
      </rPr>
      <t>鸡豆黄素配糖物</t>
    </r>
  </si>
  <si>
    <t>LTS0126321</t>
  </si>
  <si>
    <t>Medicago truncatula</t>
  </si>
  <si>
    <t>Genista pichisermolliana</t>
  </si>
  <si>
    <t>5928-26-7</t>
  </si>
  <si>
    <r>
      <t>285.07522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</t>
    </r>
  </si>
  <si>
    <t>COC1=CC=C(C=C1)C2=COC3=CC(=CC(=C3C2=O)O)O[C@H]4[C@@H]([C@H]([C@@H]([C@H](O4)CO)O)O)O</t>
  </si>
  <si>
    <t>PhyT-CFN-E276</t>
  </si>
  <si>
    <r>
      <rPr>
        <sz val="11"/>
        <color rgb="FF131313"/>
        <rFont val="微软雅黑"/>
        <family val="2"/>
        <charset val="134"/>
      </rPr>
      <t>莰非醇</t>
    </r>
    <r>
      <rPr>
        <sz val="11"/>
        <rFont val="Arial"/>
        <family val="2"/>
      </rPr>
      <t>-3,7,4'-</t>
    </r>
    <r>
      <rPr>
        <sz val="11"/>
        <rFont val="微软雅黑"/>
        <family val="2"/>
        <charset val="134"/>
      </rPr>
      <t>三甲醚</t>
    </r>
  </si>
  <si>
    <t>IPTM20308</t>
  </si>
  <si>
    <t>Kaempferol 3,7,4'-trimethylether</t>
  </si>
  <si>
    <t>7-Trimethylkaempferol;5-Hydroxy-3,7,4'-trimethoxyflavone</t>
  </si>
  <si>
    <r>
      <t>7-</t>
    </r>
    <r>
      <rPr>
        <sz val="11"/>
        <rFont val="微软雅黑"/>
        <family val="2"/>
        <charset val="134"/>
      </rPr>
      <t>三甲基山奈酚</t>
    </r>
  </si>
  <si>
    <t>LTS0253313</t>
  </si>
  <si>
    <t>Baccharis scandens</t>
  </si>
  <si>
    <t>Nothofagus cunninghamii</t>
  </si>
  <si>
    <t>Entada phaseoloides</t>
  </si>
  <si>
    <t>15486-34-7</t>
  </si>
  <si>
    <t>COC1=CC=C(C=C1)C2=C(C(=O)C3=C(C=C(C=C3O2)OC)O)OC</t>
  </si>
  <si>
    <t>PhyT-CFN-E286</t>
  </si>
  <si>
    <r>
      <t>6-</t>
    </r>
    <r>
      <rPr>
        <sz val="11"/>
        <rFont val="微软雅黑"/>
        <family val="2"/>
        <charset val="134"/>
      </rPr>
      <t>去甲氧基桔皮素</t>
    </r>
  </si>
  <si>
    <t>IPTM20309</t>
  </si>
  <si>
    <t>6-Demethoxytangeretin</t>
  </si>
  <si>
    <t>4',5,7,8-Tetramethoxyflavone;Tetra-O-methylisoscutellarein</t>
  </si>
  <si>
    <r>
      <t>4',5,7,8-</t>
    </r>
    <r>
      <rPr>
        <sz val="11"/>
        <rFont val="微软雅黑"/>
        <family val="2"/>
        <charset val="134"/>
      </rPr>
      <t>四甲氧基黄酮</t>
    </r>
  </si>
  <si>
    <t>LTS0140420</t>
  </si>
  <si>
    <t>Citrus reticulata</t>
  </si>
  <si>
    <t>Juncus effusus</t>
  </si>
  <si>
    <t>Neoraputia alba</t>
  </si>
  <si>
    <t>6601-66-7</t>
  </si>
  <si>
    <t>COC1=CC=C(C=C1)C2=CC(=O)C3=C(O2)C(=C(C=C3OC)OC)OC</t>
  </si>
  <si>
    <t>PhyT-CFN-E296</t>
  </si>
  <si>
    <r>
      <rPr>
        <sz val="11"/>
        <color rgb="FF131313"/>
        <rFont val="微软雅黑"/>
        <family val="2"/>
        <charset val="134"/>
      </rPr>
      <t>泽兰黄酮</t>
    </r>
  </si>
  <si>
    <t>IPTM20310</t>
  </si>
  <si>
    <t>6-Methoxyluteolin</t>
  </si>
  <si>
    <t>Nepetin;6-methoxy 5,7,3',4'-tetrahydroxyflavone</t>
  </si>
  <si>
    <r>
      <t>6-</t>
    </r>
    <r>
      <rPr>
        <sz val="11"/>
        <rFont val="微软雅黑"/>
        <family val="2"/>
        <charset val="134"/>
      </rPr>
      <t>甲氧基</t>
    </r>
    <r>
      <rPr>
        <sz val="11"/>
        <rFont val="Arial"/>
        <family val="2"/>
      </rPr>
      <t>5,7,3',4'-</t>
    </r>
    <r>
      <rPr>
        <sz val="11"/>
        <rFont val="微软雅黑"/>
        <family val="2"/>
        <charset val="134"/>
      </rPr>
      <t>四羟基黄酮</t>
    </r>
  </si>
  <si>
    <t>LTS0148293</t>
  </si>
  <si>
    <t>Viguiera gardneri</t>
  </si>
  <si>
    <t>Gaillardia powellii</t>
  </si>
  <si>
    <t>520-11-6</t>
  </si>
  <si>
    <t>COC1=C(C2=C(C=C1O)OC(=CC2=O)C3=CC(=C(C=C3)O)O)O</t>
  </si>
  <si>
    <t>PhyT-CFN-E306</t>
  </si>
  <si>
    <r>
      <rPr>
        <sz val="11"/>
        <rFont val="微软雅黑"/>
        <family val="2"/>
        <charset val="134"/>
      </rPr>
      <t>雁皮素</t>
    </r>
    <r>
      <rPr>
        <sz val="11"/>
        <rFont val="Arial"/>
        <family val="2"/>
      </rPr>
      <t>A</t>
    </r>
  </si>
  <si>
    <t>IPTM20311</t>
  </si>
  <si>
    <t>Sikokianin A</t>
  </si>
  <si>
    <t>4′-O-Demethylchamaejasmenin B</t>
  </si>
  <si>
    <r>
      <t>4′-O-</t>
    </r>
    <r>
      <rPr>
        <sz val="11"/>
        <rFont val="微软雅黑"/>
        <family val="2"/>
        <charset val="134"/>
      </rPr>
      <t>去甲基黄玉素</t>
    </r>
    <r>
      <rPr>
        <sz val="11"/>
        <rFont val="Arial"/>
        <family val="2"/>
      </rPr>
      <t>B</t>
    </r>
  </si>
  <si>
    <t>LTS0231834</t>
  </si>
  <si>
    <t>Wikstroemia sikokiana</t>
  </si>
  <si>
    <t>106293-99-6</t>
  </si>
  <si>
    <t>COC1=CC=C(C=C1)[C@@H]2[C@@H](C(=O)C3=C(C=C(C=C3O2)O)O)[C@H]4[C@H](OC5=CC(=CC(=C5C4=O)O)O)C6=CC=C(C=C6)O</t>
  </si>
  <si>
    <t>PhyT-CFN-E316</t>
  </si>
  <si>
    <r>
      <rPr>
        <sz val="11"/>
        <rFont val="微软雅黑"/>
        <family val="2"/>
        <charset val="134"/>
      </rPr>
      <t>维采宁</t>
    </r>
    <r>
      <rPr>
        <sz val="11"/>
        <rFont val="Arial"/>
        <family val="2"/>
      </rPr>
      <t>-1</t>
    </r>
  </si>
  <si>
    <t>IPTM20312</t>
  </si>
  <si>
    <t>Vicenin -1</t>
  </si>
  <si>
    <t>6-C-Xylosyl-8-C-glucosylapigenin</t>
  </si>
  <si>
    <r>
      <t>6-C-</t>
    </r>
    <r>
      <rPr>
        <sz val="11"/>
        <rFont val="微软雅黑"/>
        <family val="2"/>
        <charset val="134"/>
      </rPr>
      <t>木糖基</t>
    </r>
    <r>
      <rPr>
        <sz val="11"/>
        <rFont val="Arial"/>
        <family val="2"/>
      </rPr>
      <t>-8C-</t>
    </r>
    <r>
      <rPr>
        <sz val="11"/>
        <rFont val="微软雅黑"/>
        <family val="2"/>
        <charset val="134"/>
      </rPr>
      <t>葡糖基色素</t>
    </r>
  </si>
  <si>
    <t>LTS0217678</t>
  </si>
  <si>
    <t>Ephedra torreyana</t>
  </si>
  <si>
    <t>Croton gratissimus</t>
  </si>
  <si>
    <t>Arrhenatherum elatius</t>
  </si>
  <si>
    <t>35927-38-9</t>
  </si>
  <si>
    <t>C1[C@H]([C@@H]([C@H]([C@@H](O1)C2=C(C(=C3C(=C2O)C(=O)C=C(O3)C4=CC=C(C=C4)O)[C@H]5[C@@H]([C@H]([C@@H]([C@H](O5)CO)O)O)O)O)O)O)O</t>
  </si>
  <si>
    <t>PhyT-CFN-E326</t>
  </si>
  <si>
    <r>
      <rPr>
        <sz val="11"/>
        <rFont val="微软雅黑"/>
        <family val="2"/>
        <charset val="134"/>
      </rPr>
      <t>槲皮万寿菊素</t>
    </r>
    <r>
      <rPr>
        <sz val="11"/>
        <rFont val="Arial"/>
        <family val="2"/>
      </rPr>
      <t>-7-O-Β-</t>
    </r>
    <r>
      <rPr>
        <sz val="11"/>
        <rFont val="微软雅黑"/>
        <family val="2"/>
        <charset val="134"/>
      </rPr>
      <t>吡喃葡萄糖苷</t>
    </r>
  </si>
  <si>
    <t>IPTM20313</t>
  </si>
  <si>
    <t>Quercetagetin-7-O-glucoside</t>
  </si>
  <si>
    <r>
      <rPr>
        <sz val="11"/>
        <color theme="1"/>
        <rFont val="微软雅黑"/>
        <family val="2"/>
        <charset val="134"/>
      </rPr>
      <t>栎草亭</t>
    </r>
    <r>
      <rPr>
        <sz val="11"/>
        <color theme="1"/>
        <rFont val="Arial"/>
        <family val="2"/>
      </rPr>
      <t>-7-O-</t>
    </r>
    <r>
      <rPr>
        <sz val="11"/>
        <color theme="1"/>
        <rFont val="微软雅黑"/>
        <family val="2"/>
        <charset val="134"/>
      </rPr>
      <t>葡萄糖苷</t>
    </r>
  </si>
  <si>
    <t>LTS0204633</t>
  </si>
  <si>
    <t>Tagetes erecta</t>
  </si>
  <si>
    <t>Coleostephus myconis</t>
  </si>
  <si>
    <t>Eupatorium album</t>
  </si>
  <si>
    <t>548-75-4</t>
  </si>
  <si>
    <r>
      <t>319.04460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</t>
    </r>
  </si>
  <si>
    <t>C1=CC(=C(C=C1C2=C(C(=O)C3=C(C(=C(C=C3O2)O[C@H]4[C@@H]([C@H]([C@@H]([C@H](O4)CO)O)O)O)O)O)O)O)O</t>
  </si>
  <si>
    <t>PhyT-CFN-E336</t>
  </si>
  <si>
    <r>
      <rPr>
        <sz val="11"/>
        <rFont val="微软雅黑"/>
        <family val="2"/>
        <charset val="134"/>
      </rPr>
      <t>红车轴草素</t>
    </r>
  </si>
  <si>
    <t>IPTM20314</t>
  </si>
  <si>
    <t>Pratensein</t>
  </si>
  <si>
    <t>3'-hydroxybiochanin A;5,7,3'-trihydroxy-4'-methoxyisoflavone</t>
  </si>
  <si>
    <r>
      <t>5,7,3'-</t>
    </r>
    <r>
      <rPr>
        <sz val="11"/>
        <color theme="1"/>
        <rFont val="微软雅黑"/>
        <family val="2"/>
        <charset val="134"/>
      </rPr>
      <t>三羟基</t>
    </r>
    <r>
      <rPr>
        <sz val="11"/>
        <color theme="1"/>
        <rFont val="Arial"/>
        <family val="2"/>
      </rPr>
      <t>-4'-</t>
    </r>
    <r>
      <rPr>
        <sz val="11"/>
        <color theme="1"/>
        <rFont val="微软雅黑"/>
        <family val="2"/>
        <charset val="134"/>
      </rPr>
      <t>甲氧基异黄酮</t>
    </r>
  </si>
  <si>
    <t>LTS0255186</t>
  </si>
  <si>
    <t>2284-31-3</t>
  </si>
  <si>
    <t>COC1=C(C=C(C=C1)C2=COC3=CC(=CC(=C3C2=O)O)O)O</t>
  </si>
  <si>
    <t>PhyT-CFN-E346</t>
  </si>
  <si>
    <r>
      <rPr>
        <sz val="11"/>
        <rFont val="微软雅黑"/>
        <family val="2"/>
        <charset val="134"/>
      </rPr>
      <t>异鼠李亭</t>
    </r>
    <r>
      <rPr>
        <sz val="11"/>
        <rFont val="Arial"/>
        <family val="2"/>
      </rPr>
      <t xml:space="preserve"> 7-</t>
    </r>
    <r>
      <rPr>
        <sz val="11"/>
        <rFont val="微软雅黑"/>
        <family val="2"/>
        <charset val="134"/>
      </rPr>
      <t>鼠李糖苷</t>
    </r>
  </si>
  <si>
    <t>IPTM20315</t>
  </si>
  <si>
    <t>Isorhamnetin 3-glucoside-7-rhamnoside</t>
  </si>
  <si>
    <t>brassidin</t>
  </si>
  <si>
    <r>
      <rPr>
        <sz val="11"/>
        <rFont val="微软雅黑"/>
        <family val="2"/>
        <charset val="134"/>
      </rPr>
      <t>芸苔素</t>
    </r>
  </si>
  <si>
    <t>LTS0027070</t>
  </si>
  <si>
    <t>Phedimus selskianus</t>
  </si>
  <si>
    <t>Chrozophora plicata</t>
  </si>
  <si>
    <t>Astragalus adsurgens</t>
  </si>
  <si>
    <t>17331-71-4</t>
  </si>
  <si>
    <r>
      <t>463.12345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
317.06537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[M+H-C6H10O5-C6H10O4]+</t>
    </r>
  </si>
  <si>
    <r>
      <t>593.15228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[M-H-CH2O]-</t>
    </r>
  </si>
  <si>
    <t>C[C@H]1[C@@H]([C@H]([C@H]([C@@H](O1)OC2=CC(=C3C(=C2)OC(=C(C3=O)O[C@H]4[C@@H]([C@H]([C@@H]([C@H](O4)CO)O)O)O)C5=CC(=C(C=C5)O)OC)O)O)O)O</t>
  </si>
  <si>
    <t>PhyT-CFN-E356</t>
  </si>
  <si>
    <r>
      <rPr>
        <sz val="11"/>
        <rFont val="微软雅黑"/>
        <family val="2"/>
        <charset val="134"/>
      </rPr>
      <t>百蕊草素</t>
    </r>
  </si>
  <si>
    <t>IPTM20316</t>
  </si>
  <si>
    <t>Kaempferol-3-O-glucorhamnoside</t>
  </si>
  <si>
    <t>kaempferol 3-neohesperidoside</t>
  </si>
  <si>
    <r>
      <rPr>
        <sz val="11"/>
        <rFont val="微软雅黑"/>
        <family val="2"/>
        <charset val="134"/>
      </rPr>
      <t>山柰酚</t>
    </r>
    <r>
      <rPr>
        <sz val="11"/>
        <rFont val="Arial"/>
        <family val="2"/>
      </rPr>
      <t>-3-O-</t>
    </r>
    <r>
      <rPr>
        <sz val="11"/>
        <rFont val="微软雅黑"/>
        <family val="2"/>
        <charset val="134"/>
      </rPr>
      <t>葡萄糖鼠李糖苷</t>
    </r>
  </si>
  <si>
    <t>LTS0171871</t>
  </si>
  <si>
    <t>Ficus pandurata</t>
  </si>
  <si>
    <t>Sambucus nigra</t>
  </si>
  <si>
    <t>Tordylium apulum</t>
  </si>
  <si>
    <t>40437-72-7</t>
  </si>
  <si>
    <r>
      <t>449.10759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[M+H-C6H10O4]+
287.05451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[M+H-C12H20O9]+</t>
    </r>
  </si>
  <si>
    <t>C[C@H]1[C@@H]([C@H]([C@H]([C@@H](O1)O[C@@H]2[C@H]([C@@H]([C@H](O[C@H]2OC3=C(OC4=CC(=CC(=C4C3=O)O)O)C5=CC=C(C=C5)O)CO)O)O)O)O)O</t>
  </si>
  <si>
    <t>PhyT-CFN-E366</t>
  </si>
  <si>
    <r>
      <rPr>
        <sz val="11"/>
        <rFont val="微软雅黑"/>
        <family val="2"/>
        <charset val="134"/>
      </rPr>
      <t>血竭素高氯酸盐</t>
    </r>
  </si>
  <si>
    <t>IPTM20317</t>
  </si>
  <si>
    <t>Dracorhodin perchlorate</t>
  </si>
  <si>
    <t>5-methoxy-6-methyl-2-phenylchromen-7-one</t>
  </si>
  <si>
    <r>
      <t>5-</t>
    </r>
    <r>
      <rPr>
        <sz val="11"/>
        <rFont val="微软雅黑"/>
        <family val="2"/>
        <charset val="134"/>
      </rPr>
      <t>甲氧基</t>
    </r>
    <r>
      <rPr>
        <sz val="11"/>
        <rFont val="Arial"/>
        <family val="2"/>
      </rPr>
      <t>-6-</t>
    </r>
    <r>
      <rPr>
        <sz val="11"/>
        <rFont val="微软雅黑"/>
        <family val="2"/>
        <charset val="134"/>
      </rPr>
      <t>甲基</t>
    </r>
    <r>
      <rPr>
        <sz val="11"/>
        <rFont val="Arial"/>
        <family val="2"/>
      </rPr>
      <t>-2-</t>
    </r>
    <r>
      <rPr>
        <sz val="11"/>
        <rFont val="微软雅黑"/>
        <family val="2"/>
        <charset val="134"/>
      </rPr>
      <t>苯基色烯</t>
    </r>
    <r>
      <rPr>
        <sz val="11"/>
        <rFont val="Arial"/>
        <family val="2"/>
      </rPr>
      <t>-7-</t>
    </r>
    <r>
      <rPr>
        <sz val="11"/>
        <rFont val="微软雅黑"/>
        <family val="2"/>
        <charset val="134"/>
      </rPr>
      <t>酮</t>
    </r>
  </si>
  <si>
    <t>74787691(69509)</t>
  </si>
  <si>
    <t>LTS0073919</t>
  </si>
  <si>
    <t>Calamus draco</t>
  </si>
  <si>
    <t>125536-25-6(643-56-1)</t>
  </si>
  <si>
    <t>C17H15ClO7(C17H14O3)</t>
  </si>
  <si>
    <r>
      <rPr>
        <sz val="11"/>
        <color rgb="FFFF0000"/>
        <rFont val="微软雅黑"/>
        <family val="2"/>
        <charset val="134"/>
      </rPr>
      <t>该物质是高氯酸盐化合物，信息均改为本体信息</t>
    </r>
  </si>
  <si>
    <t>CC1=C(C2=C(C=C1O)[O+]=C(C=C2)C3=CC=CC=C3)OC.[O-]Cl(=O)(=O)=O</t>
  </si>
  <si>
    <t>7.65/9.68</t>
  </si>
  <si>
    <t>PhyT-CFN-E376</t>
  </si>
  <si>
    <r>
      <rPr>
        <sz val="11"/>
        <rFont val="微软雅黑"/>
        <family val="2"/>
        <charset val="134"/>
      </rPr>
      <t>茶黄素</t>
    </r>
    <r>
      <rPr>
        <sz val="11"/>
        <rFont val="Arial"/>
        <family val="2"/>
      </rPr>
      <t>-3-</t>
    </r>
    <r>
      <rPr>
        <sz val="11"/>
        <rFont val="微软雅黑"/>
        <family val="2"/>
        <charset val="134"/>
      </rPr>
      <t>没食子酸酯</t>
    </r>
  </si>
  <si>
    <t>IPTM20318</t>
  </si>
  <si>
    <t>Theaflavin-3-gallate</t>
  </si>
  <si>
    <t>Theaflavin monogallate A</t>
  </si>
  <si>
    <r>
      <rPr>
        <sz val="11"/>
        <rFont val="微软雅黑"/>
        <family val="2"/>
        <charset val="134"/>
      </rPr>
      <t>茶黄素单酸盐</t>
    </r>
    <r>
      <rPr>
        <sz val="11"/>
        <rFont val="Arial"/>
        <family val="2"/>
      </rPr>
      <t>A</t>
    </r>
  </si>
  <si>
    <t>LTS0081490</t>
  </si>
  <si>
    <t>30462-34-1</t>
  </si>
  <si>
    <t>PhyT-CFN-E386</t>
  </si>
  <si>
    <r>
      <t>7,8-</t>
    </r>
    <r>
      <rPr>
        <sz val="11"/>
        <rFont val="微软雅黑"/>
        <family val="2"/>
        <charset val="134"/>
      </rPr>
      <t>二羟基黄酮</t>
    </r>
  </si>
  <si>
    <t>IPTM20319</t>
  </si>
  <si>
    <t>7,8-Dihydroxyflavone</t>
  </si>
  <si>
    <t>7,8-bis(oxidanyl)-2-phenyl-chromen-4-one</t>
  </si>
  <si>
    <t>LTS0085963</t>
  </si>
  <si>
    <t>38183-03-8</t>
  </si>
  <si>
    <t>C1=CC=C(C=C1)C2=CC(=O)C3=C(O2)C(=C(C=C3)O)O</t>
  </si>
  <si>
    <t>PhyT-CFN-E396</t>
  </si>
  <si>
    <r>
      <rPr>
        <sz val="11"/>
        <rFont val="微软雅黑"/>
        <family val="2"/>
        <charset val="134"/>
      </rPr>
      <t>芹菜素</t>
    </r>
    <r>
      <rPr>
        <sz val="11"/>
        <rFont val="Arial"/>
        <family val="2"/>
      </rPr>
      <t>-6-C-Α-L-</t>
    </r>
    <r>
      <rPr>
        <sz val="11"/>
        <rFont val="微软雅黑"/>
        <family val="2"/>
        <charset val="134"/>
      </rPr>
      <t>吡喃阿拉伯糖</t>
    </r>
    <r>
      <rPr>
        <sz val="11"/>
        <rFont val="Arial"/>
        <family val="2"/>
      </rPr>
      <t>-8-C-Β-D-</t>
    </r>
    <r>
      <rPr>
        <sz val="11"/>
        <rFont val="微软雅黑"/>
        <family val="2"/>
        <charset val="134"/>
      </rPr>
      <t>吡喃木糖苷</t>
    </r>
  </si>
  <si>
    <t>IPTM20320</t>
  </si>
  <si>
    <t>Apigenin 6-C-alpha-L-arabinopyranosyl-8-C-beta-D-xylopyranoside</t>
  </si>
  <si>
    <t>LTS0155718</t>
  </si>
  <si>
    <t>677021-30-6</t>
  </si>
  <si>
    <t>C25H26O13</t>
  </si>
  <si>
    <t>C1[C@@H]([C@@H]([C@H]([C@@H](O1)C2=C(C(=C3C(=C2O)C(=O)C=C(O3)C4=CC=C(C=C4)O)[C@H]5[C@@H]([C@H]([C@@H](CO5)O)O)O)O)O)O)O</t>
  </si>
  <si>
    <t>PhyT-CFN-E207</t>
  </si>
  <si>
    <t>CFN-E-MIX-17</t>
  </si>
  <si>
    <r>
      <t>7,4'-</t>
    </r>
    <r>
      <rPr>
        <sz val="11"/>
        <rFont val="微软雅黑"/>
        <family val="2"/>
        <charset val="134"/>
      </rPr>
      <t>二</t>
    </r>
    <r>
      <rPr>
        <sz val="11"/>
        <rFont val="Arial"/>
        <family val="2"/>
      </rPr>
      <t>-O-</t>
    </r>
    <r>
      <rPr>
        <sz val="11"/>
        <rFont val="微软雅黑"/>
        <family val="2"/>
        <charset val="134"/>
      </rPr>
      <t>甲基圣草酚</t>
    </r>
  </si>
  <si>
    <t>IPTM20321</t>
  </si>
  <si>
    <t>Persicogenin</t>
  </si>
  <si>
    <t>5,3'-dihydroxy-7,4'-dimethoxyflavanone</t>
  </si>
  <si>
    <r>
      <t>7-</t>
    </r>
    <r>
      <rPr>
        <sz val="11"/>
        <rFont val="微软雅黑"/>
        <family val="2"/>
        <charset val="134"/>
      </rPr>
      <t>甲基橙皮素</t>
    </r>
  </si>
  <si>
    <t>Prunus persica</t>
  </si>
  <si>
    <t>28590-40-1</t>
  </si>
  <si>
    <t>COC1=C(C=C(C=C1)C2CC(=O)C3=C(C=C(C=C3O2)OC)O)O</t>
  </si>
  <si>
    <t>PhyT-CFN-E217</t>
  </si>
  <si>
    <r>
      <rPr>
        <sz val="11"/>
        <rFont val="微软雅黑"/>
        <family val="2"/>
        <charset val="134"/>
      </rPr>
      <t>异鼠李素</t>
    </r>
    <r>
      <rPr>
        <sz val="11"/>
        <rFont val="Arial"/>
        <family val="2"/>
      </rPr>
      <t>-3-O-</t>
    </r>
    <r>
      <rPr>
        <sz val="11"/>
        <rFont val="微软雅黑"/>
        <family val="2"/>
        <charset val="134"/>
      </rPr>
      <t>葡萄糖苷</t>
    </r>
  </si>
  <si>
    <t>IPTM20322</t>
  </si>
  <si>
    <t>Isorhamnetin-3-O-beta-D-Glucoside</t>
  </si>
  <si>
    <t>LTS0137002</t>
  </si>
  <si>
    <t>Astragalus saganlugensis</t>
  </si>
  <si>
    <t>Draba nemorosa</t>
  </si>
  <si>
    <t>Sedum acre</t>
  </si>
  <si>
    <t>5041-82-7</t>
  </si>
  <si>
    <t>C22H22O12</t>
  </si>
  <si>
    <r>
      <t>317.06537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</t>
    </r>
  </si>
  <si>
    <t>COC1=C(C=CC(=C1)C2=C(C(=O)C3=C(C=C(C=C3O2)O)O)O[C@H]4[C@@H]([C@H]([C@@H]([C@H](O4)CO)O)O)O)O</t>
  </si>
  <si>
    <t>PhyT-CFN-E227</t>
  </si>
  <si>
    <r>
      <rPr>
        <sz val="11"/>
        <rFont val="微软雅黑"/>
        <family val="2"/>
        <charset val="134"/>
      </rPr>
      <t>去甲丁香色原酮</t>
    </r>
  </si>
  <si>
    <t>IPTM20323</t>
  </si>
  <si>
    <t>Noreugenin</t>
  </si>
  <si>
    <t>5,7-Dihydroxy-2-methylchromone</t>
  </si>
  <si>
    <r>
      <t>5,7-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-2-</t>
    </r>
    <r>
      <rPr>
        <sz val="11"/>
        <rFont val="微软雅黑"/>
        <family val="2"/>
        <charset val="134"/>
      </rPr>
      <t>甲基色酮</t>
    </r>
  </si>
  <si>
    <t>LTS0069868</t>
  </si>
  <si>
    <t>Dysoxylum acutangulum</t>
  </si>
  <si>
    <t>Schumanniophyton magnificum</t>
  </si>
  <si>
    <t>Mikania alvimii</t>
  </si>
  <si>
    <t>1013-69-0</t>
  </si>
  <si>
    <t>C10H8O4</t>
  </si>
  <si>
    <t>CC1=CC(=O)C2=C(C=C(C=C2O1)O)O</t>
  </si>
  <si>
    <t>PhyT-CFN-E237</t>
  </si>
  <si>
    <r>
      <rPr>
        <sz val="11"/>
        <rFont val="微软雅黑"/>
        <family val="2"/>
        <charset val="134"/>
      </rPr>
      <t>去甲淫羊藿黄素</t>
    </r>
  </si>
  <si>
    <t>IPTM20324</t>
  </si>
  <si>
    <t>Noricaritin</t>
  </si>
  <si>
    <t>3,5,7-trihydroxy-8-(3-hydroxy-3-methylbutyl)-2-(4-hydroxyphenyl)chromen-4-one</t>
  </si>
  <si>
    <t>LTS0160977</t>
  </si>
  <si>
    <t>Phellodendron amurense</t>
  </si>
  <si>
    <t>5240-95-9</t>
  </si>
  <si>
    <r>
      <rPr>
        <sz val="11"/>
        <color rgb="FFFF0000"/>
        <rFont val="微软雅黑"/>
        <family val="2"/>
        <charset val="134"/>
      </rPr>
      <t>保留时间与参考不符</t>
    </r>
  </si>
  <si>
    <t>CC(C)(CCC1=C2C(=C(C=C1O)O)C(=O)C(=C(O2)C3=CC=C(C=C3)O)O)O</t>
  </si>
  <si>
    <t>PhyT-CFN-E247</t>
  </si>
  <si>
    <r>
      <rPr>
        <sz val="11"/>
        <rFont val="微软雅黑"/>
        <family val="2"/>
        <charset val="134"/>
      </rPr>
      <t>芹菜素</t>
    </r>
    <r>
      <rPr>
        <sz val="11"/>
        <rFont val="Arial"/>
        <family val="2"/>
      </rPr>
      <t>-5-O-</t>
    </r>
    <r>
      <rPr>
        <sz val="11"/>
        <rFont val="微软雅黑"/>
        <family val="2"/>
        <charset val="134"/>
      </rPr>
      <t>葡萄糖苷</t>
    </r>
  </si>
  <si>
    <t>IPTM20325</t>
  </si>
  <si>
    <t>Apigenin 5-O-beta-D-glucopyranoside</t>
  </si>
  <si>
    <t>Salipurpin;4H-1-Benzopyran-4-one, 5-(β-D-glucopyranosyloxy)-7-hydroxy-2-(4-hydroxyphenyl)-</t>
  </si>
  <si>
    <t>LTS0025306</t>
  </si>
  <si>
    <t>Spiraea hypericifolia</t>
  </si>
  <si>
    <t>28757-27-9</t>
  </si>
  <si>
    <r>
      <t>271.05898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</t>
    </r>
  </si>
  <si>
    <t>C1=CC(=CC=C1C2=CC(=O)C3=C(O2)C=C(C=C3O[C@H]4[C@@H]([C@H]([C@@H]([C@H](O4)CO)O)O)O)O)O</t>
  </si>
  <si>
    <t>PhyT-CFN-E257</t>
  </si>
  <si>
    <r>
      <rPr>
        <sz val="11"/>
        <rFont val="微软雅黑"/>
        <family val="2"/>
        <charset val="134"/>
      </rPr>
      <t>粘毛黄芩素</t>
    </r>
    <r>
      <rPr>
        <sz val="11"/>
        <rFont val="Arial"/>
        <family val="2"/>
      </rPr>
      <t xml:space="preserve"> </t>
    </r>
    <r>
      <rPr>
        <sz val="11"/>
        <rFont val="微软雅黑"/>
        <family val="2"/>
        <charset val="134"/>
      </rPr>
      <t>Ⅲ</t>
    </r>
  </si>
  <si>
    <t>IPTM20326</t>
  </si>
  <si>
    <t>Viscidulin III</t>
  </si>
  <si>
    <t>Ganhuangenin;2',5,5',7-Tetrahydroxy-6',8-dimethoxyflavone</t>
  </si>
  <si>
    <r>
      <t>2'</t>
    </r>
    <r>
      <rPr>
        <sz val="11"/>
        <rFont val="微软雅黑"/>
        <family val="2"/>
        <charset val="134"/>
      </rPr>
      <t>，</t>
    </r>
    <r>
      <rPr>
        <sz val="11"/>
        <rFont val="Arial"/>
        <family val="2"/>
      </rPr>
      <t>5,5'</t>
    </r>
    <r>
      <rPr>
        <sz val="11"/>
        <rFont val="微软雅黑"/>
        <family val="2"/>
        <charset val="134"/>
      </rPr>
      <t>，</t>
    </r>
    <r>
      <rPr>
        <sz val="11"/>
        <rFont val="Arial"/>
        <family val="2"/>
      </rPr>
      <t>7-</t>
    </r>
    <r>
      <rPr>
        <sz val="11"/>
        <rFont val="微软雅黑"/>
        <family val="2"/>
        <charset val="134"/>
      </rPr>
      <t>四羟基</t>
    </r>
    <r>
      <rPr>
        <sz val="11"/>
        <rFont val="Arial"/>
        <family val="2"/>
      </rPr>
      <t>-6'</t>
    </r>
    <r>
      <rPr>
        <sz val="11"/>
        <rFont val="微软雅黑"/>
        <family val="2"/>
        <charset val="134"/>
      </rPr>
      <t>，</t>
    </r>
    <r>
      <rPr>
        <sz val="11"/>
        <rFont val="Arial"/>
        <family val="2"/>
      </rPr>
      <t>8-</t>
    </r>
    <r>
      <rPr>
        <sz val="11"/>
        <rFont val="微软雅黑"/>
        <family val="2"/>
        <charset val="134"/>
      </rPr>
      <t>二甲氧基黄酮</t>
    </r>
  </si>
  <si>
    <t>LTS0004448</t>
  </si>
  <si>
    <t>Scutellaria pekinensis</t>
  </si>
  <si>
    <t>92519-91-0</t>
  </si>
  <si>
    <t>C17H14O8</t>
  </si>
  <si>
    <t>COC1=C(C=CC(=C1C2=CC(=O)C3=C(O2)C(=C(C=C3O)O)OC)O)O</t>
  </si>
  <si>
    <t>PhyT-CFN-E267</t>
  </si>
  <si>
    <r>
      <rPr>
        <sz val="11"/>
        <rFont val="微软雅黑"/>
        <family val="2"/>
        <charset val="134"/>
      </rPr>
      <t>原花青素</t>
    </r>
    <r>
      <rPr>
        <sz val="11"/>
        <rFont val="Arial"/>
        <family val="2"/>
      </rPr>
      <t>A1</t>
    </r>
  </si>
  <si>
    <t>IPTM20327</t>
  </si>
  <si>
    <t>Procyanidin A1</t>
  </si>
  <si>
    <t>LTS0171311</t>
  </si>
  <si>
    <t>Cinnamomum aromaticum</t>
  </si>
  <si>
    <t>Parameria laevigata</t>
  </si>
  <si>
    <t>Ixora coccinea</t>
  </si>
  <si>
    <t>103883-03-0</t>
  </si>
  <si>
    <t>C30H24O12</t>
  </si>
  <si>
    <r>
      <t>425.08663</t>
    </r>
    <r>
      <rPr>
        <sz val="11"/>
        <rFont val="微软雅黑"/>
        <family val="2"/>
        <charset val="134"/>
      </rPr>
      <t>是母离子碎片离子，暂未推测出是什么离子</t>
    </r>
    <r>
      <rPr>
        <sz val="11"/>
        <rFont val="Arial"/>
        <family val="2"/>
      </rPr>
      <t xml:space="preserve">
287.05486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[M+H-C15H14O6]+</t>
    </r>
  </si>
  <si>
    <t>C1[C@@H]([C@H](OC2=C1C(=CC3=C2[C@@H]4[C@@H]([C@](O3)(OC5=CC(=CC(=C45)O)O)C6=CC(=C(C=C6)O)O)O)O)C7=CC(=C(C=C7)O)O)O</t>
  </si>
  <si>
    <t>PhyT-CFN-E277</t>
  </si>
  <si>
    <r>
      <rPr>
        <sz val="11"/>
        <rFont val="微软雅黑"/>
        <family val="2"/>
        <charset val="134"/>
      </rPr>
      <t>阿亚黄素</t>
    </r>
  </si>
  <si>
    <t>IPTM20328</t>
  </si>
  <si>
    <t>Ayanin</t>
  </si>
  <si>
    <t>3,7,4'-Tri-O-methylquercetin;5,3'-Dihydroxy-3,7,4'-trimethoxyflavone</t>
  </si>
  <si>
    <r>
      <t>5,3'-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-3,7,4'-</t>
    </r>
    <r>
      <rPr>
        <sz val="11"/>
        <rFont val="微软雅黑"/>
        <family val="2"/>
        <charset val="134"/>
      </rPr>
      <t>三甲氧基黄酮</t>
    </r>
  </si>
  <si>
    <t>LTS0184970</t>
  </si>
  <si>
    <t>Apuleia leiocarpa</t>
  </si>
  <si>
    <t>Pterocaulon virgatum</t>
  </si>
  <si>
    <t>Erythranthe lewisii</t>
  </si>
  <si>
    <t>572-32-7</t>
  </si>
  <si>
    <t>COC1=C(C=C(C=C1)C2=C(C(=O)C3=C(C=C(C=C3O2)OC)O)OC)O</t>
  </si>
  <si>
    <t>PhyT-CFN-E287</t>
  </si>
  <si>
    <r>
      <rPr>
        <sz val="11"/>
        <rFont val="微软雅黑"/>
        <family val="2"/>
        <charset val="134"/>
      </rPr>
      <t>木犀草素</t>
    </r>
    <r>
      <rPr>
        <sz val="11"/>
        <rFont val="Arial"/>
        <family val="2"/>
      </rPr>
      <t>-3'-</t>
    </r>
    <r>
      <rPr>
        <sz val="11"/>
        <rFont val="微软雅黑"/>
        <family val="2"/>
        <charset val="134"/>
      </rPr>
      <t>葡萄糖醛酸苷</t>
    </r>
  </si>
  <si>
    <t>IPTM20329</t>
  </si>
  <si>
    <t>Luteolin-3-O-beta-D-glucuronide</t>
  </si>
  <si>
    <t>5-(5,7-dihydroxy-4-oxo-4H-chromen-2-yl)-2-hydroxyphenyl beta-D-glucopyranosiduronic acid</t>
  </si>
  <si>
    <r>
      <t>5-</t>
    </r>
    <r>
      <rPr>
        <sz val="11"/>
        <rFont val="微软雅黑"/>
        <family val="2"/>
        <charset val="134"/>
      </rPr>
      <t>（</t>
    </r>
    <r>
      <rPr>
        <sz val="11"/>
        <rFont val="Arial"/>
        <family val="2"/>
      </rPr>
      <t>5,7-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-4-</t>
    </r>
    <r>
      <rPr>
        <sz val="11"/>
        <rFont val="微软雅黑"/>
        <family val="2"/>
        <charset val="134"/>
      </rPr>
      <t>氧代</t>
    </r>
    <r>
      <rPr>
        <sz val="11"/>
        <rFont val="Arial"/>
        <family val="2"/>
      </rPr>
      <t>-4H-</t>
    </r>
    <r>
      <rPr>
        <sz val="11"/>
        <rFont val="微软雅黑"/>
        <family val="2"/>
        <charset val="134"/>
      </rPr>
      <t>色烯</t>
    </r>
    <r>
      <rPr>
        <sz val="11"/>
        <rFont val="Arial"/>
        <family val="2"/>
      </rPr>
      <t>-2-</t>
    </r>
    <r>
      <rPr>
        <sz val="11"/>
        <rFont val="微软雅黑"/>
        <family val="2"/>
        <charset val="134"/>
      </rPr>
      <t>基）</t>
    </r>
    <r>
      <rPr>
        <sz val="11"/>
        <rFont val="Arial"/>
        <family val="2"/>
      </rPr>
      <t>-2-</t>
    </r>
    <r>
      <rPr>
        <sz val="11"/>
        <rFont val="微软雅黑"/>
        <family val="2"/>
        <charset val="134"/>
      </rPr>
      <t>羟基苯基</t>
    </r>
    <r>
      <rPr>
        <sz val="11"/>
        <rFont val="Arial"/>
        <family val="2"/>
      </rPr>
      <t>β-D-</t>
    </r>
    <r>
      <rPr>
        <sz val="11"/>
        <rFont val="微软雅黑"/>
        <family val="2"/>
        <charset val="134"/>
      </rPr>
      <t>吡喃葡糖醛酸</t>
    </r>
  </si>
  <si>
    <t>LTS0253574</t>
  </si>
  <si>
    <t>53527-42-7</t>
  </si>
  <si>
    <r>
      <t>301.07040</t>
    </r>
    <r>
      <rPr>
        <sz val="11"/>
        <rFont val="微软雅黑"/>
        <family val="2"/>
        <charset val="134"/>
      </rPr>
      <t>是母离子碎片离子，暂未推测出是什么离子</t>
    </r>
  </si>
  <si>
    <t>C1=CC(=C(C=C1C2=CC(=O)C3=C(C=C(C=C3O2)O)O)O[C@H]4[C@@H]([C@H]([C@@H]([C@H](O4)C(=O)O)O)O)O)O</t>
  </si>
  <si>
    <t>PhyT-CFN-E297</t>
  </si>
  <si>
    <r>
      <rPr>
        <sz val="11"/>
        <rFont val="微软雅黑"/>
        <family val="2"/>
        <charset val="134"/>
      </rPr>
      <t>山柰酚</t>
    </r>
    <r>
      <rPr>
        <sz val="11"/>
        <rFont val="Arial"/>
        <family val="2"/>
      </rPr>
      <t xml:space="preserve"> 3-</t>
    </r>
    <r>
      <rPr>
        <sz val="11"/>
        <rFont val="微软雅黑"/>
        <family val="2"/>
        <charset val="134"/>
      </rPr>
      <t>龙胆双糖苷</t>
    </r>
  </si>
  <si>
    <t>IPTM20330</t>
  </si>
  <si>
    <t>Kaempferol 3-gentiobioside</t>
  </si>
  <si>
    <r>
      <rPr>
        <sz val="11"/>
        <rFont val="微软雅黑"/>
        <family val="2"/>
        <charset val="134"/>
      </rPr>
      <t>决明叶苷</t>
    </r>
  </si>
  <si>
    <t>LTS0230275</t>
  </si>
  <si>
    <t>Primula sinensis</t>
  </si>
  <si>
    <t>22149-35-5</t>
  </si>
  <si>
    <r>
      <t>449.10803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
287.05451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[M+H-C12H20O10]+</t>
    </r>
  </si>
  <si>
    <t>C1=CC(=CC=C1C2=C(C(=O)C3=C(C=C(C=C3O2)O)O)O[C@H]4[C@@H]([C@H]([C@@H]([C@H](O4)CO[C@H]5[C@@H]([C@H]([C@@H]([C@H](O5)CO)O)O)O)O)O)O)O</t>
  </si>
  <si>
    <t>PhyT-CFN-E307</t>
  </si>
  <si>
    <r>
      <rPr>
        <sz val="11"/>
        <rFont val="微软雅黑"/>
        <family val="2"/>
        <charset val="134"/>
      </rPr>
      <t>新狼毒素</t>
    </r>
    <r>
      <rPr>
        <sz val="11"/>
        <rFont val="Arial"/>
        <family val="2"/>
      </rPr>
      <t>B</t>
    </r>
  </si>
  <si>
    <t>IPTM20331</t>
  </si>
  <si>
    <t>Neochamaejasmine B</t>
  </si>
  <si>
    <t>(2R,2'S,3S,3'S)-5,5',7,7'-Tetrahydroxy-2,2'-bis(4-hydroxyphenyl)-[3,3'-bichromane]-4,4'-dione</t>
  </si>
  <si>
    <t>LTS0234793</t>
  </si>
  <si>
    <t>Daphne feddei</t>
  </si>
  <si>
    <t>90411-12-4</t>
  </si>
  <si>
    <t>C30H22O10</t>
  </si>
  <si>
    <t>C1=CC(=CC=C1[C@H]2[C@@H](C(=O)C3=C(C=C(C=C3O2)O)O)[C@H]4[C@H](OC5=CC(=CC(=C5C4=O)O)O)C6=CC=C(C=C6)O)O</t>
  </si>
  <si>
    <t>PhyT-CFN-E317</t>
  </si>
  <si>
    <r>
      <rPr>
        <sz val="11"/>
        <rFont val="微软雅黑"/>
        <family val="2"/>
        <charset val="134"/>
      </rPr>
      <t>日本扁柏黄酮</t>
    </r>
  </si>
  <si>
    <t>IPTM20332</t>
  </si>
  <si>
    <t>Hinokiflavone</t>
  </si>
  <si>
    <t>4',6''-O-Biapigenin</t>
  </si>
  <si>
    <r>
      <rPr>
        <sz val="11"/>
        <rFont val="微软雅黑"/>
        <family val="2"/>
        <charset val="134"/>
      </rPr>
      <t>桧黄素</t>
    </r>
  </si>
  <si>
    <t>LTS0187644</t>
  </si>
  <si>
    <t>Toxicodendron succedaneum</t>
  </si>
  <si>
    <t>Juniperus sabina</t>
  </si>
  <si>
    <t>Selaginella kraussiana</t>
  </si>
  <si>
    <t>19202-36-9</t>
  </si>
  <si>
    <t>C1=CC(=CC=C1C2=CC(=O)C3=C(O2)C=C(C(=C3O)OC4=CC=C(C=C4)C5=CC(=O)C6=C(C=C(C=C6O5)O)O)O)O</t>
  </si>
  <si>
    <t>PhyT-CFN-E327</t>
  </si>
  <si>
    <r>
      <rPr>
        <sz val="11"/>
        <rFont val="微软雅黑"/>
        <family val="2"/>
        <charset val="134"/>
      </rPr>
      <t>异奥卡宁</t>
    </r>
  </si>
  <si>
    <t>IPTM20333</t>
  </si>
  <si>
    <t>Isookanin</t>
  </si>
  <si>
    <t>(S)-2-(3,4-Dihydroxyphenyl)-7,8-dihydroxychroman-4-one</t>
  </si>
  <si>
    <r>
      <t>3',4',7,8-</t>
    </r>
    <r>
      <rPr>
        <sz val="11"/>
        <rFont val="微软雅黑"/>
        <family val="2"/>
        <charset val="134"/>
      </rPr>
      <t>四羟基黄烷醇</t>
    </r>
  </si>
  <si>
    <t>LTS0225215</t>
  </si>
  <si>
    <t>Acacia papyrocarpa</t>
  </si>
  <si>
    <t>Canarium album</t>
  </si>
  <si>
    <t>1036-49-3</t>
  </si>
  <si>
    <t>C1[C@H](OC2=C(C1=O)C=CC(=C2O)O)C3=CC(=C(C=C3)O)O</t>
  </si>
  <si>
    <t>PhyT-CFN-E337</t>
  </si>
  <si>
    <r>
      <t>4',6,7-</t>
    </r>
    <r>
      <rPr>
        <sz val="11"/>
        <rFont val="微软雅黑"/>
        <family val="2"/>
        <charset val="134"/>
      </rPr>
      <t>三羟异黄酮</t>
    </r>
  </si>
  <si>
    <t>IPTM20334</t>
  </si>
  <si>
    <t>6,7,4'-Trihydroxyisoflavone</t>
  </si>
  <si>
    <t>6-Hydroxydaidzein;Demethyltexasin</t>
  </si>
  <si>
    <r>
      <t>6-</t>
    </r>
    <r>
      <rPr>
        <sz val="11"/>
        <rFont val="微软雅黑"/>
        <family val="2"/>
        <charset val="134"/>
      </rPr>
      <t>羟基大豆苷元</t>
    </r>
  </si>
  <si>
    <t>17817-31-1</t>
  </si>
  <si>
    <t>C1=CC(=CC=C1C2=COC3=CC(=C(C=C3C2=O)O)O)O</t>
  </si>
  <si>
    <t>PhyT-CFN-E347</t>
  </si>
  <si>
    <r>
      <rPr>
        <sz val="11"/>
        <rFont val="微软雅黑"/>
        <family val="2"/>
        <charset val="134"/>
      </rPr>
      <t>山柰酚</t>
    </r>
    <r>
      <rPr>
        <sz val="11"/>
        <rFont val="Arial"/>
        <family val="2"/>
      </rPr>
      <t>-3-</t>
    </r>
    <r>
      <rPr>
        <sz val="11"/>
        <rFont val="微软雅黑"/>
        <family val="2"/>
        <charset val="134"/>
      </rPr>
      <t>槐二糖</t>
    </r>
    <r>
      <rPr>
        <sz val="11"/>
        <rFont val="Arial"/>
        <family val="2"/>
      </rPr>
      <t>-7-</t>
    </r>
    <r>
      <rPr>
        <sz val="11"/>
        <rFont val="微软雅黑"/>
        <family val="2"/>
        <charset val="134"/>
      </rPr>
      <t>鼠李糖苷</t>
    </r>
  </si>
  <si>
    <t>IPTM20335</t>
  </si>
  <si>
    <t>Kaempferol 3-sophoroside-7-rhamnoside</t>
  </si>
  <si>
    <t>LTS0089440</t>
  </si>
  <si>
    <t>Lobularia maritima</t>
  </si>
  <si>
    <t>Cryptocarya agathophylla</t>
  </si>
  <si>
    <t>93098-79-4</t>
  </si>
  <si>
    <r>
      <t>595.16581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
433.11291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[M+H-C12H20O10]+
287.05476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[M+H-C12H20O10-C6H10O4]+</t>
    </r>
  </si>
  <si>
    <t>C[C@H]1[C@@H]([C@H]([C@H]([C@@H](O1)OC2=CC(=C3C(=C2)OC(=C(C3=O)O[C@H]4[C@@H]([C@H]([C@@H]([C@H](O4)CO)O)O)O[C@H]5[C@@H]([C@H]([C@@H]([C@H](O5)CO)O)O)O)C6=CC=C(C=C6)O)O)O)O)O</t>
  </si>
  <si>
    <t>PhyT-CFN-E357</t>
  </si>
  <si>
    <r>
      <rPr>
        <sz val="11"/>
        <rFont val="微软雅黑"/>
        <family val="2"/>
        <charset val="134"/>
      </rPr>
      <t>二氢大豆苷元</t>
    </r>
  </si>
  <si>
    <t>IPTM20336</t>
  </si>
  <si>
    <t>Dihydrodaidzein</t>
  </si>
  <si>
    <t>7-hydroxy-3-(4-hydroxyphenyl)chroman-4-one;7,4'-Dihydroxyisoflavanone</t>
  </si>
  <si>
    <r>
      <t>7-</t>
    </r>
    <r>
      <rPr>
        <sz val="11"/>
        <rFont val="微软雅黑"/>
        <family val="2"/>
        <charset val="134"/>
      </rPr>
      <t>羟基</t>
    </r>
    <r>
      <rPr>
        <sz val="11"/>
        <rFont val="Arial"/>
        <family val="2"/>
      </rPr>
      <t>-3-(4-</t>
    </r>
    <r>
      <rPr>
        <sz val="11"/>
        <rFont val="微软雅黑"/>
        <family val="2"/>
        <charset val="134"/>
      </rPr>
      <t>羟苯基</t>
    </r>
    <r>
      <rPr>
        <sz val="11"/>
        <rFont val="Arial"/>
        <family val="2"/>
      </rPr>
      <t>)-4-</t>
    </r>
    <r>
      <rPr>
        <sz val="11"/>
        <rFont val="微软雅黑"/>
        <family val="2"/>
        <charset val="134"/>
      </rPr>
      <t>苯并二氢吡喃酮</t>
    </r>
  </si>
  <si>
    <t>LTS0056612</t>
  </si>
  <si>
    <t>Pericopsis mooniana</t>
  </si>
  <si>
    <t>17238-05-0</t>
  </si>
  <si>
    <t>C1C(C(=O)C2=C(O1)C=C(C=C2)O)C3=CC=C(C=C3)O</t>
  </si>
  <si>
    <t>PhyT-CFN-E367</t>
  </si>
  <si>
    <r>
      <rPr>
        <sz val="11"/>
        <rFont val="微软雅黑"/>
        <family val="2"/>
        <charset val="134"/>
      </rPr>
      <t>丁香亭</t>
    </r>
    <r>
      <rPr>
        <sz val="11"/>
        <rFont val="Arial"/>
        <family val="2"/>
      </rPr>
      <t>-3-O-</t>
    </r>
    <r>
      <rPr>
        <sz val="11"/>
        <rFont val="微软雅黑"/>
        <family val="2"/>
        <charset val="134"/>
      </rPr>
      <t>葡糖苷</t>
    </r>
  </si>
  <si>
    <t>IPTM20337</t>
  </si>
  <si>
    <t>Syringetin-3-O-glucoside</t>
  </si>
  <si>
    <t>LTS0167449</t>
  </si>
  <si>
    <t>Myrsine seguinii</t>
  </si>
  <si>
    <t>40039-49-4</t>
  </si>
  <si>
    <t>C23H24O13</t>
  </si>
  <si>
    <r>
      <t>347.07580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</t>
    </r>
  </si>
  <si>
    <t>COC1=CC(=CC(=C1O)OC)C2=C(C(=O)C3=C(C=C(C=C3O2)O)O)O[C@H]4[C@@H]([C@H]([C@@H]([C@H](O4)CO)O)O)O</t>
  </si>
  <si>
    <t>PhyT-CFN-E377</t>
  </si>
  <si>
    <r>
      <rPr>
        <sz val="11"/>
        <rFont val="微软雅黑"/>
        <family val="2"/>
        <charset val="134"/>
      </rPr>
      <t>芹菜甙</t>
    </r>
  </si>
  <si>
    <t>IPTM20338</t>
  </si>
  <si>
    <t>Apiin</t>
  </si>
  <si>
    <t>Apigenin-7-apioglucoside</t>
  </si>
  <si>
    <t>LTS0178138</t>
  </si>
  <si>
    <t>Apium graveolens</t>
  </si>
  <si>
    <t>Petroselinum crispum</t>
  </si>
  <si>
    <t>Limonium axillare</t>
  </si>
  <si>
    <t>26544-34-3</t>
  </si>
  <si>
    <r>
      <t>271.05980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[M+H-C11H18O9]+</t>
    </r>
  </si>
  <si>
    <t>C1[C@@]([C@H]([C@@H](O1)O[C@@H]2[C@H]([C@@H]([C@H](O[C@H]2OC3=CC(=C4C(=C3)OC(=CC4=O)C5=CC=C(C=C5)O)O)CO)O)O)O)(CO)O</t>
  </si>
  <si>
    <t>PhyT-CFN-E387</t>
  </si>
  <si>
    <r>
      <rPr>
        <sz val="11"/>
        <rFont val="微软雅黑"/>
        <family val="2"/>
        <charset val="134"/>
      </rPr>
      <t>沙苑子苷</t>
    </r>
    <r>
      <rPr>
        <sz val="11"/>
        <rFont val="Arial"/>
        <family val="2"/>
      </rPr>
      <t>B</t>
    </r>
  </si>
  <si>
    <t>IPTM20339</t>
  </si>
  <si>
    <t>Complanatoside B</t>
  </si>
  <si>
    <t>3-o-beta-D-apiofuranosyl(1-2)-beta-D-glucopyranosylrhamnocitrin4'-o-beta-D-glucopyranoside</t>
  </si>
  <si>
    <r>
      <t>3-O-β-D-</t>
    </r>
    <r>
      <rPr>
        <sz val="11"/>
        <rFont val="微软雅黑"/>
        <family val="2"/>
        <charset val="134"/>
      </rPr>
      <t>阿呋喃糖基</t>
    </r>
    <r>
      <rPr>
        <sz val="11"/>
        <rFont val="Arial"/>
        <family val="2"/>
      </rPr>
      <t>(1-2)-β-D-</t>
    </r>
    <r>
      <rPr>
        <sz val="11"/>
        <rFont val="微软雅黑"/>
        <family val="2"/>
        <charset val="134"/>
      </rPr>
      <t>吡喃葡萄糖基鼠李</t>
    </r>
  </si>
  <si>
    <t>LTS0187312</t>
  </si>
  <si>
    <t>142473-99-2</t>
  </si>
  <si>
    <r>
      <t>625.17613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[M+H-C5H8O4]+
463.12328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[M+H-C11H18O9]+
301.07040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[M+H-C11H18O9-C6H10O5]+</t>
    </r>
  </si>
  <si>
    <r>
      <t>593.15227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[M-H-C6H10O5]-</t>
    </r>
  </si>
  <si>
    <t>COC1=CC(=C2C(=C1)OC(=C(C2=O)O[C@H]3[C@@H]([C@H]([C@@H]([C@H](O3)CO)O)O)O[C@H]4[C@@H]([C@](CO4)(CO)O)O)C5=CC=C(C=C5)O[C@H]6[C@@H]([C@H]([C@@H]([C@H](O6)CO)O)O)O)O</t>
  </si>
  <si>
    <t>PhyT-CFN-E397</t>
  </si>
  <si>
    <r>
      <rPr>
        <sz val="11"/>
        <rFont val="微软雅黑"/>
        <family val="2"/>
        <charset val="134"/>
      </rPr>
      <t>克洛文</t>
    </r>
  </si>
  <si>
    <t>IPTM20340</t>
  </si>
  <si>
    <t>Clovin</t>
  </si>
  <si>
    <t>LTS0144596</t>
  </si>
  <si>
    <t>Melilotus albus</t>
  </si>
  <si>
    <t>Coutoubea spicata</t>
  </si>
  <si>
    <t>Aconitum anthora</t>
  </si>
  <si>
    <t>81970-00-5</t>
  </si>
  <si>
    <r>
      <t>595.16581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
433.11291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[M+H-C12H20O10]+
287.05475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[M+H-C12H20O10-C6H10O4]+</t>
    </r>
  </si>
  <si>
    <t>C[C@H]1[C@@H]([C@H]([C@H]([C@@H](O1)OC[C@@H]2[C@@H]([C@@H]([C@H]([C@@H](O2)OC3=C(OC4=CC(=CC(=C4C3=O)O)O[C@H]5[C@@H]([C@@H]([C@H]([C@@H](O5)C)O)O)O)C6=CC(=C(C=C6)O)O)O)O)O)O)O)O</t>
  </si>
  <si>
    <t>PhyT-CFN-E208</t>
  </si>
  <si>
    <t>CFN-E-MIX-18</t>
  </si>
  <si>
    <r>
      <rPr>
        <sz val="11"/>
        <rFont val="微软雅黑"/>
        <family val="2"/>
        <charset val="134"/>
      </rPr>
      <t>槲寄生新甙</t>
    </r>
    <r>
      <rPr>
        <sz val="11"/>
        <rFont val="Arial"/>
        <family val="2"/>
      </rPr>
      <t>III</t>
    </r>
  </si>
  <si>
    <t>IPTM20341</t>
  </si>
  <si>
    <t>Viscumneoside III</t>
  </si>
  <si>
    <t>Homoeriodictyol-7-O-apiosyl-(1-2)-glucopyranoside</t>
  </si>
  <si>
    <r>
      <rPr>
        <sz val="11"/>
        <rFont val="微软雅黑"/>
        <family val="2"/>
        <charset val="134"/>
      </rPr>
      <t>高圣草素</t>
    </r>
    <r>
      <rPr>
        <sz val="11"/>
        <rFont val="Arial"/>
        <family val="2"/>
      </rPr>
      <t>-7-O-β-D-</t>
    </r>
    <r>
      <rPr>
        <sz val="11"/>
        <rFont val="微软雅黑"/>
        <family val="2"/>
        <charset val="134"/>
      </rPr>
      <t>芹糖（</t>
    </r>
    <r>
      <rPr>
        <sz val="11"/>
        <rFont val="Arial"/>
        <family val="2"/>
      </rPr>
      <t>1→2</t>
    </r>
    <r>
      <rPr>
        <sz val="11"/>
        <rFont val="微软雅黑"/>
        <family val="2"/>
        <charset val="134"/>
      </rPr>
      <t>）</t>
    </r>
    <r>
      <rPr>
        <sz val="11"/>
        <rFont val="Arial"/>
        <family val="2"/>
      </rPr>
      <t>-β-D-</t>
    </r>
    <r>
      <rPr>
        <sz val="11"/>
        <rFont val="微软雅黑"/>
        <family val="2"/>
        <charset val="134"/>
      </rPr>
      <t>葡萄糖苷</t>
    </r>
  </si>
  <si>
    <t>LTS0222613</t>
  </si>
  <si>
    <t>118985-27-6</t>
  </si>
  <si>
    <r>
      <t>465.13940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[M+H-C5H8O4]+
303.08614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[M+H-C11H18O9]+</t>
    </r>
  </si>
  <si>
    <t>COC1=C(C=CC(=C1)C2CC(=O)C3=C(C=C(C=C3O2)OC4C(C(C(C(O4)CO)O)O)OC5C(C(CO5)(CO)O)O)O)O</t>
  </si>
  <si>
    <t>PhyT-CFN-E218</t>
  </si>
  <si>
    <r>
      <t>3-</t>
    </r>
    <r>
      <rPr>
        <sz val="11"/>
        <rFont val="微软雅黑"/>
        <family val="2"/>
        <charset val="134"/>
      </rPr>
      <t>邻甲基槲皮素</t>
    </r>
  </si>
  <si>
    <t>IPTM20342</t>
  </si>
  <si>
    <t>3-O-Methylquercetin</t>
  </si>
  <si>
    <t>5,7,3',4'-Tetrahydroxy-3-methoxyflavone;Quercetin 3-O-methyl ether</t>
  </si>
  <si>
    <r>
      <t>5,7,3'-4'</t>
    </r>
    <r>
      <rPr>
        <sz val="11"/>
        <rFont val="微软雅黑"/>
        <family val="2"/>
        <charset val="134"/>
      </rPr>
      <t>四羟基</t>
    </r>
    <r>
      <rPr>
        <sz val="11"/>
        <rFont val="Arial"/>
        <family val="2"/>
      </rPr>
      <t>-3-</t>
    </r>
    <r>
      <rPr>
        <sz val="11"/>
        <rFont val="微软雅黑"/>
        <family val="2"/>
        <charset val="134"/>
      </rPr>
      <t>甲氧基黄酮</t>
    </r>
  </si>
  <si>
    <t>LTS0194170</t>
  </si>
  <si>
    <t>Goniothalamus tenuifolius</t>
  </si>
  <si>
    <t>Centipeda minima</t>
  </si>
  <si>
    <t>Tagetes subulata</t>
  </si>
  <si>
    <t>1486-70-0</t>
  </si>
  <si>
    <t>COC1=C(OC2=CC(=CC(=C2C1=O)O)O)C3=CC(=C(C=C3)O)O</t>
  </si>
  <si>
    <t>PhyT-CFN-E228</t>
  </si>
  <si>
    <r>
      <t>3,8″-</t>
    </r>
    <r>
      <rPr>
        <sz val="11"/>
        <rFont val="微软雅黑"/>
        <family val="2"/>
        <charset val="134"/>
      </rPr>
      <t>双芹菜素</t>
    </r>
  </si>
  <si>
    <t>IPTM20343</t>
  </si>
  <si>
    <t>3,8'-Biapigenin</t>
  </si>
  <si>
    <t>4',4''',5,5'',7,7''-Hexahydroxy-3,8''-biflavone;13,Ii8-Biapigenin</t>
  </si>
  <si>
    <r>
      <t>3,8''-</t>
    </r>
    <r>
      <rPr>
        <sz val="11"/>
        <rFont val="微软雅黑"/>
        <family val="2"/>
        <charset val="134"/>
      </rPr>
      <t>联芹菜甙元</t>
    </r>
  </si>
  <si>
    <t>LTS0048872</t>
  </si>
  <si>
    <t>Hypericum thasium</t>
  </si>
  <si>
    <t>Garcinia xanthochymus</t>
  </si>
  <si>
    <t>Hypericum scabrum</t>
  </si>
  <si>
    <t>101140-06-1</t>
  </si>
  <si>
    <t>C1=CC(=CC=C1C2=CC(=O)C3=C(O2)C(=C(C=C3O)O)C4=C(OC5=CC(=CC(=C5C4=O)O)O)C6=CC=C(C=C6)O)O</t>
  </si>
  <si>
    <t>PhyT-CFN-E238</t>
  </si>
  <si>
    <r>
      <rPr>
        <sz val="11"/>
        <rFont val="微软雅黑"/>
        <family val="2"/>
        <charset val="134"/>
      </rPr>
      <t>儿茶素没食子酸酯</t>
    </r>
  </si>
  <si>
    <t>IPTM20344</t>
  </si>
  <si>
    <t>(-)-Catechin gallate(CG)</t>
  </si>
  <si>
    <t>[(2S,3R)-2-(3,4-dihydroxyphenyl)-5,7-dihydroxy-chroman-3-yl] 3,4,5-trihydroxybenzoate</t>
  </si>
  <si>
    <t>LTS0216303</t>
  </si>
  <si>
    <t>Arbutus unedo</t>
  </si>
  <si>
    <t>130405-40-2</t>
  </si>
  <si>
    <t>C1[C@H]([C@@H](OC2=CC(=CC(=C21)O)O)C3=CC(=C(C=C3)O)O)OC(=O)C4=CC(=C(C(=C4)O)O)O</t>
  </si>
  <si>
    <t>PhyT-CFN-E248</t>
  </si>
  <si>
    <r>
      <rPr>
        <sz val="11"/>
        <rFont val="微软雅黑"/>
        <family val="2"/>
        <charset val="134"/>
      </rPr>
      <t>山奈酚</t>
    </r>
    <r>
      <rPr>
        <sz val="11"/>
        <rFont val="Arial"/>
        <family val="2"/>
      </rPr>
      <t>3-O-</t>
    </r>
    <r>
      <rPr>
        <sz val="11"/>
        <rFont val="微软雅黑"/>
        <family val="2"/>
        <charset val="134"/>
      </rPr>
      <t>桑布双糖苷</t>
    </r>
  </si>
  <si>
    <t>IPTM20345</t>
  </si>
  <si>
    <t>Leucoside</t>
  </si>
  <si>
    <t>Kaempferol 3-O-sambubioside;Kaemoferol 5-Xyl(1,2)Glc</t>
  </si>
  <si>
    <r>
      <rPr>
        <sz val="11"/>
        <rFont val="微软雅黑"/>
        <family val="2"/>
        <charset val="134"/>
      </rPr>
      <t>堪非醇</t>
    </r>
    <r>
      <rPr>
        <sz val="11"/>
        <rFont val="Arial"/>
        <family val="2"/>
      </rPr>
      <t xml:space="preserve"> 3-O-</t>
    </r>
    <r>
      <rPr>
        <sz val="11"/>
        <rFont val="微软雅黑"/>
        <family val="2"/>
        <charset val="134"/>
      </rPr>
      <t>桑布双糖苷</t>
    </r>
  </si>
  <si>
    <t>LTS0251907</t>
  </si>
  <si>
    <t>Melaleuca ericifolia</t>
  </si>
  <si>
    <t>Aesculus chinensis</t>
  </si>
  <si>
    <t>Phaseolus vulgaris</t>
  </si>
  <si>
    <t>27661-51-4</t>
  </si>
  <si>
    <t>C26H28O15</t>
  </si>
  <si>
    <r>
      <t>449.10799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[M+H-C5H8O4]+
287.05472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[M+H-C11H18O9]+</t>
    </r>
  </si>
  <si>
    <t>C1[C@H]([C@@H]([C@H]([C@@H](O1)O[C@@H]2[C@H]([C@@H]([C@H](O[C@H]2OC3=C(OC4=CC(=CC(=C4C3=O)O)O)C5=CC=C(C=C5)O)CO)O)O)O)O)O</t>
  </si>
  <si>
    <t>PhyT-CFN-E258</t>
  </si>
  <si>
    <r>
      <rPr>
        <sz val="11"/>
        <rFont val="微软雅黑"/>
        <family val="2"/>
        <charset val="134"/>
      </rPr>
      <t>半齿泽兰素</t>
    </r>
  </si>
  <si>
    <t>IPTM20346</t>
  </si>
  <si>
    <t>Eupatorin</t>
  </si>
  <si>
    <t>3',5-Dihydroxy-4',6,7-trimethoxyflavone;Eupatorine</t>
  </si>
  <si>
    <r>
      <t>3,5-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-4,6,7-</t>
    </r>
    <r>
      <rPr>
        <sz val="11"/>
        <rFont val="微软雅黑"/>
        <family val="2"/>
        <charset val="134"/>
      </rPr>
      <t>三甲氧基黄酮</t>
    </r>
  </si>
  <si>
    <t>LTS0073269</t>
  </si>
  <si>
    <t>Stevia satureifolia</t>
  </si>
  <si>
    <t>Centaurea cuneifolia</t>
  </si>
  <si>
    <t>855-96-9</t>
  </si>
  <si>
    <t>COC1=C(C=C(C=C1)C2=CC(=O)C3=C(C(=C(C=C3O2)OC)OC)O)O</t>
  </si>
  <si>
    <t>PhyT-CFN-E268</t>
  </si>
  <si>
    <r>
      <rPr>
        <sz val="11"/>
        <rFont val="微软雅黑"/>
        <family val="2"/>
        <charset val="134"/>
      </rPr>
      <t>石吊兰素</t>
    </r>
  </si>
  <si>
    <t>IPTM20347</t>
  </si>
  <si>
    <t>Nevadensin</t>
  </si>
  <si>
    <t>Lysionotin;5,7-dihydroxy-6,8-dimethoxy-2-(4-methoxyphenyl)chromen-4-one</t>
  </si>
  <si>
    <t>Limnophila heterophylla</t>
  </si>
  <si>
    <t>Tamarix dioica</t>
  </si>
  <si>
    <t>10176-66-6</t>
  </si>
  <si>
    <t>PhyT-CFN-E278</t>
  </si>
  <si>
    <r>
      <rPr>
        <sz val="11"/>
        <rFont val="微软雅黑"/>
        <family val="2"/>
        <charset val="134"/>
      </rPr>
      <t>黄羽扇豆魏特酮</t>
    </r>
  </si>
  <si>
    <t>IPTM20348</t>
  </si>
  <si>
    <t>Lupiwighteone</t>
  </si>
  <si>
    <t>8-prenylgenistein;5,7,4'-Trihydroxy-8-prenylisoflavone</t>
  </si>
  <si>
    <r>
      <t>5,7,4'-</t>
    </r>
    <r>
      <rPr>
        <sz val="11"/>
        <rFont val="微软雅黑"/>
        <family val="2"/>
        <charset val="134"/>
      </rPr>
      <t>三羟基</t>
    </r>
    <r>
      <rPr>
        <sz val="11"/>
        <rFont val="Arial"/>
        <family val="2"/>
      </rPr>
      <t>-8-</t>
    </r>
    <r>
      <rPr>
        <sz val="11"/>
        <rFont val="微软雅黑"/>
        <family val="2"/>
        <charset val="134"/>
      </rPr>
      <t>壬基黄酮</t>
    </r>
  </si>
  <si>
    <t>LTS0229079</t>
  </si>
  <si>
    <t>104691-86-3</t>
  </si>
  <si>
    <t>CC(=CCC1=C2C(=C(C=C1O)O)C(=O)C(=CO2)C3=CC=C(C=C3)O)C</t>
  </si>
  <si>
    <t>PhyT-CFN-E288</t>
  </si>
  <si>
    <r>
      <rPr>
        <sz val="11"/>
        <rFont val="微软雅黑"/>
        <family val="2"/>
        <charset val="134"/>
      </rPr>
      <t>栀子黄素</t>
    </r>
    <r>
      <rPr>
        <sz val="11"/>
        <rFont val="Arial"/>
        <family val="2"/>
      </rPr>
      <t>B</t>
    </r>
  </si>
  <si>
    <t>IPTM20349</t>
  </si>
  <si>
    <t>Gardenin B</t>
  </si>
  <si>
    <t>Demethyltangeretin;5-Hydroxy-4',6,7,8-tetramethoxyflavone</t>
  </si>
  <si>
    <r>
      <rPr>
        <sz val="11"/>
        <rFont val="微软雅黑"/>
        <family val="2"/>
        <charset val="134"/>
      </rPr>
      <t>去甲基桔皮素</t>
    </r>
  </si>
  <si>
    <t>LTS0017705</t>
  </si>
  <si>
    <t>Sideritis tragoriganum</t>
  </si>
  <si>
    <t>Godmania aesculifolia</t>
  </si>
  <si>
    <t>2798-20-1</t>
  </si>
  <si>
    <t>C19H18O7</t>
  </si>
  <si>
    <r>
      <rPr>
        <sz val="11"/>
        <rFont val="微软雅黑"/>
        <family val="2"/>
        <charset val="134"/>
      </rPr>
      <t>母离子无二级</t>
    </r>
  </si>
  <si>
    <t>COC1=CC=C(C=C1)C2=CC(=O)C3=C(C(=C(C(=C3O2)OC)OC)OC)O</t>
  </si>
  <si>
    <t>PhyT-CFN-E298</t>
  </si>
  <si>
    <r>
      <rPr>
        <sz val="11"/>
        <rFont val="微软雅黑"/>
        <family val="2"/>
        <charset val="134"/>
      </rPr>
      <t>山奈酚</t>
    </r>
    <r>
      <rPr>
        <sz val="11"/>
        <rFont val="Arial"/>
        <family val="2"/>
      </rPr>
      <t>-3-O-(6''-</t>
    </r>
    <r>
      <rPr>
        <sz val="11"/>
        <rFont val="微软雅黑"/>
        <family val="2"/>
        <charset val="134"/>
      </rPr>
      <t>没食子酰基</t>
    </r>
    <r>
      <rPr>
        <sz val="11"/>
        <rFont val="Arial"/>
        <family val="2"/>
      </rPr>
      <t>)-β-D-</t>
    </r>
    <r>
      <rPr>
        <sz val="11"/>
        <rFont val="微软雅黑"/>
        <family val="2"/>
        <charset val="134"/>
      </rPr>
      <t>吡喃葡萄糖苷</t>
    </r>
  </si>
  <si>
    <t>IPTM20350</t>
  </si>
  <si>
    <t>Kaempferol 3-O-(6''-galloyl)-beta-D-glucopyranoside</t>
  </si>
  <si>
    <t>Astragalin 6''-gallate</t>
  </si>
  <si>
    <t>LTS0162423</t>
  </si>
  <si>
    <t>Eugenia hyemalis</t>
  </si>
  <si>
    <t>Quercus laurifolia</t>
  </si>
  <si>
    <t>Pemphis acidula</t>
  </si>
  <si>
    <t>56317-05-6</t>
  </si>
  <si>
    <t>C28H24O15</t>
  </si>
  <si>
    <r>
      <t>299.07614</t>
    </r>
    <r>
      <rPr>
        <sz val="11"/>
        <rFont val="微软雅黑"/>
        <family val="2"/>
        <charset val="134"/>
      </rPr>
      <t>是母离子碎片离子，暂未推测出是什么离子</t>
    </r>
    <r>
      <rPr>
        <sz val="11"/>
        <rFont val="Arial"/>
        <family val="2"/>
      </rPr>
      <t xml:space="preserve">
153.01834</t>
    </r>
    <r>
      <rPr>
        <sz val="11"/>
        <rFont val="微软雅黑"/>
        <family val="2"/>
        <charset val="134"/>
      </rPr>
      <t>是母离子碎片离子，暂未推测出是什么离子</t>
    </r>
  </si>
  <si>
    <t>C1=CC(=CC=C1C2=C(C(=O)C3=C(C=C(C=C3O2)O)O)O[C@H]4[C@@H]([C@H]([C@@H]([C@H](O4)COC(=O)C5=CC(=C(C(=C5)O)O)O)O)O)O)O</t>
  </si>
  <si>
    <t>PhyT-CFN-E308</t>
  </si>
  <si>
    <r>
      <rPr>
        <sz val="11"/>
        <rFont val="微软雅黑"/>
        <family val="2"/>
        <charset val="134"/>
      </rPr>
      <t>狼毒素</t>
    </r>
  </si>
  <si>
    <t>IPTM20351</t>
  </si>
  <si>
    <t>Neochamaejasmine A</t>
  </si>
  <si>
    <t>Chamaejasmin;Neochamaejasmin A</t>
  </si>
  <si>
    <r>
      <rPr>
        <sz val="11"/>
        <rFont val="微软雅黑"/>
        <family val="2"/>
        <charset val="134"/>
      </rPr>
      <t>新狼毒素</t>
    </r>
    <r>
      <rPr>
        <sz val="11"/>
        <rFont val="Arial"/>
        <family val="2"/>
      </rPr>
      <t>A</t>
    </r>
  </si>
  <si>
    <t>LTS0243123</t>
  </si>
  <si>
    <t>Daphne holosericea</t>
  </si>
  <si>
    <t>Schinus molle</t>
  </si>
  <si>
    <t>Brackenridgea zanguebarica</t>
  </si>
  <si>
    <t>90411-13-5</t>
  </si>
  <si>
    <t>C1=CC(=CC=C1C2C(C(=O)C3=C(C=C(C=C3O2)O)O)C4C(OC5=CC(=CC(=C5C4=O)O)O)C6=CC=C(C=C6)O)O</t>
  </si>
  <si>
    <t>PhyT-CFN-E318</t>
  </si>
  <si>
    <r>
      <t>2'-</t>
    </r>
    <r>
      <rPr>
        <sz val="11"/>
        <rFont val="微软雅黑"/>
        <family val="2"/>
        <charset val="134"/>
      </rPr>
      <t>甲氧基苦参黄素</t>
    </r>
  </si>
  <si>
    <t>IPTM20352</t>
  </si>
  <si>
    <t>2'-Methoxykurarinone</t>
  </si>
  <si>
    <t>Kurarinone, 2'-O-methyl-;(2S)-7,4'-Dihydroxy-8-lavandulyl-5,2'-dimethoxyflavanone</t>
  </si>
  <si>
    <r>
      <t>(2S)-7,4'-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-8-</t>
    </r>
    <r>
      <rPr>
        <sz val="11"/>
        <rFont val="微软雅黑"/>
        <family val="2"/>
        <charset val="134"/>
      </rPr>
      <t>萘二酰基</t>
    </r>
    <r>
      <rPr>
        <sz val="11"/>
        <rFont val="Arial"/>
        <family val="2"/>
      </rPr>
      <t>-5,2'-</t>
    </r>
    <r>
      <rPr>
        <sz val="11"/>
        <rFont val="微软雅黑"/>
        <family val="2"/>
        <charset val="134"/>
      </rPr>
      <t>二甲氧基黄烷酮</t>
    </r>
  </si>
  <si>
    <t>LTS0214481</t>
  </si>
  <si>
    <t>270249-38-2</t>
  </si>
  <si>
    <t>C27H32O6</t>
  </si>
  <si>
    <t>CC(=CC[C@H](CC1=C2C(=C(C=C1O)OC)C(=O)C[C@H](O2)C3=C(C=C(C=C3)O)OC)C(=C)C)C</t>
  </si>
  <si>
    <t>PhyT-CFN-E328</t>
  </si>
  <si>
    <r>
      <rPr>
        <sz val="11"/>
        <rFont val="微软雅黑"/>
        <family val="2"/>
        <charset val="134"/>
      </rPr>
      <t>桑根酮</t>
    </r>
    <r>
      <rPr>
        <sz val="11"/>
        <rFont val="Arial"/>
        <family val="2"/>
      </rPr>
      <t>H</t>
    </r>
  </si>
  <si>
    <t>IPTM20353</t>
  </si>
  <si>
    <t>Sanggenone H</t>
  </si>
  <si>
    <t>(2S)-5,7-dihydroxy-2-(5-hydroxy-2,2-dimethylchromen-8-yl)-2,3-dihydrochromen-4-one</t>
  </si>
  <si>
    <t>LTS0089734</t>
  </si>
  <si>
    <t>86450-80-8</t>
  </si>
  <si>
    <t>CC1(C=CC2=C(C=CC(=C2O1)[C@@H]3CC(=O)C4=C(C=C(C=C4O3)O)O)O)C</t>
  </si>
  <si>
    <t>PhyT-CFN-E338</t>
  </si>
  <si>
    <r>
      <rPr>
        <sz val="11"/>
        <rFont val="微软雅黑"/>
        <family val="2"/>
        <charset val="134"/>
      </rPr>
      <t>鸢尾黄素</t>
    </r>
    <r>
      <rPr>
        <sz val="11"/>
        <rFont val="Arial"/>
        <family val="2"/>
      </rPr>
      <t>-7-O-</t>
    </r>
    <r>
      <rPr>
        <sz val="11"/>
        <rFont val="微软雅黑"/>
        <family val="2"/>
        <charset val="134"/>
      </rPr>
      <t>木糖葡萄糖苷</t>
    </r>
  </si>
  <si>
    <t>IPTM20354</t>
  </si>
  <si>
    <t>Tectorigenin 7-O-xylosylglucoside</t>
  </si>
  <si>
    <t>LTS0260184</t>
  </si>
  <si>
    <t>231288-19-0</t>
  </si>
  <si>
    <r>
      <t>463.12359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[M+H-C5H8O4]+
301.07051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[M+H-C11H18O9]+</t>
    </r>
  </si>
  <si>
    <r>
      <t>299.05611</t>
    </r>
    <r>
      <rPr>
        <sz val="11"/>
        <rFont val="微软雅黑"/>
        <family val="2"/>
        <charset val="134"/>
      </rPr>
      <t>是正离子碎片离子，</t>
    </r>
    <r>
      <rPr>
        <sz val="11"/>
        <rFont val="Arial"/>
        <family val="2"/>
      </rPr>
      <t>[M-H-C11H18O9]-</t>
    </r>
  </si>
  <si>
    <t>COC1=C(C=C2C(=C1O)C(=O)C(=CO2)C3=CC=C(C=C3)O)O[C@H]4[C@@H]([C@H]([C@@H]([C@H](O4)CO[C@H]5[C@@H]([C@H]([C@@H](CO5)O)O)O)O)O)O</t>
  </si>
  <si>
    <t>PhyT-CFN-E348</t>
  </si>
  <si>
    <r>
      <rPr>
        <sz val="11"/>
        <rFont val="微软雅黑"/>
        <family val="2"/>
        <charset val="134"/>
      </rPr>
      <t>异鼠李素</t>
    </r>
    <r>
      <rPr>
        <sz val="11"/>
        <rFont val="Arial"/>
        <family val="2"/>
      </rPr>
      <t>-3-O-</t>
    </r>
    <r>
      <rPr>
        <sz val="11"/>
        <rFont val="微软雅黑"/>
        <family val="2"/>
        <charset val="134"/>
      </rPr>
      <t>槐二糖</t>
    </r>
    <r>
      <rPr>
        <sz val="11"/>
        <rFont val="Arial"/>
        <family val="2"/>
      </rPr>
      <t>-7-O-</t>
    </r>
    <r>
      <rPr>
        <sz val="11"/>
        <rFont val="微软雅黑"/>
        <family val="2"/>
        <charset val="134"/>
      </rPr>
      <t>鼠李糖苷</t>
    </r>
  </si>
  <si>
    <t>IPTM20355</t>
  </si>
  <si>
    <t>Isorhamnetin 3-sophoroside-7-rhamnoside</t>
  </si>
  <si>
    <t>41328-75-0</t>
  </si>
  <si>
    <t>C34H42O21</t>
  </si>
  <si>
    <r>
      <t>625.17688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
463.12373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[M+H-C12H20O10]+
317.06561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[M+H-C12H20O10-C6H10O4]+</t>
    </r>
  </si>
  <si>
    <t>C[C@H]1[C@@H]([C@H]([C@H]([C@@H](O1)OC2=CC(=C3C(=C2)OC(=C(C3=O)O[C@H]4[C@@H]([C@H]([C@@H]([C@H](O4)CO)O)O)O[C@H]5[C@@H]([C@H]([C@@H]([C@H](O5)CO)O)O)O)C6=CC(=C(C=C6)O)OC)O)O)O)O</t>
  </si>
  <si>
    <t>PhyT-CFN-E358</t>
  </si>
  <si>
    <r>
      <rPr>
        <sz val="11"/>
        <rFont val="微软雅黑"/>
        <family val="2"/>
        <charset val="134"/>
      </rPr>
      <t>芹菜素</t>
    </r>
    <r>
      <rPr>
        <sz val="11"/>
        <rFont val="Arial"/>
        <family val="2"/>
      </rPr>
      <t>-7-O-(2G-</t>
    </r>
    <r>
      <rPr>
        <sz val="11"/>
        <rFont val="微软雅黑"/>
        <family val="2"/>
        <charset val="134"/>
      </rPr>
      <t>鼠李糖</t>
    </r>
    <r>
      <rPr>
        <sz val="11"/>
        <rFont val="Arial"/>
        <family val="2"/>
      </rPr>
      <t>)</t>
    </r>
    <r>
      <rPr>
        <sz val="11"/>
        <rFont val="微软雅黑"/>
        <family val="2"/>
        <charset val="134"/>
      </rPr>
      <t>龙胆糖苷</t>
    </r>
  </si>
  <si>
    <t>IPTM20356</t>
  </si>
  <si>
    <t>Apigenin 7-O-(2G-rhamnosyl)gentiobioside</t>
  </si>
  <si>
    <t>174284-20-9</t>
  </si>
  <si>
    <r>
      <t>271.06024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[M+H-C18H30O14]+</t>
    </r>
  </si>
  <si>
    <t>C[C@H]1[C@@H]([C@H]([C@H]([C@@H](O1)O[C@@H]2[C@H]([C@@H]([C@H](O[C@H]2OC3=CC(=C4C(=C3)OC(=CC4=O)C5=CC=C(C=C5)O)O)CO[C@H]6[C@@H]([C@H]([C@@H]([C@H](O6)CO)O)O)O)O)O)O)O)O</t>
  </si>
  <si>
    <t>PhyT-CFN-E368</t>
  </si>
  <si>
    <r>
      <rPr>
        <sz val="11"/>
        <rFont val="微软雅黑"/>
        <family val="2"/>
        <charset val="134"/>
      </rPr>
      <t>假荆芥属苷</t>
    </r>
  </si>
  <si>
    <t>IPTM20357</t>
  </si>
  <si>
    <t>Nepetin-7-glucoside</t>
  </si>
  <si>
    <t>6-Methoxyluteolin 7-glucoside;3',4',5-Trihydroxy-6-methoxy-7-(glucosyloxy)flavone</t>
  </si>
  <si>
    <r>
      <t>3'</t>
    </r>
    <r>
      <rPr>
        <sz val="11"/>
        <rFont val="微软雅黑"/>
        <family val="2"/>
        <charset val="134"/>
      </rPr>
      <t>，</t>
    </r>
    <r>
      <rPr>
        <sz val="11"/>
        <rFont val="Arial"/>
        <family val="2"/>
      </rPr>
      <t>4'</t>
    </r>
    <r>
      <rPr>
        <sz val="11"/>
        <rFont val="微软雅黑"/>
        <family val="2"/>
        <charset val="134"/>
      </rPr>
      <t>，</t>
    </r>
    <r>
      <rPr>
        <sz val="11"/>
        <rFont val="Arial"/>
        <family val="2"/>
      </rPr>
      <t>5-</t>
    </r>
    <r>
      <rPr>
        <sz val="11"/>
        <rFont val="微软雅黑"/>
        <family val="2"/>
        <charset val="134"/>
      </rPr>
      <t>三羟基</t>
    </r>
    <r>
      <rPr>
        <sz val="11"/>
        <rFont val="Arial"/>
        <family val="2"/>
      </rPr>
      <t>-6-</t>
    </r>
    <r>
      <rPr>
        <sz val="11"/>
        <rFont val="微软雅黑"/>
        <family val="2"/>
        <charset val="134"/>
      </rPr>
      <t>甲氧基</t>
    </r>
    <r>
      <rPr>
        <sz val="11"/>
        <rFont val="Arial"/>
        <family val="2"/>
      </rPr>
      <t>-7-</t>
    </r>
    <r>
      <rPr>
        <sz val="11"/>
        <rFont val="微软雅黑"/>
        <family val="2"/>
        <charset val="134"/>
      </rPr>
      <t>（葡糖基氧基）黄酮</t>
    </r>
  </si>
  <si>
    <t>LTS0032877</t>
  </si>
  <si>
    <t>Centaurea jacea</t>
  </si>
  <si>
    <t>Plantago asiatica</t>
  </si>
  <si>
    <t>569-90-4</t>
  </si>
  <si>
    <r>
      <t>317.06492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</t>
    </r>
  </si>
  <si>
    <t>COC1=C(C=C2C(=C1O)C(=O)C=C(O2)C3=CC(=C(C=C3)O)O)O[C@H]4[C@@H]([C@H]([C@@H]([C@H](O4)CO)O)O)O</t>
  </si>
  <si>
    <t>PhyT-CFN-E378</t>
  </si>
  <si>
    <r>
      <rPr>
        <sz val="11"/>
        <rFont val="微软雅黑"/>
        <family val="2"/>
        <charset val="134"/>
      </rPr>
      <t>皂草苷</t>
    </r>
  </si>
  <si>
    <t>IPTM20358</t>
  </si>
  <si>
    <t>Saponarin</t>
  </si>
  <si>
    <t>isovitexin 7-O-glucoside;Apigenin 6-C-glucosyl-7-O-glucoside</t>
  </si>
  <si>
    <r>
      <rPr>
        <sz val="11"/>
        <rFont val="微软雅黑"/>
        <family val="2"/>
        <charset val="134"/>
      </rPr>
      <t>芹菜素</t>
    </r>
    <r>
      <rPr>
        <sz val="11"/>
        <rFont val="Arial"/>
        <family val="2"/>
      </rPr>
      <t>6-C-</t>
    </r>
    <r>
      <rPr>
        <sz val="11"/>
        <rFont val="微软雅黑"/>
        <family val="2"/>
        <charset val="134"/>
      </rPr>
      <t>葡糖基</t>
    </r>
    <r>
      <rPr>
        <sz val="11"/>
        <rFont val="Arial"/>
        <family val="2"/>
      </rPr>
      <t>-7-O-</t>
    </r>
    <r>
      <rPr>
        <sz val="11"/>
        <rFont val="微软雅黑"/>
        <family val="2"/>
        <charset val="134"/>
      </rPr>
      <t>葡糖苷</t>
    </r>
  </si>
  <si>
    <t>LTS0137265</t>
  </si>
  <si>
    <t>Hibiscus syriacus</t>
  </si>
  <si>
    <t>Hordeum vulgare</t>
  </si>
  <si>
    <t>Bryonia dioica</t>
  </si>
  <si>
    <t>20310-89-8</t>
  </si>
  <si>
    <t>C1=CC(=CC=C1C2=CC(=O)C3=C(C(=C(C=C3O2)O[C@H]4[C@@H]([C@H]([C@@H]([C@H](O4)CO)O)O)O)[C@H]5[C@@H]([C@H]([C@@H]([C@H](O5)CO)O)O)O)O)O</t>
  </si>
  <si>
    <t>PhyT-CFN-E388</t>
  </si>
  <si>
    <r>
      <t>8-</t>
    </r>
    <r>
      <rPr>
        <sz val="11"/>
        <rFont val="微软雅黑"/>
        <family val="2"/>
        <charset val="134"/>
      </rPr>
      <t>羟基</t>
    </r>
    <r>
      <rPr>
        <sz val="11"/>
        <rFont val="Arial"/>
        <family val="2"/>
      </rPr>
      <t>-3,5,6,7,3′,4′-</t>
    </r>
    <r>
      <rPr>
        <sz val="11"/>
        <rFont val="微软雅黑"/>
        <family val="2"/>
        <charset val="134"/>
      </rPr>
      <t>六甲氧基黄酮</t>
    </r>
  </si>
  <si>
    <t>IPTM20359</t>
  </si>
  <si>
    <t>8-Hydroxy-3,5,6,7,3',4'-hexamethoxyflavone</t>
  </si>
  <si>
    <t>2-(3,4-dimethoxyphenyl)-8-hydroxy-3,5,6,7-tetramethoxychromen-4-one</t>
  </si>
  <si>
    <t>1000415-56-4</t>
  </si>
  <si>
    <t>COC1=C(C=C(C=C1)C2=C(C(=O)C3=C(O2)C(=C(C(=C3OC)OC)OC)O)OC)OC</t>
  </si>
  <si>
    <t>PhyT-CFN-E398</t>
  </si>
  <si>
    <r>
      <rPr>
        <sz val="11"/>
        <rFont val="微软雅黑"/>
        <family val="2"/>
        <charset val="134"/>
      </rPr>
      <t>异金雀花素</t>
    </r>
    <r>
      <rPr>
        <sz val="11"/>
        <rFont val="Arial"/>
        <family val="2"/>
      </rPr>
      <t>-2”-O-</t>
    </r>
    <r>
      <rPr>
        <sz val="11"/>
        <rFont val="微软雅黑"/>
        <family val="2"/>
        <charset val="134"/>
      </rPr>
      <t>吡喃葡萄糖苷</t>
    </r>
  </si>
  <si>
    <t>IPTM20360</t>
  </si>
  <si>
    <t>Isoscoparin-2''-Beta-D-glucopyranoside</t>
  </si>
  <si>
    <t>2''-O-beta-D-glucosylisoscoparin</t>
  </si>
  <si>
    <t>LTS0046106</t>
  </si>
  <si>
    <t>Oryza sativa</t>
  </si>
  <si>
    <t>97605-25-9</t>
  </si>
  <si>
    <t>COC1=C(C=CC(=C1)C2=CC(=O)C3=C(O2)C=C(C(=C3O)[C@H]4[C@@H]([C@H]([C@@H]([C@H](O4)CO)O)O)O[C@H]5[C@@H]([C@H]([C@@H]([C@H](O5)CO)O)O)O)O)O</t>
  </si>
  <si>
    <t>PhyT-CFN-E209</t>
  </si>
  <si>
    <t>CFN-E-MIX-19</t>
  </si>
  <si>
    <r>
      <rPr>
        <sz val="11"/>
        <color rgb="FFFF0000"/>
        <rFont val="微软雅黑"/>
        <family val="2"/>
        <charset val="134"/>
      </rPr>
      <t>鸢尾甲苷</t>
    </r>
    <r>
      <rPr>
        <sz val="11"/>
        <color rgb="FFFF0000"/>
        <rFont val="Arial"/>
        <family val="2"/>
      </rPr>
      <t>A</t>
    </r>
  </si>
  <si>
    <t>IPTM20361</t>
  </si>
  <si>
    <t>Iristectorin A</t>
  </si>
  <si>
    <t>LTS0070076</t>
  </si>
  <si>
    <t>Iris spuria</t>
  </si>
  <si>
    <t>Iris kemaonensis</t>
  </si>
  <si>
    <t>37744-61-9</t>
  </si>
  <si>
    <t>C23H24O12</t>
  </si>
  <si>
    <t>COC1=C(C=C(C=C1)C2=COC3=CC(=C(C(=C3C2=O)O)OC)O[C@H]4[C@@H]([C@H]([C@@H]([C@H](O4)CO)O)O)O)O</t>
  </si>
  <si>
    <t>PhyT-CFN-E219</t>
  </si>
  <si>
    <t>IPTM20362</t>
  </si>
  <si>
    <t>2-(3,4-Dihydroxyphenyl)chroman-3,5,7-triol;L-Epicatechin</t>
  </si>
  <si>
    <r>
      <t>3,3',4',5,7-</t>
    </r>
    <r>
      <rPr>
        <sz val="11"/>
        <rFont val="微软雅黑"/>
        <family val="2"/>
        <charset val="134"/>
      </rPr>
      <t>五羟基黄烷</t>
    </r>
  </si>
  <si>
    <t>LTS0090912</t>
  </si>
  <si>
    <t>Schisandra propinqua</t>
  </si>
  <si>
    <t>Euclea divinorum</t>
  </si>
  <si>
    <t>Melaleuca squarrosa</t>
  </si>
  <si>
    <t>7295-85-4</t>
  </si>
  <si>
    <t>C15H14O6.H2O</t>
  </si>
  <si>
    <t>C1C(C(OC2=CC(=CC(=C21)O)O)C3=CC(=C(C=C3)O)O)O</t>
  </si>
  <si>
    <t>PhyT-CFN-E229</t>
  </si>
  <si>
    <r>
      <rPr>
        <sz val="11"/>
        <rFont val="微软雅黑"/>
        <family val="2"/>
        <charset val="134"/>
      </rPr>
      <t>异落新妇苷</t>
    </r>
  </si>
  <si>
    <t>IPTM20363</t>
  </si>
  <si>
    <t>Isoastilbin</t>
  </si>
  <si>
    <t>Astilbin;Neoisoastilbin</t>
  </si>
  <si>
    <r>
      <t>2-</t>
    </r>
    <r>
      <rPr>
        <sz val="11"/>
        <rFont val="微软雅黑"/>
        <family val="2"/>
        <charset val="134"/>
      </rPr>
      <t>（</t>
    </r>
    <r>
      <rPr>
        <sz val="11"/>
        <rFont val="Arial"/>
        <family val="2"/>
      </rPr>
      <t>3,4-</t>
    </r>
    <r>
      <rPr>
        <sz val="11"/>
        <rFont val="微软雅黑"/>
        <family val="2"/>
        <charset val="134"/>
      </rPr>
      <t>二羟基苯基）</t>
    </r>
    <r>
      <rPr>
        <sz val="11"/>
        <rFont val="Arial"/>
        <family val="2"/>
      </rPr>
      <t>-5,7-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-3-</t>
    </r>
    <r>
      <rPr>
        <sz val="11"/>
        <rFont val="微软雅黑"/>
        <family val="2"/>
        <charset val="134"/>
      </rPr>
      <t>（</t>
    </r>
    <r>
      <rPr>
        <sz val="11"/>
        <rFont val="Arial"/>
        <family val="2"/>
      </rPr>
      <t>3,4,5-</t>
    </r>
    <r>
      <rPr>
        <sz val="11"/>
        <rFont val="微软雅黑"/>
        <family val="2"/>
        <charset val="134"/>
      </rPr>
      <t>三羟基</t>
    </r>
    <r>
      <rPr>
        <sz val="11"/>
        <rFont val="Arial"/>
        <family val="2"/>
      </rPr>
      <t>-6-</t>
    </r>
    <r>
      <rPr>
        <sz val="11"/>
        <rFont val="微软雅黑"/>
        <family val="2"/>
        <charset val="134"/>
      </rPr>
      <t>甲基氧杂环己烷</t>
    </r>
    <r>
      <rPr>
        <sz val="11"/>
        <rFont val="Arial"/>
        <family val="2"/>
      </rPr>
      <t>-2-</t>
    </r>
    <r>
      <rPr>
        <sz val="11"/>
        <rFont val="微软雅黑"/>
        <family val="2"/>
        <charset val="134"/>
      </rPr>
      <t>基）氧基</t>
    </r>
    <r>
      <rPr>
        <sz val="11"/>
        <rFont val="Arial"/>
        <family val="2"/>
      </rPr>
      <t>-2,3-</t>
    </r>
    <r>
      <rPr>
        <sz val="11"/>
        <rFont val="微软雅黑"/>
        <family val="2"/>
        <charset val="134"/>
      </rPr>
      <t>二氢甲烯</t>
    </r>
    <r>
      <rPr>
        <sz val="11"/>
        <rFont val="Arial"/>
        <family val="2"/>
      </rPr>
      <t>-4-</t>
    </r>
    <r>
      <rPr>
        <sz val="11"/>
        <rFont val="微软雅黑"/>
        <family val="2"/>
        <charset val="134"/>
      </rPr>
      <t>酮</t>
    </r>
  </si>
  <si>
    <t>Desmos cochinchinensis</t>
  </si>
  <si>
    <t>54081-48-0</t>
  </si>
  <si>
    <r>
      <t>305.06538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[M+H-C6H10O4]+</t>
    </r>
  </si>
  <si>
    <t>PhyT-CFN-E239</t>
  </si>
  <si>
    <r>
      <rPr>
        <sz val="11"/>
        <rFont val="微软雅黑"/>
        <family val="2"/>
        <charset val="134"/>
      </rPr>
      <t>香叶木素</t>
    </r>
    <r>
      <rPr>
        <sz val="11"/>
        <rFont val="Arial"/>
        <family val="2"/>
      </rPr>
      <t>-7-O-Β-D-</t>
    </r>
    <r>
      <rPr>
        <sz val="11"/>
        <rFont val="微软雅黑"/>
        <family val="2"/>
        <charset val="134"/>
      </rPr>
      <t>葡萄糖苷</t>
    </r>
  </si>
  <si>
    <t>IPTM20364</t>
  </si>
  <si>
    <t>Diosmetin-7-O-beta-D-glucopyranoside</t>
  </si>
  <si>
    <t>Eridictiol;3',5-Dihydroxy-7-(beta-D-glucopyranosyloxy)-4'-methoxyflavone</t>
  </si>
  <si>
    <r>
      <t>3'</t>
    </r>
    <r>
      <rPr>
        <sz val="11"/>
        <rFont val="微软雅黑"/>
        <family val="2"/>
        <charset val="134"/>
      </rPr>
      <t>，</t>
    </r>
    <r>
      <rPr>
        <sz val="11"/>
        <rFont val="Arial"/>
        <family val="2"/>
      </rPr>
      <t>5-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-7-</t>
    </r>
    <r>
      <rPr>
        <sz val="11"/>
        <rFont val="微软雅黑"/>
        <family val="2"/>
        <charset val="134"/>
      </rPr>
      <t>（</t>
    </r>
    <r>
      <rPr>
        <sz val="11"/>
        <rFont val="Arial"/>
        <family val="2"/>
      </rPr>
      <t>β-D-</t>
    </r>
    <r>
      <rPr>
        <sz val="11"/>
        <rFont val="微软雅黑"/>
        <family val="2"/>
        <charset val="134"/>
      </rPr>
      <t>吡喃糖基氧基）</t>
    </r>
    <r>
      <rPr>
        <sz val="11"/>
        <rFont val="Arial"/>
        <family val="2"/>
      </rPr>
      <t>-4'-</t>
    </r>
    <r>
      <rPr>
        <sz val="11"/>
        <rFont val="微软雅黑"/>
        <family val="2"/>
        <charset val="134"/>
      </rPr>
      <t>甲氧基黄酮</t>
    </r>
  </si>
  <si>
    <t>LTS0261873</t>
  </si>
  <si>
    <t>Verbena supina</t>
  </si>
  <si>
    <t>Mentha spicata</t>
  </si>
  <si>
    <t>20126-59-4</t>
  </si>
  <si>
    <r>
      <t>299.05616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[M-H-C6H10O5]-</t>
    </r>
  </si>
  <si>
    <t>COC1=C(C=C(C=C1)C2=CC(=O)C3=C(C=C(C=C3O2)O[C@H]4[C@@H]([C@H]([C@@H]([C@H](O4)CO)O)O)O)O)O</t>
  </si>
  <si>
    <t>PhyT-CFN-E249</t>
  </si>
  <si>
    <r>
      <rPr>
        <sz val="11"/>
        <rFont val="微软雅黑"/>
        <family val="2"/>
        <charset val="134"/>
      </rPr>
      <t>毡毛美洲茶素</t>
    </r>
  </si>
  <si>
    <t>IPTM20365</t>
  </si>
  <si>
    <t>Velutin</t>
  </si>
  <si>
    <t>Flavoyadorigenin B;5-hydroxy-2-(4-hydroxy-3-methoxyphenyl)-7-methoxychromen-4-one</t>
  </si>
  <si>
    <r>
      <t>5,4'-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-7,3'-</t>
    </r>
    <r>
      <rPr>
        <sz val="11"/>
        <rFont val="微软雅黑"/>
        <family val="2"/>
        <charset val="134"/>
      </rPr>
      <t>二甲氧基黄酮</t>
    </r>
  </si>
  <si>
    <t>LTS0048337</t>
  </si>
  <si>
    <t>25739-41-7</t>
  </si>
  <si>
    <t>COC1=CC(=C2C(=C1)OC(=CC2=O)C3=CC(=C(C=C3)O)OC)O</t>
  </si>
  <si>
    <t>PhyT-CFN-E259</t>
  </si>
  <si>
    <r>
      <t>4',5-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-3',5',6,7-</t>
    </r>
    <r>
      <rPr>
        <sz val="11"/>
        <rFont val="微软雅黑"/>
        <family val="2"/>
        <charset val="134"/>
      </rPr>
      <t>四甲氧基黄酮</t>
    </r>
  </si>
  <si>
    <t>IPTM20366</t>
  </si>
  <si>
    <t>4',5-Dihydroxy-3',5',6,7-tetramethoxyflavone</t>
  </si>
  <si>
    <t>5-hydroxy-2-(4-hydroxy-3,5-dimethoxyphenyl)-6,7-dimethoxychromen-4-one</t>
  </si>
  <si>
    <r>
      <t>5-</t>
    </r>
    <r>
      <rPr>
        <sz val="11"/>
        <rFont val="微软雅黑"/>
        <family val="2"/>
        <charset val="134"/>
      </rPr>
      <t>羟基</t>
    </r>
    <r>
      <rPr>
        <sz val="11"/>
        <rFont val="Arial"/>
        <family val="2"/>
      </rPr>
      <t>-2-</t>
    </r>
    <r>
      <rPr>
        <sz val="11"/>
        <rFont val="微软雅黑"/>
        <family val="2"/>
        <charset val="134"/>
      </rPr>
      <t>（</t>
    </r>
    <r>
      <rPr>
        <sz val="11"/>
        <rFont val="Arial"/>
        <family val="2"/>
      </rPr>
      <t>4-</t>
    </r>
    <r>
      <rPr>
        <sz val="11"/>
        <rFont val="微软雅黑"/>
        <family val="2"/>
        <charset val="134"/>
      </rPr>
      <t>羟基</t>
    </r>
    <r>
      <rPr>
        <sz val="11"/>
        <rFont val="Arial"/>
        <family val="2"/>
      </rPr>
      <t>-3,5-</t>
    </r>
    <r>
      <rPr>
        <sz val="11"/>
        <rFont val="微软雅黑"/>
        <family val="2"/>
        <charset val="134"/>
      </rPr>
      <t>二甲氧基苯基）</t>
    </r>
    <r>
      <rPr>
        <sz val="11"/>
        <rFont val="Arial"/>
        <family val="2"/>
      </rPr>
      <t>-6,7-</t>
    </r>
    <r>
      <rPr>
        <sz val="11"/>
        <rFont val="微软雅黑"/>
        <family val="2"/>
        <charset val="134"/>
      </rPr>
      <t>二甲基色烯</t>
    </r>
    <r>
      <rPr>
        <sz val="11"/>
        <rFont val="Arial"/>
        <family val="2"/>
      </rPr>
      <t>-4-</t>
    </r>
    <r>
      <rPr>
        <sz val="11"/>
        <rFont val="微软雅黑"/>
        <family val="2"/>
        <charset val="134"/>
      </rPr>
      <t>酮</t>
    </r>
  </si>
  <si>
    <t>LTS0059048</t>
  </si>
  <si>
    <t>Artemisia mesatlantica</t>
  </si>
  <si>
    <t>Lantana montevidensis</t>
  </si>
  <si>
    <t>Scutellaria barbata</t>
  </si>
  <si>
    <t>83133-17-9</t>
  </si>
  <si>
    <t>COC1=CC(=CC(=C1O)OC)C2=CC(=O)C3=C(C(=C(C=C3O2)OC)OC)O</t>
  </si>
  <si>
    <t>PhyT-CFN-E269</t>
  </si>
  <si>
    <r>
      <rPr>
        <sz val="11"/>
        <rFont val="微软雅黑"/>
        <family val="2"/>
        <charset val="134"/>
      </rPr>
      <t>原花青素</t>
    </r>
    <r>
      <rPr>
        <sz val="11"/>
        <rFont val="Arial"/>
        <family val="2"/>
      </rPr>
      <t>A2</t>
    </r>
  </si>
  <si>
    <t>IPTM20367</t>
  </si>
  <si>
    <t>Procyanidin A2</t>
  </si>
  <si>
    <t>(+)-Epicatechin-(4.beta.-8,2.beta.-O-7)-epicatechin</t>
  </si>
  <si>
    <t>LTS0117726</t>
  </si>
  <si>
    <t>Ceratiola ericoides</t>
  </si>
  <si>
    <t>41743-41-3</t>
  </si>
  <si>
    <t>4.69/5.11</t>
  </si>
  <si>
    <r>
      <t>425.08667</t>
    </r>
    <r>
      <rPr>
        <sz val="11"/>
        <rFont val="微软雅黑"/>
        <family val="2"/>
        <charset val="134"/>
      </rPr>
      <t>是母离子碎片离子，暂未推测出是什么离子</t>
    </r>
  </si>
  <si>
    <t>4.73/5.14</t>
  </si>
  <si>
    <r>
      <rPr>
        <sz val="11"/>
        <color rgb="FFFF0000"/>
        <rFont val="微软雅黑"/>
        <family val="2"/>
        <charset val="134"/>
      </rPr>
      <t>两个峰，一级，二级图均一致</t>
    </r>
  </si>
  <si>
    <t>C1[C@H]([C@H](OC2=C1C(=CC3=C2[C@@H]4[C@H]([C@](O3)(OC5=CC(=CC(=C45)O)O)C6=CC(=C(C=C6)O)O)O)O)C7=CC(=C(C=C7)O)O)O</t>
  </si>
  <si>
    <t>4.69/5.12</t>
  </si>
  <si>
    <t>PhyT-CFN-E279</t>
  </si>
  <si>
    <r>
      <t>6-</t>
    </r>
    <r>
      <rPr>
        <sz val="11"/>
        <rFont val="微软雅黑"/>
        <family val="2"/>
        <charset val="134"/>
      </rPr>
      <t>羟基汉黄芩素</t>
    </r>
  </si>
  <si>
    <t>IPTM20368</t>
  </si>
  <si>
    <t>6-Hydroxywogonin</t>
  </si>
  <si>
    <t>5,6,7-trihydroxy-8-methoxyflavone;7-trihydroxy-8-methoxyflavone</t>
  </si>
  <si>
    <r>
      <t>5,6,7-</t>
    </r>
    <r>
      <rPr>
        <sz val="11"/>
        <rFont val="微软雅黑"/>
        <family val="2"/>
        <charset val="134"/>
      </rPr>
      <t>三羟基</t>
    </r>
    <r>
      <rPr>
        <sz val="11"/>
        <rFont val="Arial"/>
        <family val="2"/>
      </rPr>
      <t>-8-</t>
    </r>
    <r>
      <rPr>
        <sz val="11"/>
        <rFont val="微软雅黑"/>
        <family val="2"/>
        <charset val="134"/>
      </rPr>
      <t>甲氧基黄酮</t>
    </r>
  </si>
  <si>
    <t>76844-70-7</t>
  </si>
  <si>
    <t>COC1=C2C(=C(C(=C1O)O)O)C(=O)C=C(O2)C3=CC=CC=C3</t>
  </si>
  <si>
    <t>PhyT-CFN-E289</t>
  </si>
  <si>
    <r>
      <rPr>
        <sz val="11"/>
        <rFont val="微软雅黑"/>
        <family val="2"/>
        <charset val="134"/>
      </rPr>
      <t>荭草素</t>
    </r>
    <r>
      <rPr>
        <sz val="11"/>
        <rFont val="Arial"/>
        <family val="2"/>
      </rPr>
      <t>-2"-O-BETA-L-</t>
    </r>
    <r>
      <rPr>
        <sz val="11"/>
        <rFont val="微软雅黑"/>
        <family val="2"/>
        <charset val="134"/>
      </rPr>
      <t>半乳糖苷</t>
    </r>
  </si>
  <si>
    <t>IPTM20369</t>
  </si>
  <si>
    <t>2''-O-Beta-L-Galorientin</t>
  </si>
  <si>
    <t>2"-O-beta-L-galactopyranosylorientin</t>
  </si>
  <si>
    <t>LTS0270343</t>
  </si>
  <si>
    <t>Trollius</t>
  </si>
  <si>
    <t>861691-37-4</t>
  </si>
  <si>
    <t>C1=CC(=C(C=C1C2=CC(=O)C3=C(O2)C(=C(C=C3O)O)[C@H]4[C@@H]([C@H]([C@@H]([C@H](O4)CO)O)O)O[C@H]5[C@H]([C@@H]([C@@H]([C@@H](O5)CO)O)O)O)O)O</t>
  </si>
  <si>
    <t>PhyT-CFN-E299</t>
  </si>
  <si>
    <r>
      <rPr>
        <sz val="11"/>
        <rFont val="微软雅黑"/>
        <family val="2"/>
        <charset val="134"/>
      </rPr>
      <t>山奈酚</t>
    </r>
    <r>
      <rPr>
        <sz val="11"/>
        <rFont val="Arial"/>
        <family val="2"/>
      </rPr>
      <t xml:space="preserve"> 3-O-BETA-D-</t>
    </r>
    <r>
      <rPr>
        <sz val="11"/>
        <rFont val="微软雅黑"/>
        <family val="2"/>
        <charset val="134"/>
      </rPr>
      <t>槐糖苷</t>
    </r>
  </si>
  <si>
    <t>IPTM20370</t>
  </si>
  <si>
    <t>Kaempferol 3-O-beta-sophoroside</t>
  </si>
  <si>
    <t>Flavone, 3,4',5,7-tetrahydroxy-, 3-(glucosylglucoside)</t>
  </si>
  <si>
    <t>LTS0084606</t>
  </si>
  <si>
    <t>Rhodiola sachalinensis</t>
  </si>
  <si>
    <t>19895-95-5</t>
  </si>
  <si>
    <r>
      <t>449.10803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
287.05467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[M+H-C12H20O10]+</t>
    </r>
  </si>
  <si>
    <t>C1=CC(=CC=C1C2=C(C(=O)C3=C(C=C(C=C3O2)O)O)O[C@H]4[C@@H]([C@H]([C@@H]([C@H](O4)CO)O)O)O[C@H]5[C@@H]([C@H]([C@@H]([C@H](O5)CO)O)O)O)O</t>
  </si>
  <si>
    <t>PhyT-CFN-E309</t>
  </si>
  <si>
    <r>
      <rPr>
        <sz val="11"/>
        <rFont val="微软雅黑"/>
        <family val="2"/>
        <charset val="134"/>
      </rPr>
      <t>异狼毒素</t>
    </r>
  </si>
  <si>
    <t>IPTM20371</t>
  </si>
  <si>
    <t>Isochamaejasmine</t>
  </si>
  <si>
    <t>3,3''-Binaringenin</t>
  </si>
  <si>
    <t>LTS0262458</t>
  </si>
  <si>
    <t>Ormocarpum kirkii</t>
  </si>
  <si>
    <t>93859-63-3</t>
  </si>
  <si>
    <t>C1=CC(=CC=C1[C@@H]2[C@H](C(=O)C3=C(C=C(C=C3O2)O)O)[C@H]4[C@@H](OC5=CC(=CC(=C5C4=O)O)O)C6=CC=C(C=C6)O)O</t>
  </si>
  <si>
    <t>PhyT-CFN-E319</t>
  </si>
  <si>
    <r>
      <rPr>
        <sz val="11"/>
        <rFont val="微软雅黑"/>
        <family val="2"/>
        <charset val="134"/>
      </rPr>
      <t>苦参醇</t>
    </r>
    <r>
      <rPr>
        <sz val="11"/>
        <rFont val="Arial"/>
        <family val="2"/>
      </rPr>
      <t>I</t>
    </r>
  </si>
  <si>
    <t>IPTM20372</t>
  </si>
  <si>
    <t>Kushenol I</t>
  </si>
  <si>
    <t>LTS0146603</t>
  </si>
  <si>
    <t>99119-69-4</t>
  </si>
  <si>
    <t>C26H30O7</t>
  </si>
  <si>
    <t>PhyT-CFN-E329</t>
  </si>
  <si>
    <r>
      <rPr>
        <sz val="11"/>
        <rFont val="微软雅黑"/>
        <family val="2"/>
        <charset val="134"/>
      </rPr>
      <t>桑皮酮</t>
    </r>
    <r>
      <rPr>
        <sz val="11"/>
        <rFont val="Arial"/>
        <family val="2"/>
      </rPr>
      <t>H</t>
    </r>
  </si>
  <si>
    <t>IPTM20373</t>
  </si>
  <si>
    <t>Kuwanon H</t>
  </si>
  <si>
    <t>Moracenin A</t>
  </si>
  <si>
    <r>
      <rPr>
        <sz val="11"/>
        <rFont val="微软雅黑"/>
        <family val="2"/>
        <charset val="134"/>
      </rPr>
      <t>桑白皮素</t>
    </r>
    <r>
      <rPr>
        <sz val="11"/>
        <rFont val="Arial"/>
        <family val="2"/>
      </rPr>
      <t xml:space="preserve"> A</t>
    </r>
  </si>
  <si>
    <t>LTS0003418</t>
  </si>
  <si>
    <t>Morus nigra</t>
  </si>
  <si>
    <t>76472-87-2</t>
  </si>
  <si>
    <t>C45H44O11</t>
  </si>
  <si>
    <t>CC1=C[C@@H]([C@H]([C@@H](C1)C2=C(C=C(C=C2)O)O)C(=O)C3=C(C(=C(C=C3)O)CC=C(C)C)O)C4=C(C=C(C5=C4OC(=C(C5=O)CC=C(C)C)C6=C(C=C(C=C6)O)O)O)O</t>
  </si>
  <si>
    <t>PhyT-CFN-E339</t>
  </si>
  <si>
    <r>
      <t>4'-O-</t>
    </r>
    <r>
      <rPr>
        <sz val="11"/>
        <rFont val="微软雅黑"/>
        <family val="2"/>
        <charset val="134"/>
      </rPr>
      <t>甲基葛根素</t>
    </r>
  </si>
  <si>
    <t>IPTM20374</t>
  </si>
  <si>
    <t>4'-Methoxypuerarin</t>
  </si>
  <si>
    <t>8-beta-D-Glucopyranosyl-7-hydroxy-3-(4-methoxyphenyl)-4H-1-benzopyran-4-one</t>
  </si>
  <si>
    <t>92117-94-7</t>
  </si>
  <si>
    <t>COC1=CC=C(C=C1)C2=COC3=C(C2=O)C=CC(=C3[C@H]4[C@@H]([C@H]([C@@H]([C@H](O4)CO)O)O)O)O</t>
  </si>
  <si>
    <t>PhyT-CFN-E349</t>
  </si>
  <si>
    <r>
      <t>6-</t>
    </r>
    <r>
      <rPr>
        <sz val="11"/>
        <rFont val="微软雅黑"/>
        <family val="2"/>
        <charset val="134"/>
      </rPr>
      <t>甲酰基</t>
    </r>
    <r>
      <rPr>
        <sz val="11"/>
        <rFont val="Arial"/>
        <family val="2"/>
      </rPr>
      <t>-</t>
    </r>
    <r>
      <rPr>
        <sz val="11"/>
        <rFont val="微软雅黑"/>
        <family val="2"/>
        <charset val="134"/>
      </rPr>
      <t>异沿阶草酮</t>
    </r>
    <r>
      <rPr>
        <sz val="11"/>
        <rFont val="Arial"/>
        <family val="2"/>
      </rPr>
      <t xml:space="preserve"> A</t>
    </r>
  </si>
  <si>
    <t>IPTM20375</t>
  </si>
  <si>
    <t>6-Aldehydoisoophiopogonanone A</t>
  </si>
  <si>
    <t>6-Formyl-isoophiopogonanone A</t>
  </si>
  <si>
    <t>LTS0154212</t>
  </si>
  <si>
    <t>116291-82-8</t>
  </si>
  <si>
    <t>C19H16O7</t>
  </si>
  <si>
    <t>CC1=C(C(=C(C2=C1OCC(C2=O)CC3=CC4=C(C=C3)OCO4)O)C=O)O</t>
  </si>
  <si>
    <t>PhyT-CFN-E359</t>
  </si>
  <si>
    <r>
      <t>6-</t>
    </r>
    <r>
      <rPr>
        <sz val="11"/>
        <rFont val="微软雅黑"/>
        <family val="2"/>
        <charset val="134"/>
      </rPr>
      <t>阿魏酰斯皮诺素</t>
    </r>
  </si>
  <si>
    <t>IPTM20376</t>
  </si>
  <si>
    <t>6'''-Feruloylspinosin</t>
  </si>
  <si>
    <t>Spinosin B</t>
  </si>
  <si>
    <r>
      <rPr>
        <sz val="11"/>
        <rFont val="微软雅黑"/>
        <family val="2"/>
        <charset val="134"/>
      </rPr>
      <t>斯皮诺素</t>
    </r>
    <r>
      <rPr>
        <sz val="11"/>
        <rFont val="Arial"/>
        <family val="2"/>
      </rPr>
      <t xml:space="preserve"> B</t>
    </r>
  </si>
  <si>
    <t>LTS0255913</t>
  </si>
  <si>
    <t>77690-92-7</t>
  </si>
  <si>
    <t>C38H40O18</t>
  </si>
  <si>
    <t>COC1=C(C=CC(=C1)/C=C/C(=O)OC[C@@H]2[C@H]([C@@H]([C@H]([C@@H](O2)O[C@@H]3[C@H]([C@@H]([C@H](O[C@H]3C4=C(C=C5C(=C4O)C(=O)C=C(O5)C6=CC=C(C=C6)O)OC)CO)O)O)O)O)O)O</t>
  </si>
  <si>
    <t>PhyT-CFN-E369</t>
  </si>
  <si>
    <r>
      <rPr>
        <sz val="11"/>
        <rFont val="微软雅黑"/>
        <family val="2"/>
        <charset val="134"/>
      </rPr>
      <t>异水飞蓟宾</t>
    </r>
  </si>
  <si>
    <t>IPTM20377</t>
  </si>
  <si>
    <t>Isosilybin</t>
  </si>
  <si>
    <t>Isosilybinin;(2R,3R)-3,5,7-trihydroxy-2-[2-(4-hydroxy-3-methoxyphenyl)-3-(hydroxymethyl)-2,3-dihydro-1,4-benzodioxin-6-yl]-2,3-dihydrochromen-4-one</t>
  </si>
  <si>
    <t>LTS0122333</t>
  </si>
  <si>
    <t>72581-71-6</t>
  </si>
  <si>
    <t>COC1=C(C=CC(=C1)C2C(OC3=C(O2)C=CC(=C3)[C@@H]4[C@H](C(=O)C5=C(C=C(C=C5O4)O)O)O)CO)O</t>
  </si>
  <si>
    <t>PhyT-CFN-E379</t>
  </si>
  <si>
    <r>
      <rPr>
        <sz val="11"/>
        <rFont val="微软雅黑"/>
        <family val="2"/>
        <charset val="134"/>
      </rPr>
      <t>异牡荆素</t>
    </r>
    <r>
      <rPr>
        <sz val="11"/>
        <rFont val="Arial"/>
        <family val="2"/>
      </rPr>
      <t>-2''-O-</t>
    </r>
    <r>
      <rPr>
        <sz val="11"/>
        <rFont val="微软雅黑"/>
        <family val="2"/>
        <charset val="134"/>
      </rPr>
      <t>葡萄糖苷</t>
    </r>
  </si>
  <si>
    <t>IPTM20378</t>
  </si>
  <si>
    <t>Meloside A</t>
  </si>
  <si>
    <t>Isovitexin 2''-O-beta-glucoside;2'-O-beta-D-Glucosylisovitexin</t>
  </si>
  <si>
    <t>LTS0205474</t>
  </si>
  <si>
    <t>60767-80-8</t>
  </si>
  <si>
    <r>
      <t>449.10793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
287.05471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[M+H-C6H10O4-C6H10O5]+</t>
    </r>
  </si>
  <si>
    <t>C1=CC(=CC=C1C2=CC(=O)C3=C(O2)C=C(C(=C3O)[C@H]4[C@@H]([C@H]([C@@H]([C@H](O4)CO)O)O)O[C@H]5[C@@H]([C@H]([C@@H]([C@H](O5)CO)O)O)O)O)O</t>
  </si>
  <si>
    <t>PhyT-CFN-E389</t>
  </si>
  <si>
    <r>
      <rPr>
        <sz val="11"/>
        <rFont val="微软雅黑"/>
        <family val="2"/>
        <charset val="134"/>
      </rPr>
      <t>山茶黄酮苷</t>
    </r>
    <r>
      <rPr>
        <sz val="11"/>
        <rFont val="Arial"/>
        <family val="2"/>
      </rPr>
      <t xml:space="preserve"> A</t>
    </r>
  </si>
  <si>
    <t>IPTM20379</t>
  </si>
  <si>
    <t>Camellianin A</t>
  </si>
  <si>
    <t>LTS0166086</t>
  </si>
  <si>
    <t>Cephalotaxus sinensis</t>
  </si>
  <si>
    <t>109232-77-1</t>
  </si>
  <si>
    <t>C29H32O15</t>
  </si>
  <si>
    <r>
      <t>475.12396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
271.05976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[M+H-C14H22O10]+</t>
    </r>
  </si>
  <si>
    <t>C[C@H]1[C@@H]([C@H]([C@H]([C@@H](O1)O[C@@H]2[C@H](O[C@H]([C@@H]([C@H]2O)O)OC3=CC(=CC4=C3C(=O)C=C(O4)C5=CC=C(C=C5)O)O)COC(=O)C)O)O)O</t>
  </si>
  <si>
    <t>PhyT-CFN-E399</t>
  </si>
  <si>
    <r>
      <t>(2R)-5,7-</t>
    </r>
    <r>
      <rPr>
        <sz val="11"/>
        <rFont val="微软雅黑"/>
        <family val="2"/>
        <charset val="134"/>
      </rPr>
      <t>二甲氧基二氢黄酮</t>
    </r>
  </si>
  <si>
    <t>IPTM20380</t>
  </si>
  <si>
    <t>(2R)-5,7-Dimethoxyflavanone</t>
  </si>
  <si>
    <t>(R)-5,7-Dimethoxy-2-phenylchroman-4-one</t>
  </si>
  <si>
    <t>1277188-85-8</t>
  </si>
  <si>
    <t>C17H16O4</t>
  </si>
  <si>
    <t>COC1=CC2=C(C(=O)C[C@@H](O2)C3=CC=CC=C3)C(=C1)OC</t>
  </si>
  <si>
    <t>PhyT-CFN-E210</t>
  </si>
  <si>
    <t>CFN-E-MIX-20</t>
  </si>
  <si>
    <r>
      <t>2″-O-</t>
    </r>
    <r>
      <rPr>
        <sz val="11"/>
        <rFont val="微软雅黑"/>
        <family val="2"/>
        <charset val="134"/>
      </rPr>
      <t>没食子酰基槲皮苷</t>
    </r>
  </si>
  <si>
    <t>IPTM20381</t>
  </si>
  <si>
    <t>2''-O-Galloylquercitrin</t>
  </si>
  <si>
    <t>Quercitrin 2''-O-gallate</t>
  </si>
  <si>
    <r>
      <rPr>
        <sz val="11"/>
        <rFont val="微软雅黑"/>
        <family val="2"/>
        <charset val="134"/>
      </rPr>
      <t>槲皮素</t>
    </r>
    <r>
      <rPr>
        <sz val="11"/>
        <rFont val="Arial"/>
        <family val="2"/>
      </rPr>
      <t>2'-O-</t>
    </r>
    <r>
      <rPr>
        <sz val="11"/>
        <rFont val="微软雅黑"/>
        <family val="2"/>
        <charset val="134"/>
      </rPr>
      <t>没食子酸酯</t>
    </r>
  </si>
  <si>
    <t>LTS0073178</t>
  </si>
  <si>
    <t>Persicaria hydropiper</t>
  </si>
  <si>
    <t>Limonium sinense</t>
  </si>
  <si>
    <t>80229-08-9</t>
  </si>
  <si>
    <r>
      <t>153.01826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[M+H-C6H10O4-C15H9O7]+</t>
    </r>
  </si>
  <si>
    <t>C[C@H]1[C@@H]([C@H]([C@H]([C@@H](O1)OC2=C(OC3=CC(=CC(=C3C2=O)O)O)C4=CC(=C(C=C4)O)O)OC(=O)C5=CC(=C(C(=C5)O)O)O)O)O</t>
  </si>
  <si>
    <t>PhyT-CFN-E220</t>
  </si>
  <si>
    <r>
      <rPr>
        <sz val="11"/>
        <rFont val="微软雅黑"/>
        <family val="2"/>
        <charset val="134"/>
      </rPr>
      <t>原花青素</t>
    </r>
    <r>
      <rPr>
        <sz val="11"/>
        <rFont val="Arial"/>
        <family val="2"/>
      </rPr>
      <t>C1</t>
    </r>
  </si>
  <si>
    <t>IPTM20382</t>
  </si>
  <si>
    <t>Procyanidin C1</t>
  </si>
  <si>
    <t>Procyanidin trimer C1;Cinnamtannin A1</t>
  </si>
  <si>
    <r>
      <rPr>
        <sz val="11"/>
        <rFont val="微软雅黑"/>
        <family val="2"/>
        <charset val="134"/>
      </rPr>
      <t>肉桂单宁</t>
    </r>
    <r>
      <rPr>
        <sz val="11"/>
        <rFont val="Arial"/>
        <family val="2"/>
      </rPr>
      <t>A1</t>
    </r>
  </si>
  <si>
    <t>LTS0260445</t>
  </si>
  <si>
    <t>Fagopyrum dibotrys</t>
  </si>
  <si>
    <t>Paullinia cupana</t>
  </si>
  <si>
    <t>37064-30-5</t>
  </si>
  <si>
    <t>C45H38O18</t>
  </si>
  <si>
    <t>C1[C@H]([C@H](OC2=C1C(=CC(=C2[C@@H]3[C@H]([C@H](OC4=C(C(=CC(=C34)O)O)[C@@H]5[C@H]([C@H](OC6=CC(=CC(=C56)O)O)C7=CC(=C(C=C7)O)O)O)C8=CC(=C(C=C8)O)O)O)O)O)C9=CC(=C(C=C9)O)O)O</t>
  </si>
  <si>
    <t>PhyT-CFN-E230</t>
  </si>
  <si>
    <r>
      <rPr>
        <sz val="11"/>
        <rFont val="微软雅黑"/>
        <family val="2"/>
        <charset val="134"/>
      </rPr>
      <t>柚皮素</t>
    </r>
    <r>
      <rPr>
        <sz val="11"/>
        <rFont val="Arial"/>
        <family val="2"/>
      </rPr>
      <t>-7-O-</t>
    </r>
    <r>
      <rPr>
        <sz val="11"/>
        <rFont val="微软雅黑"/>
        <family val="2"/>
        <charset val="134"/>
      </rPr>
      <t>葡萄糖苷</t>
    </r>
  </si>
  <si>
    <t>IPTM20383</t>
  </si>
  <si>
    <t>Prunin</t>
  </si>
  <si>
    <t>Naringenin-7-O-glucoside</t>
  </si>
  <si>
    <r>
      <rPr>
        <sz val="11"/>
        <rFont val="微软雅黑"/>
        <family val="2"/>
        <charset val="134"/>
      </rPr>
      <t>樱桃苷</t>
    </r>
  </si>
  <si>
    <t>LTS0234554</t>
  </si>
  <si>
    <t>Robinsonia masafuerae</t>
  </si>
  <si>
    <t>Dracocephalum tanguticum</t>
  </si>
  <si>
    <t>Helichrysum arenarium</t>
  </si>
  <si>
    <t>529-55-5</t>
  </si>
  <si>
    <r>
      <t>273.07480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</t>
    </r>
  </si>
  <si>
    <r>
      <t>271.06130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[M-H-C6H10O5]-</t>
    </r>
  </si>
  <si>
    <t>C1[C@H](OC2=CC(=CC(=C2C1=O)O)O[C@H]3[C@@H]([C@H]([C@@H]([C@H](O3)CO)O)O)O)C4=CC=C(C=C4)O</t>
  </si>
  <si>
    <t>PhyT-CFN-E240</t>
  </si>
  <si>
    <r>
      <rPr>
        <sz val="11"/>
        <rFont val="微软雅黑"/>
        <family val="2"/>
        <charset val="134"/>
      </rPr>
      <t>华良姜素</t>
    </r>
  </si>
  <si>
    <t>IPTM20384</t>
  </si>
  <si>
    <t>Kumatakenin</t>
  </si>
  <si>
    <t>5,4'-dihydroxy-3,7-dimethoxyflavone;Kaempferol 3,7-dimethyl ether</t>
  </si>
  <si>
    <r>
      <rPr>
        <sz val="11"/>
        <rFont val="微软雅黑"/>
        <family val="2"/>
        <charset val="134"/>
      </rPr>
      <t>熊竹素</t>
    </r>
  </si>
  <si>
    <t>LTS0018267</t>
  </si>
  <si>
    <t>Salvia cyanescens</t>
  </si>
  <si>
    <t>Dodonaea viscosa</t>
  </si>
  <si>
    <t>Osyris alba</t>
  </si>
  <si>
    <t>3301-49-3</t>
  </si>
  <si>
    <t>COC1=CC(=C2C(=C1)OC(=C(C2=O)OC)C3=CC=C(C=C3)O)O</t>
  </si>
  <si>
    <t>PhyT-CFN-E250</t>
  </si>
  <si>
    <r>
      <rPr>
        <sz val="11"/>
        <rFont val="微软雅黑"/>
        <family val="2"/>
        <charset val="134"/>
      </rPr>
      <t>堪非醇</t>
    </r>
    <r>
      <rPr>
        <sz val="11"/>
        <rFont val="Arial"/>
        <family val="2"/>
      </rPr>
      <t>3,4'-</t>
    </r>
    <r>
      <rPr>
        <sz val="11"/>
        <rFont val="微软雅黑"/>
        <family val="2"/>
        <charset val="134"/>
      </rPr>
      <t>二</t>
    </r>
    <r>
      <rPr>
        <sz val="11"/>
        <rFont val="Arial"/>
        <family val="2"/>
      </rPr>
      <t>-O-</t>
    </r>
    <r>
      <rPr>
        <sz val="11"/>
        <rFont val="微软雅黑"/>
        <family val="2"/>
        <charset val="134"/>
      </rPr>
      <t>甲醚</t>
    </r>
  </si>
  <si>
    <t>IPTM20385</t>
  </si>
  <si>
    <t>Ermanin</t>
  </si>
  <si>
    <t>3,4'-Dimethoxychrysin;5,7-Dihydroxy-3,4'-dimethoxyflavone</t>
  </si>
  <si>
    <r>
      <t>5,7-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-3,4'-</t>
    </r>
    <r>
      <rPr>
        <sz val="11"/>
        <rFont val="微软雅黑"/>
        <family val="2"/>
        <charset val="134"/>
      </rPr>
      <t>二甲氧基黄酮</t>
    </r>
  </si>
  <si>
    <t>LTS0106601</t>
  </si>
  <si>
    <t>Rhizophagus intraradices</t>
  </si>
  <si>
    <t>Grindelia hirsutula</t>
  </si>
  <si>
    <t>20869-95-8</t>
  </si>
  <si>
    <t>COC1=CC=C(C=C1)C2=C(C(=O)C3=C(C=C(C=C3O2)O)O)OC</t>
  </si>
  <si>
    <t>PhyT-CFN-E260</t>
  </si>
  <si>
    <r>
      <rPr>
        <sz val="11"/>
        <rFont val="微软雅黑"/>
        <family val="2"/>
        <charset val="134"/>
      </rPr>
      <t>李属素</t>
    </r>
  </si>
  <si>
    <t>IPTM20386</t>
  </si>
  <si>
    <t>Padmatin</t>
  </si>
  <si>
    <t>Blumeatin C; Taxifolin 7-methyl ether</t>
  </si>
  <si>
    <r>
      <rPr>
        <sz val="11"/>
        <rFont val="微软雅黑"/>
        <family val="2"/>
        <charset val="134"/>
      </rPr>
      <t>帕得马亭</t>
    </r>
  </si>
  <si>
    <t>LTS0268790</t>
  </si>
  <si>
    <t>Hydnora johannis</t>
  </si>
  <si>
    <t>80453-44-7</t>
  </si>
  <si>
    <t>C16H14O7</t>
  </si>
  <si>
    <t>COC1=CC(=C2C(=C1)O[C@@H]([C@H](C2=O)O)C3=CC(=C(C=C3)O)O)O</t>
  </si>
  <si>
    <t>PhyT-CFN-E270</t>
  </si>
  <si>
    <r>
      <rPr>
        <sz val="11"/>
        <rFont val="微软雅黑"/>
        <family val="2"/>
        <charset val="134"/>
      </rPr>
      <t>苏木精</t>
    </r>
  </si>
  <si>
    <t>IPTM20387</t>
  </si>
  <si>
    <t>Hematoxylin</t>
  </si>
  <si>
    <t>Hydroxybrazilin;Hematoxylin hydrate</t>
  </si>
  <si>
    <t>LTS0120586</t>
  </si>
  <si>
    <t>Haematoxylum brasiletto</t>
  </si>
  <si>
    <t>Haematoxylum campechianum</t>
  </si>
  <si>
    <t>517-28-2</t>
  </si>
  <si>
    <t>2.91/5.86</t>
  </si>
  <si>
    <r>
      <rPr>
        <sz val="11"/>
        <color rgb="FFFF0000"/>
        <rFont val="微软雅黑"/>
        <family val="2"/>
        <charset val="134"/>
      </rPr>
      <t>只有</t>
    </r>
    <r>
      <rPr>
        <sz val="11"/>
        <color rgb="FFFF0000"/>
        <rFont val="Arial"/>
        <family val="2"/>
      </rPr>
      <t>RT=5.86</t>
    </r>
    <r>
      <rPr>
        <sz val="11"/>
        <color rgb="FFFF0000"/>
        <rFont val="微软雅黑"/>
        <family val="2"/>
        <charset val="134"/>
      </rPr>
      <t>，有二级</t>
    </r>
  </si>
  <si>
    <t>C1C2=CC(=C(C=C2[C@H]3[C@@]1(COC4=C3C=CC(=C4O)O)O)O)O</t>
  </si>
  <si>
    <t>2.93/5.93</t>
  </si>
  <si>
    <t>PhyT-CFN-E280</t>
  </si>
  <si>
    <r>
      <t>8,8''-</t>
    </r>
    <r>
      <rPr>
        <sz val="11"/>
        <rFont val="微软雅黑"/>
        <family val="2"/>
        <charset val="134"/>
      </rPr>
      <t>二黄芩素</t>
    </r>
  </si>
  <si>
    <t>IPTM20388</t>
  </si>
  <si>
    <t>8,8''-Bibaicalein</t>
  </si>
  <si>
    <t>5,6,7-trihydroxy-2-phenyl-8-(5,6,7-trihydroxy-4-oxo-2-phenylchromen-8-yl)chromen-4-one</t>
  </si>
  <si>
    <r>
      <t>5,6,7-</t>
    </r>
    <r>
      <rPr>
        <sz val="11"/>
        <rFont val="微软雅黑"/>
        <family val="2"/>
        <charset val="134"/>
      </rPr>
      <t>三羟基</t>
    </r>
    <r>
      <rPr>
        <sz val="11"/>
        <rFont val="Arial"/>
        <family val="2"/>
      </rPr>
      <t>-2-</t>
    </r>
    <r>
      <rPr>
        <sz val="11"/>
        <rFont val="微软雅黑"/>
        <family val="2"/>
        <charset val="134"/>
      </rPr>
      <t>苯基</t>
    </r>
    <r>
      <rPr>
        <sz val="11"/>
        <rFont val="Arial"/>
        <family val="2"/>
      </rPr>
      <t>-8-</t>
    </r>
    <r>
      <rPr>
        <sz val="11"/>
        <rFont val="微软雅黑"/>
        <family val="2"/>
        <charset val="134"/>
      </rPr>
      <t>（</t>
    </r>
    <r>
      <rPr>
        <sz val="11"/>
        <rFont val="Arial"/>
        <family val="2"/>
      </rPr>
      <t>5,6,7-</t>
    </r>
    <r>
      <rPr>
        <sz val="11"/>
        <rFont val="微软雅黑"/>
        <family val="2"/>
        <charset val="134"/>
      </rPr>
      <t>三羟基</t>
    </r>
    <r>
      <rPr>
        <sz val="11"/>
        <rFont val="Arial"/>
        <family val="2"/>
      </rPr>
      <t>-4-</t>
    </r>
    <r>
      <rPr>
        <sz val="11"/>
        <rFont val="微软雅黑"/>
        <family val="2"/>
        <charset val="134"/>
      </rPr>
      <t>氧代</t>
    </r>
    <r>
      <rPr>
        <sz val="11"/>
        <rFont val="Arial"/>
        <family val="2"/>
      </rPr>
      <t>-2-</t>
    </r>
    <r>
      <rPr>
        <sz val="11"/>
        <rFont val="微软雅黑"/>
        <family val="2"/>
        <charset val="134"/>
      </rPr>
      <t>苯基铬</t>
    </r>
    <r>
      <rPr>
        <sz val="11"/>
        <rFont val="Arial"/>
        <family val="2"/>
      </rPr>
      <t>-8-</t>
    </r>
    <r>
      <rPr>
        <sz val="11"/>
        <rFont val="微软雅黑"/>
        <family val="2"/>
        <charset val="134"/>
      </rPr>
      <t>基）色烯</t>
    </r>
    <r>
      <rPr>
        <sz val="11"/>
        <rFont val="Arial"/>
        <family val="2"/>
      </rPr>
      <t>-4-</t>
    </r>
    <r>
      <rPr>
        <sz val="11"/>
        <rFont val="微软雅黑"/>
        <family val="2"/>
        <charset val="134"/>
      </rPr>
      <t>酮</t>
    </r>
  </si>
  <si>
    <t>135309-02-3</t>
  </si>
  <si>
    <t>M</t>
  </si>
  <si>
    <t>C1=CC=C(C=C1)C2=CC(=O)C3=C(C(=C(C(=C3O2)C4=C5C(=C(C(=C4O)O)O)C(=O)C=C(O5)C6=CC=CC=C6)O)O)O</t>
  </si>
  <si>
    <t>PhyT-CFN-E290</t>
  </si>
  <si>
    <r>
      <rPr>
        <sz val="11"/>
        <rFont val="微软雅黑"/>
        <family val="2"/>
        <charset val="134"/>
      </rPr>
      <t>柯伊利素</t>
    </r>
    <r>
      <rPr>
        <sz val="11"/>
        <rFont val="Arial"/>
        <family val="2"/>
      </rPr>
      <t>-7-O-</t>
    </r>
    <r>
      <rPr>
        <sz val="11"/>
        <rFont val="微软雅黑"/>
        <family val="2"/>
        <charset val="134"/>
      </rPr>
      <t>葡萄糖苷</t>
    </r>
  </si>
  <si>
    <t>IPTM20389</t>
  </si>
  <si>
    <t>Chrysoeriol-7-O-glucoside</t>
  </si>
  <si>
    <t>Chrysoeriol-7-O-beta-D-glucopyranosideThermopsoside</t>
  </si>
  <si>
    <r>
      <rPr>
        <sz val="11"/>
        <rFont val="微软雅黑"/>
        <family val="2"/>
        <charset val="134"/>
      </rPr>
      <t>野决明苷</t>
    </r>
  </si>
  <si>
    <t>LTS0065615</t>
  </si>
  <si>
    <t>Lupinus texensis</t>
  </si>
  <si>
    <t>Veratrum grandiflorum</t>
  </si>
  <si>
    <t>19993-32-9</t>
  </si>
  <si>
    <t>COC1=C(C=CC(=C1)C2=CC(=O)C3=C(C=C(C=C3O2)O[C@H]4[C@@H]([C@H]([C@@H]([C@H](O4)CO)O)O)O)O)O</t>
  </si>
  <si>
    <t>PhyT-CFN-E300</t>
  </si>
  <si>
    <r>
      <rPr>
        <sz val="11"/>
        <rFont val="微软雅黑"/>
        <family val="2"/>
        <charset val="134"/>
      </rPr>
      <t>桑皮酮</t>
    </r>
    <r>
      <rPr>
        <sz val="11"/>
        <rFont val="Arial"/>
        <family val="2"/>
      </rPr>
      <t>E</t>
    </r>
  </si>
  <si>
    <t>IPTM20390</t>
  </si>
  <si>
    <t>Kuwanon E</t>
  </si>
  <si>
    <t>(S,E)-2-(5-(3,7-Dimethylocta-2,6-dien-1-yl)-2,4-dihydroxyphenyl)-5,7-dihydroxychroman-4-one</t>
  </si>
  <si>
    <r>
      <t>5'-[(E)-3,7-</t>
    </r>
    <r>
      <rPr>
        <sz val="11"/>
        <rFont val="微软雅黑"/>
        <family val="2"/>
        <charset val="134"/>
      </rPr>
      <t>二甲基</t>
    </r>
    <r>
      <rPr>
        <sz val="11"/>
        <rFont val="Arial"/>
        <family val="2"/>
      </rPr>
      <t>-2,6-</t>
    </r>
    <r>
      <rPr>
        <sz val="11"/>
        <rFont val="微软雅黑"/>
        <family val="2"/>
        <charset val="134"/>
      </rPr>
      <t>辛二烯基</t>
    </r>
    <r>
      <rPr>
        <sz val="11"/>
        <rFont val="Arial"/>
        <family val="2"/>
      </rPr>
      <t>]-2',4',5,7-</t>
    </r>
    <r>
      <rPr>
        <sz val="11"/>
        <rFont val="微软雅黑"/>
        <family val="2"/>
        <charset val="134"/>
      </rPr>
      <t>四羟基黄烷酮</t>
    </r>
  </si>
  <si>
    <t>LTS0018417</t>
  </si>
  <si>
    <t>68401-05-8</t>
  </si>
  <si>
    <r>
      <t>301.07024</t>
    </r>
    <r>
      <rPr>
        <sz val="11"/>
        <rFont val="微软雅黑"/>
        <family val="2"/>
        <charset val="134"/>
      </rPr>
      <t>是母离子碎片离子，暂未推测出是什么离子</t>
    </r>
  </si>
  <si>
    <t>CC(=CCC/C(=C/CC1=CC(=C(C=C1O)O)[C@@H]2CC(=O)C3=C(C=C(C=C3O2)O)O)/C)C</t>
  </si>
  <si>
    <t>PhyT-CFN-E310</t>
  </si>
  <si>
    <r>
      <rPr>
        <sz val="11"/>
        <rFont val="微软雅黑"/>
        <family val="2"/>
        <charset val="134"/>
      </rPr>
      <t>表没食子儿茶素</t>
    </r>
    <r>
      <rPr>
        <sz val="11"/>
        <rFont val="Arial"/>
        <family val="2"/>
      </rPr>
      <t xml:space="preserve"> 3-O-(3-O-</t>
    </r>
    <r>
      <rPr>
        <sz val="11"/>
        <rFont val="微软雅黑"/>
        <family val="2"/>
        <charset val="134"/>
      </rPr>
      <t>甲基</t>
    </r>
    <r>
      <rPr>
        <sz val="11"/>
        <rFont val="Arial"/>
        <family val="2"/>
      </rPr>
      <t>)</t>
    </r>
    <r>
      <rPr>
        <sz val="11"/>
        <rFont val="微软雅黑"/>
        <family val="2"/>
        <charset val="134"/>
      </rPr>
      <t>没食子酸酯</t>
    </r>
  </si>
  <si>
    <t>IPTM20391</t>
  </si>
  <si>
    <t>(-)-Epigallocatechin-3-(3''-O-methyl) gallate</t>
  </si>
  <si>
    <t>Egcg3''me</t>
  </si>
  <si>
    <t>LTS0022663</t>
  </si>
  <si>
    <t>83104-87-4</t>
  </si>
  <si>
    <t>C23H20O11</t>
  </si>
  <si>
    <r>
      <t>289.07038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[M+H-C8H8O5]+
139.03915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[M+H-C16H14O8]+</t>
    </r>
  </si>
  <si>
    <t>COC1=CC(=CC(=C1O)O)C(=O)O[C@@H]2CC3=C(C=C(C=C3O[C@@H]2C4=CC(=C(C(=C4)O)O)O)O)O</t>
  </si>
  <si>
    <t>PhyT-CFN-E320</t>
  </si>
  <si>
    <r>
      <rPr>
        <sz val="11"/>
        <rFont val="微软雅黑"/>
        <family val="2"/>
        <charset val="134"/>
      </rPr>
      <t>苦参新醇</t>
    </r>
    <r>
      <rPr>
        <sz val="11"/>
        <rFont val="Arial"/>
        <family val="2"/>
      </rPr>
      <t xml:space="preserve"> A</t>
    </r>
  </si>
  <si>
    <t>IPTM20392</t>
  </si>
  <si>
    <t>Kushenol A</t>
  </si>
  <si>
    <t>Leachianone E</t>
  </si>
  <si>
    <r>
      <rPr>
        <sz val="11"/>
        <rFont val="微软雅黑"/>
        <family val="2"/>
        <charset val="134"/>
      </rPr>
      <t>里查酮</t>
    </r>
    <r>
      <rPr>
        <sz val="11"/>
        <rFont val="Arial"/>
        <family val="2"/>
      </rPr>
      <t>E</t>
    </r>
  </si>
  <si>
    <t>LTS0090370</t>
  </si>
  <si>
    <t>99217-63-7</t>
  </si>
  <si>
    <t>C25H28O5</t>
  </si>
  <si>
    <t>CC(=CC[C@H](CC1=C2C(=C(C=C1O)O)C(=O)C[C@H](O2)C3=CC=CC=C3O)C(=C)C)C</t>
  </si>
  <si>
    <t>PhyT-CFN-E330</t>
  </si>
  <si>
    <r>
      <rPr>
        <sz val="11"/>
        <rFont val="微软雅黑"/>
        <family val="2"/>
        <charset val="134"/>
      </rPr>
      <t>桑皮酮</t>
    </r>
    <r>
      <rPr>
        <sz val="11"/>
        <rFont val="Arial"/>
        <family val="2"/>
      </rPr>
      <t>A</t>
    </r>
  </si>
  <si>
    <t>IPTM20393</t>
  </si>
  <si>
    <t>Kuwanon A</t>
  </si>
  <si>
    <t>5,5',7-Trihydroxy-2',2'-dimethyl-3-(3-methylbut-2-en-1-yl)-2'H,4H-[2,8'-bichromen]-4-one</t>
  </si>
  <si>
    <r>
      <rPr>
        <sz val="11"/>
        <rFont val="微软雅黑"/>
        <family val="2"/>
        <charset val="134"/>
      </rPr>
      <t>桑黄酮</t>
    </r>
    <r>
      <rPr>
        <sz val="11"/>
        <rFont val="Arial"/>
        <family val="2"/>
      </rPr>
      <t>A</t>
    </r>
  </si>
  <si>
    <t>LTS0006823</t>
  </si>
  <si>
    <t>62949-77-3</t>
  </si>
  <si>
    <t>CC(=CCC1=C(OC2=CC(=CC(=C2C1=O)O)O)C3=C4C(=C(C=C3)O)C=CC(O4)(C)C)C</t>
  </si>
  <si>
    <t>PhyT-CFN-E340</t>
  </si>
  <si>
    <r>
      <t>3'-</t>
    </r>
    <r>
      <rPr>
        <sz val="11"/>
        <rFont val="微软雅黑"/>
        <family val="2"/>
        <charset val="134"/>
      </rPr>
      <t>甲氧基葛根素</t>
    </r>
  </si>
  <si>
    <t>IPTM20394</t>
  </si>
  <si>
    <t>3'-Methoxypuerarin</t>
  </si>
  <si>
    <t>Puerariaglycoside 3</t>
  </si>
  <si>
    <t>LTS0066593</t>
  </si>
  <si>
    <t>117047-07-1</t>
  </si>
  <si>
    <t>COC1=C(C=CC(=C1)C2=COC3=C(C2=O)C=CC(=C3[C@H]4[C@@H]([C@H]([C@@H]([C@H](O4)CO)O)O)O)O)O</t>
  </si>
  <si>
    <t>PhyT-CFN-E350</t>
  </si>
  <si>
    <r>
      <rPr>
        <sz val="11"/>
        <rFont val="微软雅黑"/>
        <family val="2"/>
        <charset val="134"/>
      </rPr>
      <t>刺苞菊苷</t>
    </r>
  </si>
  <si>
    <t>IPTM20395</t>
  </si>
  <si>
    <t>Carlinoside</t>
  </si>
  <si>
    <t>luteolin 6-C-glucoside-8-C-arabinoside</t>
  </si>
  <si>
    <r>
      <rPr>
        <sz val="11"/>
        <rFont val="微软雅黑"/>
        <family val="2"/>
        <charset val="134"/>
      </rPr>
      <t>木犀草素</t>
    </r>
    <r>
      <rPr>
        <sz val="11"/>
        <rFont val="Arial"/>
        <family val="2"/>
      </rPr>
      <t>6-C-</t>
    </r>
    <r>
      <rPr>
        <sz val="11"/>
        <rFont val="微软雅黑"/>
        <family val="2"/>
        <charset val="134"/>
      </rPr>
      <t>糖苷</t>
    </r>
    <r>
      <rPr>
        <sz val="11"/>
        <rFont val="Arial"/>
        <family val="2"/>
      </rPr>
      <t>-8C-</t>
    </r>
    <r>
      <rPr>
        <sz val="11"/>
        <rFont val="微软雅黑"/>
        <family val="2"/>
        <charset val="134"/>
      </rPr>
      <t>阿拉比苷</t>
    </r>
  </si>
  <si>
    <t>LTS0088939</t>
  </si>
  <si>
    <t>Lespedeza capitata</t>
  </si>
  <si>
    <t>Desmodium styracifolium</t>
  </si>
  <si>
    <t>59952-97-5</t>
  </si>
  <si>
    <t>C1[C@@H]([C@@H]([C@H]([C@@H](O1)C2=C3C(=C(C(=C2O)[C@H]4[C@@H]([C@H]([C@@H]([C@H](O4)CO)O)O)O)O)C(=O)C=C(O3)C5=CC(=C(C=C5)O)O)O)O)O</t>
  </si>
  <si>
    <t>PhyT-CFN-E360</t>
  </si>
  <si>
    <r>
      <t>2''-O-P-</t>
    </r>
    <r>
      <rPr>
        <sz val="11"/>
        <rFont val="微软雅黑"/>
        <family val="2"/>
        <charset val="134"/>
      </rPr>
      <t>香豆酰基牡荆素</t>
    </r>
  </si>
  <si>
    <t>IPTM20396</t>
  </si>
  <si>
    <t>Vitexin 2''-O-p-coumarate</t>
  </si>
  <si>
    <t>glucopyranosyl]-4H-1-benzopyran-4-one</t>
  </si>
  <si>
    <r>
      <rPr>
        <sz val="11"/>
        <rFont val="微软雅黑"/>
        <family val="2"/>
        <charset val="134"/>
      </rPr>
      <t>吡喃葡萄糖基</t>
    </r>
    <r>
      <rPr>
        <sz val="11"/>
        <rFont val="Arial"/>
        <family val="2"/>
      </rPr>
      <t>]-4H-1-</t>
    </r>
    <r>
      <rPr>
        <sz val="11"/>
        <rFont val="微软雅黑"/>
        <family val="2"/>
        <charset val="134"/>
      </rPr>
      <t>苯并吡喃</t>
    </r>
    <r>
      <rPr>
        <sz val="11"/>
        <rFont val="Arial"/>
        <family val="2"/>
      </rPr>
      <t>-4-</t>
    </r>
    <r>
      <rPr>
        <sz val="11"/>
        <rFont val="微软雅黑"/>
        <family val="2"/>
        <charset val="134"/>
      </rPr>
      <t>酮</t>
    </r>
  </si>
  <si>
    <t>LTS0107407</t>
  </si>
  <si>
    <t>59282-55-2</t>
  </si>
  <si>
    <t>C1=CC(=CC=C1/C=C/C(=O)O[C@@H]2[C@H]([C@@H]([C@H](O[C@H]2C3=C(C=C(C4=C3OC(=CC4=O)C5=CC=C(C=C5)O)O)O)CO)O)O)O</t>
  </si>
  <si>
    <t>PhyT-CFN-E370</t>
  </si>
  <si>
    <r>
      <rPr>
        <sz val="11"/>
        <rFont val="微软雅黑"/>
        <family val="2"/>
        <charset val="134"/>
      </rPr>
      <t>水飞蓟亭</t>
    </r>
  </si>
  <si>
    <t>IPTM20397</t>
  </si>
  <si>
    <t>Silychristin</t>
  </si>
  <si>
    <t>Silymarin II</t>
  </si>
  <si>
    <r>
      <rPr>
        <sz val="11"/>
        <rFont val="微软雅黑"/>
        <family val="2"/>
        <charset val="134"/>
      </rPr>
      <t>水飞蓟素</t>
    </r>
    <r>
      <rPr>
        <sz val="11"/>
        <rFont val="Arial"/>
        <family val="2"/>
      </rPr>
      <t>II</t>
    </r>
  </si>
  <si>
    <t>LTS0213394</t>
  </si>
  <si>
    <t>33889-69-9</t>
  </si>
  <si>
    <t>COC1=C(C=CC(=C1)[C@H]2[C@@H](C3=C(O2)C(=CC(=C3)[C@@H]4[C@H](C(=O)C5=C(C=C(C=C5O4)O)O)O)O)CO)O</t>
  </si>
  <si>
    <t>PhyT-CFN-E380</t>
  </si>
  <si>
    <r>
      <rPr>
        <sz val="11"/>
        <rFont val="微软雅黑"/>
        <family val="2"/>
        <charset val="134"/>
      </rPr>
      <t>新甘草苷</t>
    </r>
  </si>
  <si>
    <t>IPTM20398</t>
  </si>
  <si>
    <t>Neoliquiritin</t>
  </si>
  <si>
    <t>Liquiritigenin 7-beta-D-glucopyranoside</t>
  </si>
  <si>
    <r>
      <rPr>
        <sz val="11"/>
        <rFont val="微软雅黑"/>
        <family val="2"/>
        <charset val="134"/>
      </rPr>
      <t>甘草素</t>
    </r>
    <r>
      <rPr>
        <sz val="11"/>
        <rFont val="Arial"/>
        <family val="2"/>
      </rPr>
      <t>7-β-D-</t>
    </r>
    <r>
      <rPr>
        <sz val="11"/>
        <rFont val="微软雅黑"/>
        <family val="2"/>
        <charset val="134"/>
      </rPr>
      <t>吡喃葡萄糖苷</t>
    </r>
  </si>
  <si>
    <t>LTS0089772</t>
  </si>
  <si>
    <t>5088-75-5</t>
  </si>
  <si>
    <r>
      <t>257.08003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</t>
    </r>
  </si>
  <si>
    <t>C1[C@H](OC2=C(C1=O)C=CC(=C2)O[C@H]3[C@@H]([C@H]([C@@H]([C@H](O3)CO)O)O)O)C4=CC=C(C=C4)O</t>
  </si>
  <si>
    <t>PhyT-CFN-E390</t>
  </si>
  <si>
    <r>
      <rPr>
        <sz val="11"/>
        <rFont val="微软雅黑"/>
        <family val="2"/>
        <charset val="134"/>
      </rPr>
      <t>异金雀花素</t>
    </r>
  </si>
  <si>
    <t>IPTM20399</t>
  </si>
  <si>
    <t>Isoscoparin</t>
  </si>
  <si>
    <t>C-Glucosyl-6 chrysoeriol;Kaempherol 3-O-beta-sophoroside</t>
  </si>
  <si>
    <r>
      <rPr>
        <sz val="11"/>
        <rFont val="微软雅黑"/>
        <family val="2"/>
        <charset val="134"/>
      </rPr>
      <t>金三醇</t>
    </r>
    <r>
      <rPr>
        <sz val="11"/>
        <rFont val="Arial"/>
        <family val="2"/>
      </rPr>
      <t>6-C-</t>
    </r>
    <r>
      <rPr>
        <sz val="11"/>
        <rFont val="微软雅黑"/>
        <family val="2"/>
        <charset val="134"/>
      </rPr>
      <t>葡萄糖苷</t>
    </r>
  </si>
  <si>
    <t>LTS0179973</t>
  </si>
  <si>
    <t>Gentiana sino-ornata</t>
  </si>
  <si>
    <t>Eremogone kansuensis</t>
  </si>
  <si>
    <t>20013-23-4</t>
  </si>
  <si>
    <t>COC1=C(C=CC(=C1)C2=CC(=O)C3=C(O2)C=C(C(=C3O)[C@H]4[C@@H]([C@H]([C@@H]([C@H](O4)CO)O)O)O)O)O</t>
  </si>
  <si>
    <t>PhyT-CFN-E400</t>
  </si>
  <si>
    <r>
      <rPr>
        <sz val="11"/>
        <rFont val="微软雅黑"/>
        <family val="2"/>
        <charset val="134"/>
      </rPr>
      <t>染料木素</t>
    </r>
    <r>
      <rPr>
        <sz val="11"/>
        <rFont val="Arial"/>
        <family val="2"/>
      </rPr>
      <t>-7-O-Β-D-</t>
    </r>
    <r>
      <rPr>
        <sz val="11"/>
        <rFont val="微软雅黑"/>
        <family val="2"/>
        <charset val="134"/>
      </rPr>
      <t>呋喃芹糖基</t>
    </r>
    <r>
      <rPr>
        <sz val="11"/>
        <rFont val="Arial"/>
        <family val="2"/>
      </rPr>
      <t>-(1→6)-O-Β-D-</t>
    </r>
    <r>
      <rPr>
        <sz val="11"/>
        <rFont val="微软雅黑"/>
        <family val="2"/>
        <charset val="134"/>
      </rPr>
      <t>吡喃葡萄糖苷</t>
    </r>
  </si>
  <si>
    <t>IPTM20400</t>
  </si>
  <si>
    <t>Ambocin</t>
  </si>
  <si>
    <t>Genistein 7-O-apiosyl-(1-&gt;6)-glucoside</t>
  </si>
  <si>
    <t>LTS0257289</t>
  </si>
  <si>
    <t>Eriosema tuberosum</t>
  </si>
  <si>
    <t xml:space="preserve"> Neorautanenia amboensis</t>
  </si>
  <si>
    <t>108044-05-9</t>
  </si>
  <si>
    <r>
      <t>433.11286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[M+H-C5H8O4]+
271.05977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[M+H-C11H18O9]+</t>
    </r>
  </si>
  <si>
    <r>
      <t>269.04576</t>
    </r>
    <r>
      <rPr>
        <sz val="11"/>
        <rFont val="微软雅黑"/>
        <family val="2"/>
        <charset val="134"/>
      </rPr>
      <t>是正离子碎片离子，</t>
    </r>
    <r>
      <rPr>
        <sz val="11"/>
        <rFont val="Arial"/>
        <family val="2"/>
      </rPr>
      <t>[M-H-C11H18O9]-</t>
    </r>
  </si>
  <si>
    <t>C1[C@@]([C@H]([C@@H](O1)OC[C@@H]2[C@H]([C@@H]([C@H]([C@@H](O2)OC3=CC(=C4C(=C3)OC=C(C4=O)C5=CC=C(C=C5)O)O)O)O)O)O)(CO)O</t>
  </si>
  <si>
    <t>PhyT-CFN-E401</t>
  </si>
  <si>
    <t>CFN-E-MIX-21</t>
  </si>
  <si>
    <r>
      <t>3'-</t>
    </r>
    <r>
      <rPr>
        <sz val="11"/>
        <rFont val="微软雅黑"/>
        <family val="2"/>
        <charset val="134"/>
      </rPr>
      <t>甲氧基大豆苷</t>
    </r>
  </si>
  <si>
    <t>IPTM20401</t>
  </si>
  <si>
    <t>3'-Methoxydaidzin</t>
  </si>
  <si>
    <t>4H-1-Benzopyran-4-one, 7-(β-D-glucopyranosyloxy)-3-(4-hydroxy-3-methoxyphenyl)-</t>
  </si>
  <si>
    <t>LTS0033813</t>
  </si>
  <si>
    <t>200127-80-6</t>
  </si>
  <si>
    <r>
      <t>285.07539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</t>
    </r>
  </si>
  <si>
    <t>COC1=C(C=CC(=C1)C2=COC3=C(C2=O)C=CC(=C3)O[C@H]4[C@@H]([C@H]([C@@H]([C@H](O4)CO)O)O)O)O</t>
  </si>
  <si>
    <t>PhyT-CFN-E411</t>
  </si>
  <si>
    <r>
      <t>3-O-</t>
    </r>
    <r>
      <rPr>
        <sz val="11"/>
        <rFont val="微软雅黑"/>
        <family val="2"/>
        <charset val="134"/>
      </rPr>
      <t>没食子酰粘酸</t>
    </r>
  </si>
  <si>
    <t>IPTM20402</t>
  </si>
  <si>
    <t>3''-O-Galloylmyricitrin</t>
  </si>
  <si>
    <t>Myricetin3-O-(3''-galloylrhamnopyranoside)</t>
  </si>
  <si>
    <r>
      <rPr>
        <sz val="11"/>
        <rFont val="微软雅黑"/>
        <family val="2"/>
        <charset val="134"/>
      </rPr>
      <t>杨梅黄酮</t>
    </r>
    <r>
      <rPr>
        <sz val="11"/>
        <rFont val="Arial"/>
        <family val="2"/>
      </rPr>
      <t xml:space="preserve"> 3-O-(3''-</t>
    </r>
    <r>
      <rPr>
        <sz val="11"/>
        <rFont val="微软雅黑"/>
        <family val="2"/>
        <charset val="134"/>
      </rPr>
      <t>吡喃鼠李糖苷</t>
    </r>
    <r>
      <rPr>
        <sz val="11"/>
        <rFont val="Arial"/>
        <family val="2"/>
      </rPr>
      <t>)</t>
    </r>
  </si>
  <si>
    <t>LTS0111507</t>
  </si>
  <si>
    <t>Syzygium samarangense</t>
  </si>
  <si>
    <t>Diospyros glaucifolia</t>
  </si>
  <si>
    <t>143202-36-2</t>
  </si>
  <si>
    <r>
      <t>299.07596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[M+H-C15H10O8]+
153.01830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[M+H-C21H20O12]+</t>
    </r>
  </si>
  <si>
    <t>CC1C(C(C(C(O1)OC2=C(OC3=CC(=CC(=C3C2=O)O)O)C4=CC(=C(C(=C4)O)O)O)O)OC(=O)C5=CC(=C(C(=C5)O)O)O)O</t>
  </si>
  <si>
    <t>PhyT-CFN-E421</t>
  </si>
  <si>
    <r>
      <rPr>
        <sz val="11"/>
        <rFont val="微软雅黑"/>
        <family val="2"/>
        <charset val="134"/>
      </rPr>
      <t>黄豆甙元</t>
    </r>
    <r>
      <rPr>
        <sz val="11"/>
        <rFont val="Arial"/>
        <family val="2"/>
      </rPr>
      <t>-4`,7-</t>
    </r>
    <r>
      <rPr>
        <sz val="11"/>
        <rFont val="微软雅黑"/>
        <family val="2"/>
        <charset val="134"/>
      </rPr>
      <t>二葡萄糖甙</t>
    </r>
  </si>
  <si>
    <t>IPTM20403</t>
  </si>
  <si>
    <t>Daidzein-4',7-diglucoside</t>
  </si>
  <si>
    <t>4H-1-Benzopyran-4-one, 7-(beta-D-glucopyranosyloxy)-3-(4-(beta-D-glucopyranosyloxy)phenyl)-</t>
  </si>
  <si>
    <t>LTS0086793</t>
  </si>
  <si>
    <t>53681-67-7</t>
  </si>
  <si>
    <r>
      <t>415.10388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[M-H-C6H10O5]-</t>
    </r>
  </si>
  <si>
    <t>C1=CC(=CC=C1C2=COC3=C(C2=O)C=CC(=C3)O[C@H]4[C@@H]([C@H]([C@@H]([C@H](O4)CO)O)O)O)O[C@H]5[C@@H]([C@H]([C@@H]([C@H](O5)CO)O)O)O</t>
  </si>
  <si>
    <t>PhyT-CFN-E431</t>
  </si>
  <si>
    <r>
      <rPr>
        <sz val="11"/>
        <rFont val="微软雅黑"/>
        <family val="2"/>
        <charset val="134"/>
      </rPr>
      <t>鼠李亭</t>
    </r>
    <r>
      <rPr>
        <sz val="11"/>
        <rFont val="Arial"/>
        <family val="2"/>
      </rPr>
      <t xml:space="preserve"> 3-</t>
    </r>
    <r>
      <rPr>
        <sz val="11"/>
        <rFont val="微软雅黑"/>
        <family val="2"/>
        <charset val="134"/>
      </rPr>
      <t>半乳糖苷</t>
    </r>
  </si>
  <si>
    <t>IPTM20404</t>
  </si>
  <si>
    <t>Rhamnetin 3-galactoside</t>
  </si>
  <si>
    <t>LTS0233159</t>
  </si>
  <si>
    <t>Astragalus floccosifolius</t>
  </si>
  <si>
    <t>Phragmites australis</t>
  </si>
  <si>
    <t>Oenothera speciosa</t>
  </si>
  <si>
    <t>62858-07-5</t>
  </si>
  <si>
    <r>
      <t>317.06541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</t>
    </r>
  </si>
  <si>
    <t>COC1=CC(=C2C(=C1)OC(=C(C2=O)OC3C(C(C(C(O3)CO)O)O)O)C4=CC(=C(C=C4)O)O)O</t>
  </si>
  <si>
    <t>PhyT-CFN-E441</t>
  </si>
  <si>
    <r>
      <rPr>
        <sz val="11"/>
        <rFont val="微软雅黑"/>
        <family val="2"/>
        <charset val="134"/>
      </rPr>
      <t>芫根甙</t>
    </r>
  </si>
  <si>
    <t>IPTM20405</t>
  </si>
  <si>
    <t>Yuankanin</t>
  </si>
  <si>
    <t>4H-1-Benzopyran-4-one,2-(4-hydroxyphenyl)-7-methoxy-5-[(6-O-b-D-xylopyranosyl-b-D-glucopyranosyl)oxy]-</t>
  </si>
  <si>
    <r>
      <rPr>
        <sz val="11"/>
        <rFont val="微软雅黑"/>
        <family val="2"/>
        <charset val="134"/>
      </rPr>
      <t>芫花素</t>
    </r>
    <r>
      <rPr>
        <sz val="11"/>
        <rFont val="Arial"/>
        <family val="2"/>
      </rPr>
      <t>-5-O-</t>
    </r>
    <r>
      <rPr>
        <sz val="11"/>
        <rFont val="微软雅黑"/>
        <family val="2"/>
        <charset val="134"/>
      </rPr>
      <t>茜黄苷</t>
    </r>
  </si>
  <si>
    <t>LTS0208047</t>
  </si>
  <si>
    <t>Gnidia involucrata</t>
  </si>
  <si>
    <t>Daphne pedunculata</t>
  </si>
  <si>
    <t>77099-20-8</t>
  </si>
  <si>
    <r>
      <t>285.07555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[M+H-C11H18O9]+</t>
    </r>
  </si>
  <si>
    <t>COC1=CC2=C(C(=C1)O[C@H]3[C@@H]([C@H]([C@@H]([C@H](O3)CO[C@H]4[C@@H]([C@H]([C@@H](CO4)O)O)O)O)O)O)C(=O)C=C(O2)C5=CC=C(C=C5)O</t>
  </si>
  <si>
    <t>PhyT-CFN-E451</t>
  </si>
  <si>
    <r>
      <t>3',4',5',5,7-</t>
    </r>
    <r>
      <rPr>
        <sz val="11"/>
        <rFont val="微软雅黑"/>
        <family val="2"/>
        <charset val="134"/>
      </rPr>
      <t>五甲氧基黄酮</t>
    </r>
  </si>
  <si>
    <t>IPTM20406</t>
  </si>
  <si>
    <t>5,7,3',4',5'-Pentamethoxyflavone</t>
  </si>
  <si>
    <t>Tricetin 5,7,3',4',5'-pentamethyl ether;5,7-Dimethoxy-2-(3,4,5-trimethoxyphenyl)-4H-1-benzopyran-4-one</t>
  </si>
  <si>
    <r>
      <t>5,7-</t>
    </r>
    <r>
      <rPr>
        <sz val="11"/>
        <rFont val="微软雅黑"/>
        <family val="2"/>
        <charset val="134"/>
      </rPr>
      <t>二甲氧基</t>
    </r>
    <r>
      <rPr>
        <sz val="11"/>
        <rFont val="Arial"/>
        <family val="2"/>
      </rPr>
      <t>-2-</t>
    </r>
    <r>
      <rPr>
        <sz val="11"/>
        <rFont val="微软雅黑"/>
        <family val="2"/>
        <charset val="134"/>
      </rPr>
      <t>（</t>
    </r>
    <r>
      <rPr>
        <sz val="11"/>
        <rFont val="Arial"/>
        <family val="2"/>
      </rPr>
      <t>3,4,5-</t>
    </r>
    <r>
      <rPr>
        <sz val="11"/>
        <rFont val="微软雅黑"/>
        <family val="2"/>
        <charset val="134"/>
      </rPr>
      <t>三甲氧基苯基）</t>
    </r>
    <r>
      <rPr>
        <sz val="11"/>
        <rFont val="Arial"/>
        <family val="2"/>
      </rPr>
      <t>-4H-1-</t>
    </r>
    <r>
      <rPr>
        <sz val="11"/>
        <rFont val="微软雅黑"/>
        <family val="2"/>
        <charset val="134"/>
      </rPr>
      <t>苯并吡喃</t>
    </r>
    <r>
      <rPr>
        <sz val="11"/>
        <rFont val="Arial"/>
        <family val="2"/>
      </rPr>
      <t>-4-</t>
    </r>
    <r>
      <rPr>
        <sz val="11"/>
        <rFont val="微软雅黑"/>
        <family val="2"/>
        <charset val="134"/>
      </rPr>
      <t>酮</t>
    </r>
  </si>
  <si>
    <t>LTS0199030</t>
  </si>
  <si>
    <t>Neoraputia paraensis</t>
  </si>
  <si>
    <t>Murraya paniculata</t>
  </si>
  <si>
    <t>Bauhinia championii</t>
  </si>
  <si>
    <t>53350-26-8</t>
  </si>
  <si>
    <r>
      <t>390.15473</t>
    </r>
    <r>
      <rPr>
        <sz val="11"/>
        <rFont val="微软雅黑"/>
        <family val="2"/>
        <charset val="134"/>
      </rPr>
      <t>为</t>
    </r>
    <r>
      <rPr>
        <sz val="11"/>
        <rFont val="Arial"/>
        <family val="2"/>
      </rPr>
      <t>+NH4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+NH4</t>
    </r>
    <r>
      <rPr>
        <sz val="11"/>
        <rFont val="微软雅黑"/>
        <family val="2"/>
        <charset val="134"/>
      </rPr>
      <t>峰为主</t>
    </r>
    <r>
      <rPr>
        <sz val="11"/>
        <rFont val="Arial"/>
        <family val="2"/>
      </rPr>
      <t>,</t>
    </r>
    <r>
      <rPr>
        <sz val="11"/>
        <rFont val="微软雅黑"/>
        <family val="2"/>
        <charset val="134"/>
      </rPr>
      <t>一级图母离子很低</t>
    </r>
  </si>
  <si>
    <t>COC1=CC2=C(C(=C1)OC)C(=O)C=C(O2)C3=CC(=C(C(=C3)OC)OC)OC</t>
  </si>
  <si>
    <t>PhyT-CFN-F10</t>
  </si>
  <si>
    <r>
      <t>(20R)-</t>
    </r>
    <r>
      <rPr>
        <sz val="11"/>
        <rFont val="微软雅黑"/>
        <family val="2"/>
        <charset val="134"/>
      </rPr>
      <t>原人参二醇</t>
    </r>
  </si>
  <si>
    <t>IPTM20407</t>
  </si>
  <si>
    <t>(20R)-Protopanaxdiol</t>
  </si>
  <si>
    <t>24-Dammarene-3beta,12beta-20S-triol</t>
  </si>
  <si>
    <r>
      <rPr>
        <sz val="11"/>
        <rFont val="微软雅黑"/>
        <family val="2"/>
        <charset val="134"/>
      </rPr>
      <t>原人参二醇皂苷</t>
    </r>
  </si>
  <si>
    <t>Terpenoids</t>
  </si>
  <si>
    <t>Triterpenoids</t>
  </si>
  <si>
    <t>Dammarane and Protostane triterpenoids</t>
  </si>
  <si>
    <t>LTS0206178</t>
  </si>
  <si>
    <t>Panax ginseng</t>
  </si>
  <si>
    <t>7755-01-3</t>
  </si>
  <si>
    <t>C30H52O3</t>
  </si>
  <si>
    <r>
      <rPr>
        <sz val="11"/>
        <rFont val="微软雅黑"/>
        <family val="2"/>
        <charset val="134"/>
      </rPr>
      <t>母离子完全碎掉，</t>
    </r>
    <r>
      <rPr>
        <sz val="11"/>
        <rFont val="Arial"/>
        <family val="2"/>
      </rPr>
      <t>425.37822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[M+H-2H2O]+</t>
    </r>
  </si>
  <si>
    <t>CC(=CCC[C@](C)([C@H]1CC[C@@]2([C@@H]1[C@@H](C[C@H]3[C@]2(CC[C@@H]4[C@@]3(CC[C@@H](C4(C)C)O)C)C)O)C)O)C</t>
  </si>
  <si>
    <t>PhyT-CFN-F20</t>
  </si>
  <si>
    <r>
      <rPr>
        <sz val="11"/>
        <rFont val="微软雅黑"/>
        <family val="2"/>
        <charset val="134"/>
      </rPr>
      <t>人参皂苷</t>
    </r>
    <r>
      <rPr>
        <sz val="11"/>
        <rFont val="Arial"/>
        <family val="2"/>
      </rPr>
      <t xml:space="preserve"> Rg2</t>
    </r>
  </si>
  <si>
    <t>IPTM20408</t>
  </si>
  <si>
    <t>Ginsenoside Rg2</t>
  </si>
  <si>
    <t>Prosapogenin C2;Chikusetsusaponin I</t>
  </si>
  <si>
    <r>
      <rPr>
        <sz val="11"/>
        <rFont val="微软雅黑"/>
        <family val="2"/>
        <charset val="134"/>
      </rPr>
      <t>竹节参皂苷</t>
    </r>
    <r>
      <rPr>
        <sz val="11"/>
        <rFont val="Arial"/>
        <family val="2"/>
      </rPr>
      <t>I</t>
    </r>
  </si>
  <si>
    <t>LTS0110949</t>
  </si>
  <si>
    <t>Panax japonicus</t>
  </si>
  <si>
    <t>Gynostemma yixingense</t>
  </si>
  <si>
    <t>anax notoginseng</t>
  </si>
  <si>
    <t>52286-74-5</t>
  </si>
  <si>
    <t>C42H72O13</t>
  </si>
  <si>
    <r>
      <t>807.48651</t>
    </r>
    <r>
      <rPr>
        <sz val="11"/>
        <rFont val="微软雅黑"/>
        <family val="2"/>
        <charset val="134"/>
      </rPr>
      <t>为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</si>
  <si>
    <t>C[C@H]1[C@@H]([C@H]([C@H]([C@@H](O1)O[C@@H]2[C@H]([C@@H]([C@H](O[C@H]2O[C@H]3C[C@@]4([C@H](C[C@H]([C@H]5[C@]4(CC[C@@H]5[C@](C)(CCC=C(C)C)O)C)O)[C@@]6([C@@H]3C([C@H](CC6)O)(C)C)C)C)CO)O)O)O)O)O</t>
  </si>
  <si>
    <t>PhyT-CFN-F30</t>
  </si>
  <si>
    <r>
      <rPr>
        <sz val="11"/>
        <rFont val="微软雅黑"/>
        <family val="2"/>
        <charset val="134"/>
      </rPr>
      <t>羟基积雪草苷</t>
    </r>
  </si>
  <si>
    <t>IPTM20409</t>
  </si>
  <si>
    <t>Madecassic acid</t>
  </si>
  <si>
    <t>Brahmic acid;6beta-hydroxyasiatic acid</t>
  </si>
  <si>
    <r>
      <t>6β-</t>
    </r>
    <r>
      <rPr>
        <sz val="11"/>
        <rFont val="微软雅黑"/>
        <family val="2"/>
        <charset val="134"/>
      </rPr>
      <t>羟基水杨酸</t>
    </r>
  </si>
  <si>
    <t>Ursane and Taraxastane triterpenoids</t>
  </si>
  <si>
    <t>LTS0164623</t>
  </si>
  <si>
    <t>Centella asiatica</t>
  </si>
  <si>
    <t>Siphoneugena densiflora</t>
  </si>
  <si>
    <t>18449-41-7</t>
  </si>
  <si>
    <t>C30H48O6</t>
  </si>
  <si>
    <r>
      <t>527.33431</t>
    </r>
    <r>
      <rPr>
        <sz val="11"/>
        <rFont val="微软雅黑"/>
        <family val="2"/>
        <charset val="134"/>
      </rPr>
      <t>为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</si>
  <si>
    <t>C[C@@H]1CC[C@@]2(CC[C@@]3(C(=CC[C@H]4[C@]3(C[C@H]([C@@H]5[C@@]4(C[C@H]([C@@H]([C@@]5(C)CO)O)O)C)O)C)[C@@H]2[C@H]1C)C)C(=O)O</t>
  </si>
  <si>
    <t>PhyT-CFN-F40</t>
  </si>
  <si>
    <r>
      <rPr>
        <sz val="11"/>
        <rFont val="微软雅黑"/>
        <family val="2"/>
        <charset val="134"/>
      </rPr>
      <t>人参皂苷</t>
    </r>
    <r>
      <rPr>
        <sz val="11"/>
        <rFont val="Arial"/>
        <family val="2"/>
      </rPr>
      <t>CK</t>
    </r>
  </si>
  <si>
    <t>IPTM20410</t>
  </si>
  <si>
    <t>Ginsenoside Compound K</t>
  </si>
  <si>
    <t>Protopanaxadiol 20-O-glucoside;3-O-Deglucosylginsenoside F2</t>
  </si>
  <si>
    <r>
      <rPr>
        <sz val="11"/>
        <rFont val="微软雅黑"/>
        <family val="2"/>
        <charset val="134"/>
      </rPr>
      <t>原人参二醇</t>
    </r>
    <r>
      <rPr>
        <sz val="11"/>
        <rFont val="Arial"/>
        <family val="2"/>
      </rPr>
      <t>20-O-</t>
    </r>
    <r>
      <rPr>
        <sz val="11"/>
        <rFont val="微软雅黑"/>
        <family val="2"/>
        <charset val="134"/>
      </rPr>
      <t>葡萄糖苷</t>
    </r>
  </si>
  <si>
    <t>LTS0147249</t>
  </si>
  <si>
    <t>Fusarium sacchari</t>
  </si>
  <si>
    <t>39262-14-1</t>
  </si>
  <si>
    <t>C36H62O8</t>
  </si>
  <si>
    <r>
      <t>645.43369</t>
    </r>
    <r>
      <rPr>
        <sz val="11"/>
        <rFont val="微软雅黑"/>
        <family val="2"/>
        <charset val="134"/>
      </rPr>
      <t>为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</si>
  <si>
    <t>CC(=CCC[C@@](C)([C@H]1CC[C@@]2([C@@H]1[C@@H](C[C@H]3[C@]2(CC[C@@H]4[C@@]3(CC[C@@H](C4(C)C)O)C)C)O)C)O[C@H]5[C@@H]([C@H]([C@@H]([C@H](O5)CO)O)O)O)C</t>
  </si>
  <si>
    <t>PhyT-CFN-F50</t>
  </si>
  <si>
    <r>
      <rPr>
        <sz val="11"/>
        <rFont val="微软雅黑"/>
        <family val="2"/>
        <charset val="134"/>
      </rPr>
      <t>灵芝醇</t>
    </r>
    <r>
      <rPr>
        <sz val="11"/>
        <rFont val="Arial"/>
        <family val="2"/>
      </rPr>
      <t xml:space="preserve"> F</t>
    </r>
  </si>
  <si>
    <t>IPTM20411</t>
  </si>
  <si>
    <t>Ganoderiol F</t>
  </si>
  <si>
    <t>26,27-Dihydroxylanosta-7,9(11),24-trien-3-one;Lanosta-7,9(11),24-trien-3-one, 26,27-dihydroxy-</t>
  </si>
  <si>
    <t>Lanostane, Tirucallane and Euphane triterpenoids</t>
  </si>
  <si>
    <t>LTS0015795</t>
  </si>
  <si>
    <t>Ganoderma lucidum</t>
  </si>
  <si>
    <t>Agaricus amboinensis</t>
  </si>
  <si>
    <t>Polyporus lipsiensis</t>
  </si>
  <si>
    <t>114567-47-4</t>
  </si>
  <si>
    <t>C30H46O3</t>
  </si>
  <si>
    <r>
      <rPr>
        <sz val="11"/>
        <rFont val="微软雅黑"/>
        <family val="2"/>
        <charset val="134"/>
      </rPr>
      <t>母离子完全碎掉，</t>
    </r>
    <r>
      <rPr>
        <sz val="11"/>
        <rFont val="Arial"/>
        <family val="2"/>
      </rPr>
      <t>437.34119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[M+H-H2O]+</t>
    </r>
  </si>
  <si>
    <t>CC(CCC=C(CO)CO)C1CCC2(C1(CC=C3C2=CCC4C3(CCC(=O)C4(C)C)C)C)C</t>
  </si>
  <si>
    <t>PhyT-CFN-F60</t>
  </si>
  <si>
    <r>
      <rPr>
        <sz val="11"/>
        <rFont val="微软雅黑"/>
        <family val="2"/>
        <charset val="134"/>
      </rPr>
      <t>人参皂甙</t>
    </r>
    <r>
      <rPr>
        <sz val="11"/>
        <rFont val="Arial"/>
        <family val="2"/>
      </rPr>
      <t xml:space="preserve"> RO</t>
    </r>
  </si>
  <si>
    <t>IPTM20412</t>
  </si>
  <si>
    <t>Ginsenoside Ro</t>
  </si>
  <si>
    <t>Chikusetsusaponin V;Saponin V</t>
  </si>
  <si>
    <r>
      <rPr>
        <sz val="11"/>
        <rFont val="微软雅黑"/>
        <family val="2"/>
        <charset val="134"/>
      </rPr>
      <t>竹节参皂苷</t>
    </r>
    <r>
      <rPr>
        <sz val="11"/>
        <rFont val="Arial"/>
        <family val="2"/>
      </rPr>
      <t>V</t>
    </r>
  </si>
  <si>
    <t>Oleanane triterpenoids</t>
  </si>
  <si>
    <t>LTS0199071</t>
  </si>
  <si>
    <t>Colignonia scandens</t>
  </si>
  <si>
    <t>Panax pseudoginseng</t>
  </si>
  <si>
    <t>Achyranthes bidentata</t>
  </si>
  <si>
    <t>34367-04-9</t>
  </si>
  <si>
    <t>C48H76O19</t>
  </si>
  <si>
    <r>
      <t>979.48730</t>
    </r>
    <r>
      <rPr>
        <sz val="11"/>
        <rFont val="微软雅黑"/>
        <family val="2"/>
        <charset val="134"/>
      </rPr>
      <t>为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</si>
  <si>
    <t>C[C@]12CC[C@@H](C([C@@H]1CC[C@@]3([C@@H]2CC=C4[C@]3(CC[C@@]5([C@H]4CC(CC5)(C)C)C(=O)O[C@H]6[C@@H]([C@H]([C@@H]([C@H](O6)CO)O)O)O)C)C)(C)C)O[C@H]7[C@@H]([C@H]([C@@H]([C@H](O7)C(=O)O)O)O)O[C@H]8[C@@H]([C@H]([C@@H]([C@H](O8)CO)O)O)O</t>
  </si>
  <si>
    <t>PhyT-CFN-F70</t>
  </si>
  <si>
    <r>
      <rPr>
        <sz val="11"/>
        <rFont val="微软雅黑"/>
        <family val="2"/>
        <charset val="134"/>
      </rPr>
      <t>羽扇豆醇</t>
    </r>
  </si>
  <si>
    <t>IPTM20413</t>
  </si>
  <si>
    <t>Lupeol</t>
  </si>
  <si>
    <t>Fagarasterol;Monogynol B</t>
  </si>
  <si>
    <r>
      <rPr>
        <sz val="11"/>
        <rFont val="微软雅黑"/>
        <family val="2"/>
        <charset val="134"/>
      </rPr>
      <t>蛇麻醇酯</t>
    </r>
  </si>
  <si>
    <t>Lupane triterpenoids</t>
  </si>
  <si>
    <t>LTS0256952</t>
  </si>
  <si>
    <t>Pyrus communis</t>
  </si>
  <si>
    <t>Garcinia smeathmannii</t>
  </si>
  <si>
    <t>Skimmia laureola</t>
  </si>
  <si>
    <t>545-47-1</t>
  </si>
  <si>
    <t>C30H50O</t>
  </si>
  <si>
    <r>
      <t>485.39892</t>
    </r>
    <r>
      <rPr>
        <sz val="11"/>
        <rFont val="微软雅黑"/>
        <family val="2"/>
        <charset val="134"/>
      </rPr>
      <t>为</t>
    </r>
    <r>
      <rPr>
        <sz val="11"/>
        <rFont val="Arial"/>
        <family val="2"/>
      </rPr>
      <t>[M+HAC]-</t>
    </r>
    <r>
      <rPr>
        <sz val="11"/>
        <rFont val="微软雅黑"/>
        <family val="2"/>
        <charset val="134"/>
      </rPr>
      <t>，以</t>
    </r>
    <r>
      <rPr>
        <sz val="11"/>
        <rFont val="Arial"/>
        <family val="2"/>
      </rPr>
      <t>+HAC</t>
    </r>
    <r>
      <rPr>
        <sz val="11"/>
        <rFont val="微软雅黑"/>
        <family val="2"/>
        <charset val="134"/>
      </rPr>
      <t>峰为主</t>
    </r>
    <r>
      <rPr>
        <sz val="11"/>
        <rFont val="Arial"/>
        <family val="2"/>
      </rPr>
      <t>,</t>
    </r>
    <r>
      <rPr>
        <sz val="11"/>
        <rFont val="微软雅黑"/>
        <family val="2"/>
        <charset val="134"/>
      </rPr>
      <t>无二级</t>
    </r>
  </si>
  <si>
    <t>CC(=C)[C@@H]1CC[C@]2([C@H]1[C@H]3CC[C@@H]4[C@]5(CC[C@@H](C([C@@H]5CC[C@]4([C@@]3(CC2)C)C)(C)C)O)C)C</t>
  </si>
  <si>
    <t>PhyT-CFN-F80</t>
  </si>
  <si>
    <r>
      <rPr>
        <sz val="11"/>
        <rFont val="微软雅黑"/>
        <family val="2"/>
        <charset val="134"/>
      </rPr>
      <t>白桦脂酮酸</t>
    </r>
  </si>
  <si>
    <t>IPTM20414</t>
  </si>
  <si>
    <t>Betulonic acid</t>
  </si>
  <si>
    <t>Liquidambaric acid;3-Oxolup-20(29)-en-28-oic acid</t>
  </si>
  <si>
    <r>
      <rPr>
        <sz val="11"/>
        <rFont val="微软雅黑"/>
        <family val="2"/>
        <charset val="134"/>
      </rPr>
      <t>路路通酸</t>
    </r>
  </si>
  <si>
    <t>LTS0229397</t>
  </si>
  <si>
    <t>Duboisia myoporoides</t>
  </si>
  <si>
    <t>Eucalyptus tereticornis</t>
  </si>
  <si>
    <t>Pongamia pinnata</t>
  </si>
  <si>
    <t>4481-62-3</t>
  </si>
  <si>
    <t>CC(=C)[C@@H]1CC[C@]2([C@H]1[C@H]3CC[C@@H]4[C@]5(CCC(=O)C([C@@H]5CC[C@]4([C@@]3(CC2)C)C)(C)C)C)C(=O)O</t>
  </si>
  <si>
    <t>PhyT-CFN-F90</t>
  </si>
  <si>
    <r>
      <rPr>
        <sz val="11"/>
        <rFont val="微软雅黑"/>
        <family val="2"/>
        <charset val="134"/>
      </rPr>
      <t>桔梗皂苷</t>
    </r>
    <r>
      <rPr>
        <sz val="11"/>
        <rFont val="Arial"/>
        <family val="2"/>
      </rPr>
      <t>D</t>
    </r>
  </si>
  <si>
    <t>IPTM20415</t>
  </si>
  <si>
    <t>Platycodin D</t>
  </si>
  <si>
    <t>LTS0232351</t>
  </si>
  <si>
    <t>58479-68-8</t>
  </si>
  <si>
    <t>C57H92O28</t>
  </si>
  <si>
    <r>
      <rPr>
        <sz val="11"/>
        <color rgb="FFFF0000"/>
        <rFont val="微软雅黑"/>
        <family val="2"/>
        <charset val="134"/>
      </rPr>
      <t>超出扫描范围</t>
    </r>
  </si>
  <si>
    <r>
      <t>611.28148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[M-2H]-</t>
    </r>
  </si>
  <si>
    <t>C[C@H]1[C@@H]([C@H]([C@H]([C@@H](O1)O[C@@H]2[C@H]([C@H](CO[C@H]2OC(=O)[C@]34CCC(C[C@H]3C5=CC[C@H]6[C@]([C@@]5(C[C@H]4O)C)(CC[C@@H]7[C@@]6(C[C@@H]([C@@H](C7(CO)CO)O[C@H]8[C@@H]([C@H]([C@@H]([C@H](O8)CO)O)O)O)O)C)C)(C)C)O)O)O)O)O[C@H]9[C@@H]([C@H]([C@@H](CO9)O)O[C@H]1[C@@H]([C@](CO1)(CO)O)O)O</t>
  </si>
  <si>
    <t>PhyT-CFN-F100</t>
  </si>
  <si>
    <r>
      <rPr>
        <sz val="11"/>
        <rFont val="微软雅黑"/>
        <family val="2"/>
        <charset val="134"/>
      </rPr>
      <t>三七皂苷</t>
    </r>
    <r>
      <rPr>
        <sz val="11"/>
        <rFont val="Arial"/>
        <family val="2"/>
      </rPr>
      <t>FC</t>
    </r>
  </si>
  <si>
    <t>IPTM20416</t>
  </si>
  <si>
    <t>Notoginsenoside Fc</t>
  </si>
  <si>
    <t>LTS0000721</t>
  </si>
  <si>
    <t>88122-52-5</t>
  </si>
  <si>
    <t>C58H98O26</t>
  </si>
  <si>
    <t>CC(=CCC[C@@](C)([C@H]1CC[C@@]2([C@@H]1[C@@H](C[C@H]3[C@]2(CC[C@@H]4[C@@]3(CC[C@@H](C4(C)C)O[C@H]5[C@@H]([C@H]([C@@H]([C@H](O5)CO)O)O)O[C@H]6[C@@H]([C@H]([C@@H]([C@H](O6)CO)O)O)O[C@H]7[C@@H]([C@H]([C@@H](CO7)O)O)O)C)C)O)C)O[C@H]8[C@@H]([C@H]([C@@H]([C@H](O8)CO[C@H]9[C@@H]([C@H]([C@@H](CO9)O)O)O)O)O)O)C</t>
  </si>
  <si>
    <t>PhyT-CFN-F110</t>
  </si>
  <si>
    <r>
      <rPr>
        <sz val="11"/>
        <rFont val="微软雅黑"/>
        <family val="2"/>
        <charset val="134"/>
      </rPr>
      <t>人参皂苷</t>
    </r>
    <r>
      <rPr>
        <sz val="11"/>
        <rFont val="Arial"/>
        <family val="2"/>
      </rPr>
      <t>RK1</t>
    </r>
  </si>
  <si>
    <t>IPTM20417</t>
  </si>
  <si>
    <t>Ginsenoside Rk1</t>
  </si>
  <si>
    <t>b-D-Glucopyranoside, (3b,12b)-12-hydroxydammara-20,24-dien-3-yl2-O-b-D-glucopyranosyl-</t>
  </si>
  <si>
    <t>LTS0122208</t>
  </si>
  <si>
    <t>Panax notoginseng</t>
  </si>
  <si>
    <t>494753-69-4</t>
  </si>
  <si>
    <t>C42H70O12</t>
  </si>
  <si>
    <t>CC(=CCCC(=C)[C@H]1CC[C@@]2([C@@H]1[C@@H](C[C@H]3[C@]2(CC[C@@H]4[C@@]3(CC[C@@H](C4(C)C)O[C@H]5[C@@H]([C@H]([C@@H]([C@H](O5)CO)O)O)O[C@H]6[C@@H]([C@H]([C@@H]([C@H](O6)CO)O)O)O)C)C)O)C)C</t>
  </si>
  <si>
    <t>PhyT-CFN-F120</t>
  </si>
  <si>
    <r>
      <rPr>
        <sz val="11"/>
        <rFont val="微软雅黑"/>
        <family val="2"/>
        <charset val="134"/>
      </rPr>
      <t>异葫芦素</t>
    </r>
    <r>
      <rPr>
        <sz val="11"/>
        <rFont val="Arial"/>
        <family val="2"/>
      </rPr>
      <t>B</t>
    </r>
  </si>
  <si>
    <t>IPTM20418</t>
  </si>
  <si>
    <t>Isocucurbitacin B</t>
  </si>
  <si>
    <t>Isocindrin B</t>
  </si>
  <si>
    <t>Cucurbitane triterpenoids</t>
  </si>
  <si>
    <t>LTS0142421</t>
  </si>
  <si>
    <t>Luffa operculata</t>
  </si>
  <si>
    <t>Trichosanthes kirilowii</t>
  </si>
  <si>
    <t>Trichosanthes hupehensis</t>
  </si>
  <si>
    <t>17278-28-3</t>
  </si>
  <si>
    <t>C32H46O8</t>
  </si>
  <si>
    <t>CC(=O)OC(C)(C)/C=C/C(=O)[C@@](C)([C@H]1[C@@H](C[C@@]2([C@@]1(CC(=O)[C@@]3([C@H]2CC=C4[C@H]3CC(=O)[C@H](C4(C)C)O)C)C)C)O)O</t>
  </si>
  <si>
    <t>PhyT-CFN-F130</t>
  </si>
  <si>
    <r>
      <rPr>
        <sz val="11"/>
        <rFont val="微软雅黑"/>
        <family val="2"/>
        <charset val="134"/>
      </rPr>
      <t>瓜子金皂苷</t>
    </r>
    <r>
      <rPr>
        <sz val="11"/>
        <rFont val="Arial"/>
        <family val="2"/>
      </rPr>
      <t>V</t>
    </r>
  </si>
  <si>
    <t>IPTM20419</t>
  </si>
  <si>
    <t>Polygalasaponin V</t>
  </si>
  <si>
    <t>2)-beta-D-glucopyranosyl ester</t>
  </si>
  <si>
    <t>LTS0068383</t>
  </si>
  <si>
    <t>Polygala japonica</t>
  </si>
  <si>
    <t>162857-65-0</t>
  </si>
  <si>
    <t>C58H94O27</t>
  </si>
  <si>
    <t>CC1C(C(C(C(O1)OC2C(C(C(OC2OC(=O)C34CCC(CC3C5=CCC6C(C5(CC4)C)(CCC7C6(CC(C(C7(C)CO)OC8C(C(C(C(O8)CO)O)O)O)O)C)C)(C)C)CO)O)O)O)OC9C(C(CO9)(CO)O)O)OC1C(C(C(CO1)O)O)O</t>
  </si>
  <si>
    <t>PhyT-CFN-F140</t>
  </si>
  <si>
    <r>
      <rPr>
        <sz val="11"/>
        <rFont val="微软雅黑"/>
        <family val="2"/>
        <charset val="134"/>
      </rPr>
      <t>贝萼皂苷元</t>
    </r>
  </si>
  <si>
    <t>IPTM20420</t>
  </si>
  <si>
    <t>Bayogenin</t>
  </si>
  <si>
    <t>2beta,3beta,23-trihydroxyolean-12-en-28-oic acid</t>
  </si>
  <si>
    <t>LTS0140065</t>
  </si>
  <si>
    <t>Phytolacca dodecandra</t>
  </si>
  <si>
    <t>Castanospermum australe</t>
  </si>
  <si>
    <t>Bellis perennis</t>
  </si>
  <si>
    <t>6989-24-8</t>
  </si>
  <si>
    <t>C30H48O5</t>
  </si>
  <si>
    <t>C[C@@]12CC[C@@H]3[C@@]([C@H]1CC=C4[C@]2(CC[C@@]5([C@H]4CC(CC5)(C)C)C(=O)O)C)(C[C@@H]([C@@H]([C@@]3(C)CO)O)O)C</t>
  </si>
  <si>
    <t>PhyT-CFN-E402</t>
  </si>
  <si>
    <t>CFN-E-MIX-22</t>
  </si>
  <si>
    <r>
      <rPr>
        <sz val="11"/>
        <rFont val="微软雅黑"/>
        <family val="2"/>
        <charset val="134"/>
      </rPr>
      <t>异牡荆素</t>
    </r>
    <r>
      <rPr>
        <sz val="11"/>
        <rFont val="Arial"/>
        <family val="2"/>
      </rPr>
      <t>-2''-O-</t>
    </r>
    <r>
      <rPr>
        <sz val="11"/>
        <rFont val="微软雅黑"/>
        <family val="2"/>
        <charset val="134"/>
      </rPr>
      <t>阿拉伯糖苷</t>
    </r>
  </si>
  <si>
    <t>IPTM20421</t>
  </si>
  <si>
    <t>Isovitexin 2''-O-arabinoside</t>
  </si>
  <si>
    <t>LTS0260283</t>
  </si>
  <si>
    <t>Tripterospermum japonicum</t>
  </si>
  <si>
    <t>Oxalis triangularis</t>
  </si>
  <si>
    <t>53382-71-1</t>
  </si>
  <si>
    <t>C1[C@@H]([C@@H]([C@H]([C@@H](O1)O[C@@H]2[C@H]([C@@H]([C@H](O[C@H]2C3=C(C4=C(C=C3O)OC(=CC4=O)C5=CC=C(C=C5)O)O)CO)O)O)O)O)O</t>
  </si>
  <si>
    <t>PhyT-CFN-E412</t>
  </si>
  <si>
    <r>
      <rPr>
        <sz val="11"/>
        <rFont val="微软雅黑"/>
        <family val="2"/>
        <charset val="134"/>
      </rPr>
      <t>甘草瑞酮</t>
    </r>
  </si>
  <si>
    <t>IPTM20422</t>
  </si>
  <si>
    <t>Glicoricone</t>
  </si>
  <si>
    <t>3-[4,6-dihydroxy-2-methoxy-3-(3-methylbut-2-enyl)phenyl]-7-hydroxychromen-4-one</t>
  </si>
  <si>
    <t>LTS0137980</t>
  </si>
  <si>
    <t>161099-37-2</t>
  </si>
  <si>
    <t>CC(=CCC1=C(C(=C(C=C1O)O)C2=COC3=C(C2=O)C=CC(=C3)O)OC)C</t>
  </si>
  <si>
    <t>PhyT-CFN-E422</t>
  </si>
  <si>
    <r>
      <rPr>
        <sz val="11"/>
        <rFont val="微软雅黑"/>
        <family val="2"/>
        <charset val="134"/>
      </rPr>
      <t>异刺苞菊苷</t>
    </r>
  </si>
  <si>
    <t>IPTM20423</t>
  </si>
  <si>
    <t>Isocarlinoside</t>
  </si>
  <si>
    <t>luteolin 6-C-arabinoside 8-C-glucoside</t>
  </si>
  <si>
    <r>
      <rPr>
        <sz val="11"/>
        <rFont val="微软雅黑"/>
        <family val="2"/>
        <charset val="134"/>
      </rPr>
      <t>木犀草素</t>
    </r>
    <r>
      <rPr>
        <sz val="11"/>
        <rFont val="Arial"/>
        <family val="2"/>
      </rPr>
      <t>6-C-</t>
    </r>
    <r>
      <rPr>
        <sz val="11"/>
        <rFont val="微软雅黑"/>
        <family val="2"/>
        <charset val="134"/>
      </rPr>
      <t>阿拉伯糖苷</t>
    </r>
    <r>
      <rPr>
        <sz val="11"/>
        <rFont val="Arial"/>
        <family val="2"/>
      </rPr>
      <t>8-C-</t>
    </r>
    <r>
      <rPr>
        <sz val="11"/>
        <rFont val="微软雅黑"/>
        <family val="2"/>
        <charset val="134"/>
      </rPr>
      <t>葡萄糖苷</t>
    </r>
  </si>
  <si>
    <t>LTS0131146</t>
  </si>
  <si>
    <t>83151-90-0</t>
  </si>
  <si>
    <t>C1[C@@H]([C@@H]([C@H]([C@@H](O1)C2=C(C(=C3C(=C2O)C(=O)C=C(O3)C4=CC(=C(C=C4)O)O)[C@@H]5[C@@H]([C@H]([C@@H]([C@H](O5)CO)O)O)O)O)O)O)O</t>
  </si>
  <si>
    <t>PhyT-CFN-E432</t>
  </si>
  <si>
    <r>
      <rPr>
        <sz val="11"/>
        <rFont val="微软雅黑"/>
        <family val="2"/>
        <charset val="134"/>
      </rPr>
      <t>德鸢尾素</t>
    </r>
  </si>
  <si>
    <t>IPTM20424</t>
  </si>
  <si>
    <t>Irilone</t>
  </si>
  <si>
    <t>Irolone;5,4'-Dihydroxy-6,7-methylenedioxyisoflavone</t>
  </si>
  <si>
    <r>
      <t>5,4'-</t>
    </r>
    <r>
      <rPr>
        <sz val="11"/>
        <rFont val="微软雅黑"/>
        <family val="2"/>
        <charset val="134"/>
      </rPr>
      <t>二羟基</t>
    </r>
    <r>
      <rPr>
        <sz val="11"/>
        <rFont val="Arial"/>
        <family val="2"/>
      </rPr>
      <t>-6,7-</t>
    </r>
    <r>
      <rPr>
        <sz val="11"/>
        <rFont val="微软雅黑"/>
        <family val="2"/>
        <charset val="134"/>
      </rPr>
      <t>亚甲二氧基异黄酮</t>
    </r>
  </si>
  <si>
    <t>LTS0109876</t>
  </si>
  <si>
    <t>Ochna calodendron</t>
  </si>
  <si>
    <t>41653-81-0</t>
  </si>
  <si>
    <t>C16H10O6</t>
  </si>
  <si>
    <t>C1OC2=C(O1)C(=C3C(=C2)OC=C(C3=O)C4=CC=C(C=C4)O)O</t>
  </si>
  <si>
    <t>PhyT-CFN-E442</t>
  </si>
  <si>
    <r>
      <rPr>
        <sz val="11"/>
        <rFont val="微软雅黑"/>
        <family val="2"/>
        <charset val="134"/>
      </rPr>
      <t>芫花叶苷</t>
    </r>
  </si>
  <si>
    <t>IPTM20425</t>
  </si>
  <si>
    <t>Yuanhuanin</t>
  </si>
  <si>
    <t>3'-Hydroxygenkwanin 5-O-beta-glucoside</t>
  </si>
  <si>
    <r>
      <t>3'-</t>
    </r>
    <r>
      <rPr>
        <sz val="11"/>
        <rFont val="微软雅黑"/>
        <family val="2"/>
        <charset val="134"/>
      </rPr>
      <t>羟基芫花</t>
    </r>
    <r>
      <rPr>
        <sz val="11"/>
        <rFont val="Arial"/>
        <family val="2"/>
      </rPr>
      <t>5-O-β-</t>
    </r>
    <r>
      <rPr>
        <sz val="11"/>
        <rFont val="微软雅黑"/>
        <family val="2"/>
        <charset val="134"/>
      </rPr>
      <t>葡萄糖苷</t>
    </r>
  </si>
  <si>
    <t>LTS0086602</t>
  </si>
  <si>
    <t>Wikstroemia canescens</t>
  </si>
  <si>
    <t>83133-14-6</t>
  </si>
  <si>
    <r>
      <t>301.07020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</t>
    </r>
  </si>
  <si>
    <t>COC1=CC2=C(C(=C1)O[C@H]3[C@@H]([C@H]([C@@H]([C@H](O3)CO)O)O)O)C(=O)C=C(O2)C4=CC(=C(C=C4)O)O</t>
  </si>
  <si>
    <t>PhyT-CFN-F1</t>
  </si>
  <si>
    <r>
      <rPr>
        <sz val="11"/>
        <rFont val="微软雅黑"/>
        <family val="2"/>
        <charset val="134"/>
      </rPr>
      <t>三七皂苷</t>
    </r>
    <r>
      <rPr>
        <sz val="11"/>
        <rFont val="Arial"/>
        <family val="2"/>
      </rPr>
      <t xml:space="preserve"> R1</t>
    </r>
  </si>
  <si>
    <t>IPTM20426</t>
  </si>
  <si>
    <t>Notoginsenoside R1</t>
  </si>
  <si>
    <t>Sanchinoside R1;O-Acetylseudolaric acid C</t>
  </si>
  <si>
    <t>LTS0174761</t>
  </si>
  <si>
    <t>80418-24-2</t>
  </si>
  <si>
    <t>C47H80O18</t>
  </si>
  <si>
    <r>
      <t>955.52369</t>
    </r>
    <r>
      <rPr>
        <sz val="11"/>
        <rFont val="微软雅黑"/>
        <family val="2"/>
        <charset val="134"/>
      </rPr>
      <t>为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</si>
  <si>
    <t>CC(=CCC[C@@](C)([C@H]1CC[C@@]2([C@@H]1[C@@H](C[C@H]3[C@]2(C[C@@H]([C@@H]4[C@@]3(CC[C@@H](C4(C)C)O)C)O[C@H]5[C@@H]([C@H]([C@@H]([C@H](O5)CO)O)O)O[C@H]6[C@@H]([C@H]([C@@H](CO6)O)O)O)C)O)C)O[C@H]7[C@@H]([C@H]([C@@H]([C@H](O7)CO)O)O)O)C</t>
  </si>
  <si>
    <t>PhyT-CFN-F11</t>
  </si>
  <si>
    <r>
      <rPr>
        <sz val="11"/>
        <rFont val="微软雅黑"/>
        <family val="2"/>
        <charset val="134"/>
      </rPr>
      <t>人参皂苷</t>
    </r>
    <r>
      <rPr>
        <sz val="11"/>
        <rFont val="Arial"/>
        <family val="2"/>
      </rPr>
      <t>F3</t>
    </r>
  </si>
  <si>
    <t>IPTM20427</t>
  </si>
  <si>
    <t>Ginsenoside F3</t>
  </si>
  <si>
    <t>LTS0131250</t>
  </si>
  <si>
    <t>Aralia elata</t>
  </si>
  <si>
    <t>62025-50-7</t>
  </si>
  <si>
    <t>C41H70O13</t>
  </si>
  <si>
    <r>
      <t>793.47086</t>
    </r>
    <r>
      <rPr>
        <sz val="11"/>
        <rFont val="微软雅黑"/>
        <family val="2"/>
        <charset val="134"/>
      </rPr>
      <t>为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</si>
  <si>
    <t>CC(=CCC[C@@](C)([C@H]1CC[C@@]2([C@@H]1[C@@H](C[C@H]3[C@]2(C[C@@H]([C@@H]4[C@@]3(CC[C@@H](C4(C)C)O)C)O)C)O)C)O[C@H]5[C@@H]([C@H]([C@@H]([C@H](O5)CO[C@H]6[C@@H]([C@H]([C@H](CO6)O)O)O)O)O)O)C</t>
  </si>
  <si>
    <t>PhyT-CFN-F21</t>
  </si>
  <si>
    <r>
      <rPr>
        <sz val="11"/>
        <rFont val="微软雅黑"/>
        <family val="2"/>
        <charset val="134"/>
      </rPr>
      <t>人参皂苷</t>
    </r>
    <r>
      <rPr>
        <sz val="11"/>
        <rFont val="Arial"/>
        <family val="2"/>
      </rPr>
      <t xml:space="preserve"> Rg1</t>
    </r>
  </si>
  <si>
    <t>IPTM20428</t>
  </si>
  <si>
    <t>Ginsenoside Rg1</t>
  </si>
  <si>
    <t>Sanchinoside C1;Panaxoside A</t>
  </si>
  <si>
    <t>LTS0225133</t>
  </si>
  <si>
    <t>Panax vietnamensis</t>
  </si>
  <si>
    <t>22427-39-0</t>
  </si>
  <si>
    <t>C42H72O14</t>
  </si>
  <si>
    <r>
      <t>823.48143</t>
    </r>
    <r>
      <rPr>
        <sz val="11"/>
        <rFont val="微软雅黑"/>
        <family val="2"/>
        <charset val="134"/>
      </rPr>
      <t>为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  <r>
      <rPr>
        <sz val="11"/>
        <rFont val="Arial"/>
        <family val="2"/>
      </rPr>
      <t>,</t>
    </r>
    <r>
      <rPr>
        <sz val="11"/>
        <rFont val="微软雅黑"/>
        <family val="2"/>
        <charset val="134"/>
      </rPr>
      <t>没有二级</t>
    </r>
  </si>
  <si>
    <t>CC(=CCC[C@@](C)([C@H]1CC[C@@]2([C@@H]1[C@@H](C[C@H]3[C@]2(C[C@@H]([C@@H]4[C@@]3(CC[C@@H](C4(C)C)O)C)O[C@H]5[C@@H]([C@H]([C@@H]([C@H](O5)CO)O)O)O)C)O)C)O[C@H]6[C@@H]([C@H]([C@@H]([C@H](O6)CO)O)O)O)C</t>
  </si>
  <si>
    <t>PhyT-CFN-F31</t>
  </si>
  <si>
    <r>
      <rPr>
        <sz val="11"/>
        <rFont val="微软雅黑"/>
        <family val="2"/>
        <charset val="134"/>
      </rPr>
      <t>羟基积雪草甙</t>
    </r>
  </si>
  <si>
    <t>IPTM20429</t>
  </si>
  <si>
    <t>Madecassoside</t>
  </si>
  <si>
    <t>LTS0168015</t>
  </si>
  <si>
    <t>Centella erecta</t>
  </si>
  <si>
    <t>34540-22-2</t>
  </si>
  <si>
    <t>C48H78O20</t>
  </si>
  <si>
    <t>C[C@@H]1CC[C@@]2(CC[C@]3(C(=CC[C@H]4[C@]3(C[C@H]([C@@H]5[C@@]4(C[C@H]([C@@H]([C@@]5(C)CO)O)O)C)O)C)[C@@H]2[C@H]1C)C)C(=O)O[C@H]6[C@@H]([C@H]([C@@H]([C@H](O6)CO[C@H]7[C@@H]([C@H]([C@@H]([C@H](O7)CO)O[C@H]8[C@@H]([C@@H]([C@H]([C@@H](O8)C)O)O)O)O)O)O)O)O</t>
  </si>
  <si>
    <t>PhyT-CFN-F41</t>
  </si>
  <si>
    <r>
      <rPr>
        <sz val="11"/>
        <rFont val="微软雅黑"/>
        <family val="2"/>
        <charset val="134"/>
      </rPr>
      <t>人参皂苷</t>
    </r>
    <r>
      <rPr>
        <sz val="11"/>
        <rFont val="Arial"/>
        <family val="2"/>
      </rPr>
      <t xml:space="preserve"> F2</t>
    </r>
  </si>
  <si>
    <t>IPTM20430</t>
  </si>
  <si>
    <t>Ginsenoside F2</t>
  </si>
  <si>
    <t>(3ss,12ss)-12-Hydroxydammar-24-ene-3,20-diyl bis-ss-D-glucopyranoside</t>
  </si>
  <si>
    <t>LTS0093069</t>
  </si>
  <si>
    <t>62025-49-4</t>
  </si>
  <si>
    <r>
      <t>843.51215</t>
    </r>
    <r>
      <rPr>
        <sz val="11"/>
        <rFont val="微软雅黑"/>
        <family val="2"/>
        <charset val="134"/>
      </rPr>
      <t>是母离子加合离子，</t>
    </r>
    <r>
      <rPr>
        <sz val="11"/>
        <rFont val="Arial"/>
        <family val="2"/>
      </rPr>
      <t>[M+HAC]-</t>
    </r>
  </si>
  <si>
    <t>CC(=CCC[C@@](C)([C@H]1CC[C@@]2([C@@H]1[C@@H](C[C@H]3[C@]2(CC[C@@H]4[C@@]3(CC[C@@H](C4(C)C)O[C@H]5[C@@H]([C@H]([C@@H]([C@H](O5)CO)O)O)O)C)C)O)C)O[C@H]6[C@@H]([C@H]([C@@H]([C@H](O6)CO)O)O)O)C</t>
  </si>
  <si>
    <t>PhyT-CFN-F51</t>
  </si>
  <si>
    <r>
      <rPr>
        <sz val="11"/>
        <rFont val="微软雅黑"/>
        <family val="2"/>
        <charset val="134"/>
      </rPr>
      <t>雷公藤红素</t>
    </r>
  </si>
  <si>
    <t>IPTM20431</t>
  </si>
  <si>
    <t>Celastrol</t>
  </si>
  <si>
    <t>Tripterin;Tripterine</t>
  </si>
  <si>
    <r>
      <rPr>
        <sz val="11"/>
        <rFont val="微软雅黑"/>
        <family val="2"/>
        <charset val="134"/>
      </rPr>
      <t>南蛇藤素</t>
    </r>
  </si>
  <si>
    <t>Friedelane triterpenoids</t>
  </si>
  <si>
    <t>LTS0029200</t>
  </si>
  <si>
    <t>Reissantia buchananii</t>
  </si>
  <si>
    <t>Tripterygium wilfordii</t>
  </si>
  <si>
    <t>Crossopetalum gaumeri</t>
  </si>
  <si>
    <t>34157-83-0</t>
  </si>
  <si>
    <t>C29H38O4</t>
  </si>
  <si>
    <r>
      <t>201.09097</t>
    </r>
    <r>
      <rPr>
        <sz val="11"/>
        <rFont val="微软雅黑"/>
        <family val="2"/>
        <charset val="134"/>
      </rPr>
      <t>是母离子碎片离子，暂未推测出是什么离子</t>
    </r>
  </si>
  <si>
    <t>CC1=C(C(=O)C=C2C1=CC=C3[C@]2(CC[C@@]4([C@@]3(CC[C@@]5([C@H]4C[C@](CC5)(C)C(=O)O)C)C)C)C)O</t>
  </si>
  <si>
    <t>PhyT-CFN-F61</t>
  </si>
  <si>
    <r>
      <rPr>
        <sz val="11"/>
        <rFont val="微软雅黑"/>
        <family val="2"/>
        <charset val="134"/>
      </rPr>
      <t>葫芦素</t>
    </r>
    <r>
      <rPr>
        <sz val="11"/>
        <rFont val="Arial"/>
        <family val="2"/>
      </rPr>
      <t>B</t>
    </r>
  </si>
  <si>
    <t>IPTM20432</t>
  </si>
  <si>
    <t>Cucurbitacin B</t>
  </si>
  <si>
    <t>Datisca principle B;Amarine</t>
  </si>
  <si>
    <r>
      <rPr>
        <sz val="11"/>
        <rFont val="微软雅黑"/>
        <family val="2"/>
        <charset val="134"/>
      </rPr>
      <t>雪胆甲素</t>
    </r>
  </si>
  <si>
    <t>LTS0112140</t>
  </si>
  <si>
    <t>Lepista amara</t>
  </si>
  <si>
    <t>Begonia parviflora</t>
  </si>
  <si>
    <t>6199-67-3</t>
  </si>
  <si>
    <r>
      <t>499.30521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[M+H-C2H4O2]+
481.29499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[M+H-C2H4O2-H2O]+
463.28452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[M+H-C2H4O2-2H2O]+</t>
    </r>
  </si>
  <si>
    <r>
      <t>617.33344</t>
    </r>
    <r>
      <rPr>
        <sz val="11"/>
        <rFont val="微软雅黑"/>
        <family val="2"/>
        <charset val="134"/>
      </rPr>
      <t>是母离子加合离子，</t>
    </r>
    <r>
      <rPr>
        <sz val="11"/>
        <rFont val="Arial"/>
        <family val="2"/>
      </rPr>
      <t>[M+HAC]-
497.29165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[M-H-C2H4O2]-</t>
    </r>
  </si>
  <si>
    <t>CC(=O)OC(C)(C)/C=C/C(=O)[C@@](C)([C@H]1[C@@H](C[C@@]2([C@@]1(CC(=O)[C@@]3([C@H]2CC=C4[C@H]3C[C@@H](C(=O)C4(C)C)O)C)C)C)O)O</t>
  </si>
  <si>
    <t>PhyT-CFN-F71</t>
  </si>
  <si>
    <r>
      <rPr>
        <sz val="11"/>
        <rFont val="微软雅黑"/>
        <family val="2"/>
        <charset val="134"/>
      </rPr>
      <t>乌发醇</t>
    </r>
  </si>
  <si>
    <t>IPTM20433</t>
  </si>
  <si>
    <t>Uvaol</t>
  </si>
  <si>
    <t>(3beta)-Urs-12-ene-3,28-diol</t>
  </si>
  <si>
    <t>LTS0008025</t>
  </si>
  <si>
    <t>Arctostaphylos columbiana</t>
  </si>
  <si>
    <t>Microtropis fokienensis</t>
  </si>
  <si>
    <t>545-46-0</t>
  </si>
  <si>
    <t>C30H50O2</t>
  </si>
  <si>
    <r>
      <t>425.37746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[M+H-H2O]+
407.36726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[M+H-2H2O]+</t>
    </r>
  </si>
  <si>
    <t>C[C@@H]1CC[C@@]2(CC[C@@]3(C(=CC[C@H]4[C@]3(CC[C@@H]5[C@@]4(CC[C@@H](C5(C)C)O)C)C)[C@@H]2[C@H]1C)C)CO</t>
  </si>
  <si>
    <t>PhyT-CFN-F81</t>
  </si>
  <si>
    <r>
      <rPr>
        <sz val="11"/>
        <rFont val="微软雅黑"/>
        <family val="2"/>
        <charset val="134"/>
      </rPr>
      <t>山楂酸</t>
    </r>
  </si>
  <si>
    <t>IPTM20434</t>
  </si>
  <si>
    <t>Crategolic acid</t>
  </si>
  <si>
    <t>Maslinic acid;2alpha-hydroxyoleanolic acid</t>
  </si>
  <si>
    <r>
      <rPr>
        <sz val="11"/>
        <rFont val="微软雅黑"/>
        <family val="2"/>
        <charset val="134"/>
      </rPr>
      <t>马斯里酸</t>
    </r>
  </si>
  <si>
    <t>LTS0109701</t>
  </si>
  <si>
    <t>Plectranthus rotundifolius</t>
  </si>
  <si>
    <t>Syzygium aromaticum</t>
  </si>
  <si>
    <t>Terminalia pallida</t>
  </si>
  <si>
    <t>4373-41-5</t>
  </si>
  <si>
    <t>C30H48O4</t>
  </si>
  <si>
    <r>
      <t>409.34642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[M+H-H2O-CH2O2]+
437.34138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[M+H-2H2O]+
455.35180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[M+H-H2O]+</t>
    </r>
  </si>
  <si>
    <t>C[C@@]12CC[C@@H]3[C@@]([C@H]1CC=C4[C@]2(CC[C@@]5([C@H]4CC(CC5)(C)C)C(=O)O)C)(C[C@H]([C@@H](C3(C)C)O)O)C</t>
  </si>
  <si>
    <t>PhyT-CFN-F91</t>
  </si>
  <si>
    <r>
      <rPr>
        <sz val="11"/>
        <color rgb="FFFF0000"/>
        <rFont val="微软雅黑"/>
        <family val="2"/>
        <charset val="134"/>
      </rPr>
      <t>酸枣仁皂苷</t>
    </r>
    <r>
      <rPr>
        <sz val="11"/>
        <color rgb="FFFF0000"/>
        <rFont val="Arial"/>
        <family val="2"/>
      </rPr>
      <t xml:space="preserve"> B</t>
    </r>
  </si>
  <si>
    <t>IPTM20435</t>
  </si>
  <si>
    <t>Jujuboside B</t>
  </si>
  <si>
    <t>LTS0158961</t>
  </si>
  <si>
    <t>Hovenia dulcis</t>
  </si>
  <si>
    <t>55466-05-2</t>
  </si>
  <si>
    <t>C52H84O21</t>
  </si>
  <si>
    <t>C[C@H]1[C@@H]([C@H]([C@H]([C@@H](O1)O[C@@H]2[C@H]([C@H](CO[C@H]2O[C@H]3CC[C@@]4([C@H]5CC[C@@H]6[C@H]7[C@@](C[C@@H](O[C@@]78C[C@]6([C@@]5(CC[C@H]4C3(C)C)C)CO8)C=C(C)C)(C)O)C)O)O[C@H]9[C@@H]([C@H]([C@@H]([C@H](O9)CO)O)O)O[C@H]1[C@@H]([C@H]([C@@H](CO1)O)O)O)O)O)O</t>
  </si>
  <si>
    <t>PhyT-CFN-F101</t>
  </si>
  <si>
    <r>
      <rPr>
        <sz val="11"/>
        <rFont val="微软雅黑"/>
        <family val="2"/>
        <charset val="134"/>
      </rPr>
      <t>三七叶苷</t>
    </r>
  </si>
  <si>
    <t>IPTM20436</t>
  </si>
  <si>
    <t>Notoginsenoside Fe</t>
  </si>
  <si>
    <t>ginsenoside C-Mc1;ginsenoside mb</t>
  </si>
  <si>
    <r>
      <rPr>
        <sz val="11"/>
        <rFont val="微软雅黑"/>
        <family val="2"/>
        <charset val="134"/>
      </rPr>
      <t>人参皂苷</t>
    </r>
    <r>
      <rPr>
        <sz val="11"/>
        <rFont val="Arial"/>
        <family val="2"/>
      </rPr>
      <t>MB</t>
    </r>
  </si>
  <si>
    <t>LTS0015264</t>
  </si>
  <si>
    <t>88105-29-7</t>
  </si>
  <si>
    <t>C47H80O17</t>
  </si>
  <si>
    <r>
      <t>939.52877</t>
    </r>
    <r>
      <rPr>
        <sz val="11"/>
        <rFont val="微软雅黑"/>
        <family val="2"/>
        <charset val="134"/>
      </rPr>
      <t>为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</si>
  <si>
    <r>
      <t>975.55495</t>
    </r>
    <r>
      <rPr>
        <sz val="11"/>
        <rFont val="微软雅黑"/>
        <family val="2"/>
        <charset val="134"/>
      </rPr>
      <t>是母离子加合离子，为</t>
    </r>
    <r>
      <rPr>
        <sz val="11"/>
        <rFont val="Arial"/>
        <family val="2"/>
      </rPr>
      <t>[M+HAC]-
517.28411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[M-2H+HAC]-</t>
    </r>
  </si>
  <si>
    <t>CC(=CCC[C@@](C)([C@H]1CC[C@@]2([C@H]1C(C[C@H]3[C@]2(CC[C@H]4[C@@]3(CCC(C4(C)C)O[C@H]5C(C(C(C(O5)CO)O)O)O)C)C)O)C)OC6C(C(C(C(O6)COC7C(C(C(O7)CO)O)O)O)O)O)C</t>
  </si>
  <si>
    <t>PhyT-CFN-F111</t>
  </si>
  <si>
    <r>
      <rPr>
        <sz val="11"/>
        <rFont val="微软雅黑"/>
        <family val="2"/>
        <charset val="134"/>
      </rPr>
      <t>人参皂苷</t>
    </r>
    <r>
      <rPr>
        <sz val="11"/>
        <rFont val="Arial"/>
        <family val="2"/>
      </rPr>
      <t xml:space="preserve"> RH4</t>
    </r>
  </si>
  <si>
    <t>IPTM20437</t>
  </si>
  <si>
    <t>Ginsenoside Rh4</t>
  </si>
  <si>
    <t>(3beta,6alpha,12beta,20E)-3,12-Dihydroxydammara-20(22),24-dien-6-yl beta-D-glucopyranoside</t>
  </si>
  <si>
    <t>LTS0236987</t>
  </si>
  <si>
    <t>174721-08-5</t>
  </si>
  <si>
    <t>C36H60O8</t>
  </si>
  <si>
    <r>
      <t>459.38314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
441.37254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[M+H-C6H10O5-H2O]+
423.36201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[M+H-C6H10O5-2H2O]+</t>
    </r>
  </si>
  <si>
    <r>
      <t>679.44157</t>
    </r>
    <r>
      <rPr>
        <sz val="11"/>
        <rFont val="微软雅黑"/>
        <family val="2"/>
        <charset val="134"/>
      </rPr>
      <t>为</t>
    </r>
    <r>
      <rPr>
        <sz val="11"/>
        <rFont val="Arial"/>
        <family val="2"/>
      </rPr>
      <t>[M+HAC]-</t>
    </r>
    <r>
      <rPr>
        <sz val="11"/>
        <rFont val="微软雅黑"/>
        <family val="2"/>
        <charset val="134"/>
      </rPr>
      <t>，以</t>
    </r>
    <r>
      <rPr>
        <sz val="11"/>
        <rFont val="Arial"/>
        <family val="2"/>
      </rPr>
      <t>+HAC</t>
    </r>
    <r>
      <rPr>
        <sz val="11"/>
        <rFont val="微软雅黑"/>
        <family val="2"/>
        <charset val="134"/>
      </rPr>
      <t>峰为主</t>
    </r>
  </si>
  <si>
    <t>CC(=CC/C=C(\C)/[C@H]1CC[C@@]2([C@@H]1[C@@H](C[C@H]3[C@]2(C[C@@H]([C@@H]4[C@@]3(CC[C@@H](C4(C)C)O)C)O[C@H]5[C@@H]([C@H]([C@@H]([C@H](O5)CO)O)O)O)C)O)C)C</t>
  </si>
  <si>
    <t>PhyT-CFN-F121</t>
  </si>
  <si>
    <r>
      <rPr>
        <sz val="11"/>
        <rFont val="微软雅黑"/>
        <family val="2"/>
        <charset val="134"/>
      </rPr>
      <t>罗汉果醇</t>
    </r>
  </si>
  <si>
    <t>IPTM20438</t>
  </si>
  <si>
    <t>Mogrol</t>
  </si>
  <si>
    <t>(10alpha,24R)-9beta-Methyl-19-norlanosta-5-ene-3beta,11alpha,24,25-tetrol</t>
  </si>
  <si>
    <r>
      <rPr>
        <sz val="11"/>
        <rFont val="微软雅黑"/>
        <family val="2"/>
        <charset val="134"/>
      </rPr>
      <t>葫芦素</t>
    </r>
    <r>
      <rPr>
        <sz val="11"/>
        <rFont val="Arial"/>
        <family val="2"/>
      </rPr>
      <t>,</t>
    </r>
    <r>
      <rPr>
        <sz val="11"/>
        <rFont val="微软雅黑"/>
        <family val="2"/>
        <charset val="134"/>
      </rPr>
      <t>罗汉果醇</t>
    </r>
  </si>
  <si>
    <t>LTS0045719</t>
  </si>
  <si>
    <t>Siraitia grosvenorii</t>
  </si>
  <si>
    <t>88930-15-8</t>
  </si>
  <si>
    <t>C30H52O4</t>
  </si>
  <si>
    <r>
      <rPr>
        <sz val="11"/>
        <rFont val="微软雅黑"/>
        <family val="2"/>
        <charset val="134"/>
      </rPr>
      <t>母离子没有二级</t>
    </r>
    <r>
      <rPr>
        <sz val="11"/>
        <rFont val="Arial"/>
        <family val="2"/>
      </rPr>
      <t xml:space="preserve">
459.38318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[M+H-H2O]+
441.37254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[M+H-2H2O]+
423.36201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[M+H-3H2O]+</t>
    </r>
  </si>
  <si>
    <r>
      <t>535.39932</t>
    </r>
    <r>
      <rPr>
        <sz val="11"/>
        <rFont val="微软雅黑"/>
        <family val="2"/>
        <charset val="134"/>
      </rPr>
      <t>为</t>
    </r>
    <r>
      <rPr>
        <sz val="11"/>
        <rFont val="Arial"/>
        <family val="2"/>
      </rPr>
      <t>[M+HAC]-</t>
    </r>
    <r>
      <rPr>
        <sz val="11"/>
        <rFont val="微软雅黑"/>
        <family val="2"/>
        <charset val="134"/>
      </rPr>
      <t>，以</t>
    </r>
    <r>
      <rPr>
        <sz val="11"/>
        <rFont val="Arial"/>
        <family val="2"/>
      </rPr>
      <t>+HAC</t>
    </r>
    <r>
      <rPr>
        <sz val="11"/>
        <rFont val="微软雅黑"/>
        <family val="2"/>
        <charset val="134"/>
      </rPr>
      <t>峰为主</t>
    </r>
  </si>
  <si>
    <t>C[C@H](CC[C@H](C(C)(C)O)O)[C@H]1CC[C@@]2([C@@]1(C[C@H]([C@@]3([C@H]2CC=C4[C@H]3CC[C@@H](C4(C)C)O)C)O)C)C</t>
  </si>
  <si>
    <t>PhyT-CFN-F131</t>
  </si>
  <si>
    <r>
      <rPr>
        <sz val="11"/>
        <rFont val="微软雅黑"/>
        <family val="2"/>
        <charset val="134"/>
      </rPr>
      <t>松苓新酸</t>
    </r>
  </si>
  <si>
    <t>IPTM20439</t>
  </si>
  <si>
    <t>Dehydrotrametenolic acid</t>
  </si>
  <si>
    <r>
      <t>3-</t>
    </r>
    <r>
      <rPr>
        <sz val="11"/>
        <rFont val="微软雅黑"/>
        <family val="2"/>
        <charset val="134"/>
      </rPr>
      <t>氢化去氢松苓酸</t>
    </r>
  </si>
  <si>
    <t>LTS0001548</t>
  </si>
  <si>
    <t>Wolfiporia cocos</t>
  </si>
  <si>
    <t>29220-16-4</t>
  </si>
  <si>
    <r>
      <t>437.34142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[M+H-H2O]+</t>
    </r>
  </si>
  <si>
    <t>CC(=CCC[C@H]([C@H]1CC[C@@]2([C@@]1(CC=C3C2=CC[C@@H]4[C@@]3(CC[C@@H](C4(C)C)O)C)C)C)C(=O)O)C</t>
  </si>
  <si>
    <t>PhyT-CFN-F141</t>
  </si>
  <si>
    <r>
      <rPr>
        <sz val="11"/>
        <rFont val="微软雅黑"/>
        <family val="2"/>
        <charset val="134"/>
      </rPr>
      <t>灵芝烯酸</t>
    </r>
    <r>
      <rPr>
        <sz val="11"/>
        <rFont val="Arial"/>
        <family val="2"/>
      </rPr>
      <t>D</t>
    </r>
  </si>
  <si>
    <t>IPTM20440</t>
  </si>
  <si>
    <t>Ganoderenic acid D</t>
  </si>
  <si>
    <t>LTS0176295</t>
  </si>
  <si>
    <t>Ganoderma applanatum</t>
  </si>
  <si>
    <t>100665-43-8</t>
  </si>
  <si>
    <t>C30H40O7</t>
  </si>
  <si>
    <r>
      <t>495.27431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[M+H-H2O]+</t>
    </r>
  </si>
  <si>
    <r>
      <t>493.26005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[M-H-H2O]-</t>
    </r>
  </si>
  <si>
    <t>CC(CC(=O)/C=C(\C)/[C@H]1CC(=O)[C@@]2([C@@]1(CC(=O)C3=C2[C@H](CC4[C@@]3(CCC(=O)C4(C)C)C)O)C)C)C(=O)O</t>
  </si>
  <si>
    <t>PhyT-CFN-E403</t>
  </si>
  <si>
    <t>CFN-E-MIX-23</t>
  </si>
  <si>
    <r>
      <rPr>
        <sz val="11"/>
        <rFont val="微软雅黑"/>
        <family val="2"/>
        <charset val="134"/>
      </rPr>
      <t>鱼鳔槐氢醌</t>
    </r>
  </si>
  <si>
    <t>IPTM20441</t>
  </si>
  <si>
    <t>Colutehydroquinone</t>
  </si>
  <si>
    <t>(R)-2,3-Dimethoxy-5-(7-methoxychroman-3-yl)benzene-1,4-diol</t>
  </si>
  <si>
    <t>LTS0157553</t>
  </si>
  <si>
    <t>Colutea arborescens</t>
  </si>
  <si>
    <t>181311-16-0</t>
  </si>
  <si>
    <t>C18H20O6</t>
  </si>
  <si>
    <r>
      <t>197.08091</t>
    </r>
    <r>
      <rPr>
        <sz val="11"/>
        <rFont val="微软雅黑"/>
        <family val="2"/>
        <charset val="134"/>
      </rPr>
      <t>是母离子碎片离子，暂未推测出是什么离子</t>
    </r>
  </si>
  <si>
    <t>COC1=CC2=C(C[C@@H](CO2)C3=CC(=C(C(=C3O)OC)OC)O)C=C1</t>
  </si>
  <si>
    <t>PhyT-CFN-E413</t>
  </si>
  <si>
    <r>
      <rPr>
        <sz val="11"/>
        <rFont val="微软雅黑"/>
        <family val="2"/>
        <charset val="134"/>
      </rPr>
      <t>粗毛甘草素</t>
    </r>
    <r>
      <rPr>
        <sz val="11"/>
        <rFont val="Arial"/>
        <family val="2"/>
      </rPr>
      <t>C</t>
    </r>
  </si>
  <si>
    <t>IPTM20442</t>
  </si>
  <si>
    <t>Glyasperin C</t>
  </si>
  <si>
    <t>(R)-4-(7-Hydroxy-5-methoxy-6-(3-methylbut-2-en-1-yl)chroman-3-yl)benzene-1,3-diol</t>
  </si>
  <si>
    <t>LTS0120599</t>
  </si>
  <si>
    <t>142474-53-1</t>
  </si>
  <si>
    <t>C21H24O5</t>
  </si>
  <si>
    <t>CC(=CCC1=C(C2=C(C=C1O)OC[C@H](C2)C3=C(C=C(C=C3)O)O)OC)C</t>
  </si>
  <si>
    <t>PhyT-CFN-E423</t>
  </si>
  <si>
    <r>
      <rPr>
        <sz val="11"/>
        <rFont val="微软雅黑"/>
        <family val="2"/>
        <charset val="134"/>
      </rPr>
      <t>美佛辛</t>
    </r>
    <r>
      <rPr>
        <sz val="11"/>
        <rFont val="Arial"/>
        <family val="2"/>
      </rPr>
      <t>-4'-O-</t>
    </r>
    <r>
      <rPr>
        <sz val="11"/>
        <rFont val="微软雅黑"/>
        <family val="2"/>
        <charset val="134"/>
      </rPr>
      <t>葡萄糖苷</t>
    </r>
  </si>
  <si>
    <t>IPTM20443</t>
  </si>
  <si>
    <t>Mirificin-4'-O-glucoside</t>
  </si>
  <si>
    <t>4H-1-Benzopyran-4-one, 8-(6-O-D-apio-β-D-furanosyl-β-D-glucopyranosyl)-3-[4-(β-D-glucopyranosyloxy)phenyl]-7-hydroxy-</t>
  </si>
  <si>
    <t>168035-01-6</t>
  </si>
  <si>
    <t>C32H38O18</t>
  </si>
  <si>
    <r>
      <rPr>
        <sz val="11"/>
        <rFont val="微软雅黑"/>
        <family val="2"/>
        <charset val="134"/>
      </rPr>
      <t>母离子很低且没有二级，</t>
    </r>
    <r>
      <rPr>
        <sz val="11"/>
        <rFont val="Arial"/>
        <family val="2"/>
      </rPr>
      <t>577.15701</t>
    </r>
    <r>
      <rPr>
        <sz val="11"/>
        <rFont val="微软雅黑"/>
        <family val="2"/>
        <charset val="134"/>
      </rPr>
      <t>是正离子碎片离子，</t>
    </r>
    <r>
      <rPr>
        <sz val="11"/>
        <rFont val="Arial"/>
        <family val="2"/>
      </rPr>
      <t>[M-H-C5H8O4]-</t>
    </r>
  </si>
  <si>
    <t>C1=NC2=C(N1C3C(C(C(O3)COP(=O)(O)OP(=O)(O)O)O)O)N=C(NC2=O)N</t>
  </si>
  <si>
    <t>PhyT-CFN-E433</t>
  </si>
  <si>
    <t>IPTM20444</t>
  </si>
  <si>
    <t>Polygalin C</t>
  </si>
  <si>
    <t>4H-1-Benzopyran-4-one, 3-[[2-O-D-apio-beta-D-furanosyl-beta-D-galactopyranosyl]oxy]-5-hydroxy-2-(3-hydroxy-4-methoxyphenyl)-7-methoxy-</t>
  </si>
  <si>
    <t>934768-05-5</t>
  </si>
  <si>
    <r>
      <t>493.13395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[M+H-C5H8O4]+
331.08081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[M+H-C11H18O9]+</t>
    </r>
  </si>
  <si>
    <t>PhyT-CFN-E443</t>
  </si>
  <si>
    <r>
      <rPr>
        <sz val="11"/>
        <rFont val="微软雅黑"/>
        <family val="2"/>
        <charset val="134"/>
      </rPr>
      <t>乙醇胺</t>
    </r>
  </si>
  <si>
    <t>IPTM20445</t>
  </si>
  <si>
    <t>Glycinol</t>
  </si>
  <si>
    <t>3,6,9-Trihydroxypterocarpan;6H-Benzofuro[3,2-c][1]benzopyran-3,6a,9(11aH)-triol</t>
  </si>
  <si>
    <r>
      <t>3,6,9-</t>
    </r>
    <r>
      <rPr>
        <sz val="11"/>
        <rFont val="微软雅黑"/>
        <family val="2"/>
        <charset val="134"/>
      </rPr>
      <t>三羟基紫檀素</t>
    </r>
  </si>
  <si>
    <t>LTS0154334</t>
  </si>
  <si>
    <t>Phaseolus coccineus</t>
  </si>
  <si>
    <t>69393-95-9</t>
  </si>
  <si>
    <t>C1[C@@]2([C@H](C3=C(O1)C=C(C=C3)O)OC4=C2C=CC(=C4)O)O</t>
  </si>
  <si>
    <t>PhyT-CFN-F2</t>
  </si>
  <si>
    <r>
      <rPr>
        <sz val="11"/>
        <rFont val="微软雅黑"/>
        <family val="2"/>
        <charset val="134"/>
      </rPr>
      <t>土贝母苷甲</t>
    </r>
  </si>
  <si>
    <t>IPTM20446</t>
  </si>
  <si>
    <t>Tubeimoside I</t>
  </si>
  <si>
    <t>Lobatoside-H</t>
  </si>
  <si>
    <r>
      <t>4-</t>
    </r>
    <r>
      <rPr>
        <sz val="11"/>
        <rFont val="微软雅黑"/>
        <family val="2"/>
        <charset val="134"/>
      </rPr>
      <t>三羟基苯甲酸</t>
    </r>
  </si>
  <si>
    <t>LTS0099046</t>
  </si>
  <si>
    <t>Bolbostemma paniculatum</t>
  </si>
  <si>
    <t>Actinostemma tenerum</t>
  </si>
  <si>
    <t>102040-03-9</t>
  </si>
  <si>
    <t>C63H98O29</t>
  </si>
  <si>
    <r>
      <t>658.30241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[M-2H]-
718.32452</t>
    </r>
    <r>
      <rPr>
        <sz val="11"/>
        <rFont val="微软雅黑"/>
        <family val="2"/>
        <charset val="134"/>
      </rPr>
      <t>是母离子加合离子，为</t>
    </r>
    <r>
      <rPr>
        <sz val="11"/>
        <rFont val="Arial"/>
        <family val="2"/>
      </rPr>
      <t>[M-2H+HAC]-
688.31402</t>
    </r>
    <r>
      <rPr>
        <sz val="11"/>
        <rFont val="微软雅黑"/>
        <family val="2"/>
        <charset val="134"/>
      </rPr>
      <t>是母离子加合离子，暂未推测出是什么离子</t>
    </r>
  </si>
  <si>
    <t>PhyT-CFN-F12</t>
  </si>
  <si>
    <r>
      <rPr>
        <sz val="11"/>
        <rFont val="微软雅黑"/>
        <family val="2"/>
        <charset val="134"/>
      </rPr>
      <t>人参皂苷</t>
    </r>
    <r>
      <rPr>
        <sz val="11"/>
        <rFont val="Arial"/>
        <family val="2"/>
      </rPr>
      <t xml:space="preserve"> Rf</t>
    </r>
  </si>
  <si>
    <t>IPTM20447</t>
  </si>
  <si>
    <t>Ginsenoside Rf</t>
  </si>
  <si>
    <t>Panaxoside RF</t>
  </si>
  <si>
    <t>LTS0076521</t>
  </si>
  <si>
    <t>Panax trifolius</t>
  </si>
  <si>
    <t>Gynostemma pentaphyllum</t>
  </si>
  <si>
    <t>52286-58-5</t>
  </si>
  <si>
    <r>
      <t>823.48143</t>
    </r>
    <r>
      <rPr>
        <sz val="11"/>
        <rFont val="微软雅黑"/>
        <family val="2"/>
        <charset val="134"/>
      </rPr>
      <t>为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</si>
  <si>
    <r>
      <t>859.50726</t>
    </r>
    <r>
      <rPr>
        <sz val="11"/>
        <rFont val="微软雅黑"/>
        <family val="2"/>
        <charset val="134"/>
      </rPr>
      <t>是母离子加合离子，为</t>
    </r>
    <r>
      <rPr>
        <sz val="11"/>
        <rFont val="Arial"/>
        <family val="2"/>
      </rPr>
      <t>[M+HAC]-</t>
    </r>
  </si>
  <si>
    <t>CC(=CCC[C@@](C)([C@H]1CC[C@@]2([C@@H]1[C@@H](C[C@H]3[C@]2(C[C@@H]([C@@H]4[C@@]3(CC[C@@H](C4(C)C)O)C)O[C@H]5[C@@H]([C@H]([C@@H]([C@H](O5)CO)O)O)O[C@H]6[C@@H]([C@H]([C@@H]([C@H](O6)CO)O)O)O)C)O)C)O)C</t>
  </si>
  <si>
    <t>PhyT-CFN-F22</t>
  </si>
  <si>
    <r>
      <rPr>
        <sz val="11"/>
        <rFont val="微软雅黑"/>
        <family val="2"/>
        <charset val="134"/>
      </rPr>
      <t>人参皂苷</t>
    </r>
    <r>
      <rPr>
        <sz val="11"/>
        <rFont val="Arial"/>
        <family val="2"/>
      </rPr>
      <t>Rb3</t>
    </r>
  </si>
  <si>
    <t>IPTM20448</t>
  </si>
  <si>
    <t>Ginsenoside Rb3</t>
  </si>
  <si>
    <t>Gypenoside IV;Panax Quinquefolium Polysaccharides</t>
  </si>
  <si>
    <r>
      <rPr>
        <sz val="11"/>
        <rFont val="微软雅黑"/>
        <family val="2"/>
        <charset val="134"/>
      </rPr>
      <t>绞股蓝皂</t>
    </r>
    <r>
      <rPr>
        <sz val="11"/>
        <rFont val="Arial"/>
        <family val="2"/>
      </rPr>
      <t>V;</t>
    </r>
    <r>
      <rPr>
        <sz val="11"/>
        <rFont val="微软雅黑"/>
        <family val="2"/>
        <charset val="134"/>
      </rPr>
      <t>西洋参多糖</t>
    </r>
    <r>
      <rPr>
        <sz val="11"/>
        <rFont val="Arial"/>
        <family val="2"/>
      </rPr>
      <t>A</t>
    </r>
  </si>
  <si>
    <t>LTS0113166</t>
  </si>
  <si>
    <t>68406-26-8</t>
  </si>
  <si>
    <t>C53H90O22</t>
  </si>
  <si>
    <r>
      <t>538.28971,[M-2H]-
568.30018</t>
    </r>
    <r>
      <rPr>
        <sz val="11"/>
        <rFont val="微软雅黑"/>
        <family val="2"/>
        <charset val="134"/>
      </rPr>
      <t>是母离子加合离子，为</t>
    </r>
    <r>
      <rPr>
        <sz val="11"/>
        <rFont val="Arial"/>
        <family val="2"/>
      </rPr>
      <t>[M-2H+HAC]-
598.31081</t>
    </r>
    <r>
      <rPr>
        <sz val="11"/>
        <rFont val="微软雅黑"/>
        <family val="2"/>
        <charset val="134"/>
      </rPr>
      <t>是母离子加合离子，暂未推测出是什么离子</t>
    </r>
  </si>
  <si>
    <t>PhyT-CFN-F32</t>
  </si>
  <si>
    <r>
      <rPr>
        <sz val="11"/>
        <rFont val="微软雅黑"/>
        <family val="2"/>
        <charset val="134"/>
      </rPr>
      <t>积雪草苷</t>
    </r>
  </si>
  <si>
    <t>IPTM20449</t>
  </si>
  <si>
    <t>Asiaticoside</t>
  </si>
  <si>
    <t>Madecassol;Asiaticosid</t>
  </si>
  <si>
    <r>
      <rPr>
        <sz val="11"/>
        <rFont val="微软雅黑"/>
        <family val="2"/>
        <charset val="134"/>
      </rPr>
      <t>亚细亚皂苷</t>
    </r>
  </si>
  <si>
    <t>LTS0212563</t>
  </si>
  <si>
    <t>Akebia trifoliata</t>
  </si>
  <si>
    <t>Schefflera heptaphylla</t>
  </si>
  <si>
    <t>16830-15-2</t>
  </si>
  <si>
    <t>C48H78O19</t>
  </si>
  <si>
    <r>
      <t>453.33613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[M+H-C18H32O15-H2O]+</t>
    </r>
  </si>
  <si>
    <t>C[C@@H]1CC[C@@]2(CC[C@@]3(C(=CC[C@H]4[C@]3(CC[C@@H]5[C@@]4(C[C@H]([C@@H]([C@@]5(C)CO)O)O)C)C)[C@@H]2[C@H]1C)C)C(=O)O[C@H]6[C@@H]([C@H]([C@@H]([C@H](O6)CO[C@H]7[C@@H]([C@H]([C@@H]([C@H](O7)CO)O[C@H]8[C@@H]([C@@H]([C@H]([C@@H](O8)C)O)O)O)O)O)O)O)O</t>
  </si>
  <si>
    <t>PhyT-CFN-F42</t>
  </si>
  <si>
    <r>
      <rPr>
        <sz val="11"/>
        <rFont val="微软雅黑"/>
        <family val="2"/>
        <charset val="134"/>
      </rPr>
      <t>人参皂苷</t>
    </r>
    <r>
      <rPr>
        <sz val="11"/>
        <rFont val="Arial"/>
        <family val="2"/>
      </rPr>
      <t xml:space="preserve"> F1</t>
    </r>
  </si>
  <si>
    <t>IPTM20450</t>
  </si>
  <si>
    <t>Ginsenoside F1</t>
  </si>
  <si>
    <t>(20S)-20-(β-D-Glucopyranosyloxy)dammar-24-ene-3β,6α,12β-triol</t>
  </si>
  <si>
    <t>LTS0093105</t>
  </si>
  <si>
    <t>53963-43-2</t>
  </si>
  <si>
    <t>C36H62O9</t>
  </si>
  <si>
    <r>
      <t>661.42860</t>
    </r>
    <r>
      <rPr>
        <sz val="11"/>
        <rFont val="微软雅黑"/>
        <family val="2"/>
        <charset val="134"/>
      </rPr>
      <t>为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</si>
  <si>
    <r>
      <t>697.45354</t>
    </r>
    <r>
      <rPr>
        <sz val="11"/>
        <rFont val="微软雅黑"/>
        <family val="2"/>
        <charset val="134"/>
      </rPr>
      <t>是母离子加合离子，为</t>
    </r>
    <r>
      <rPr>
        <sz val="11"/>
        <rFont val="Arial"/>
        <family val="2"/>
      </rPr>
      <t>[M+HAC]-</t>
    </r>
  </si>
  <si>
    <t>CC(=CCC[C@@](C)([C@H]1CC[C@@]2([C@@H]1[C@@H](C[C@H]3[C@]2(C[C@@H]([C@@H]4[C@@]3(CC[C@@H](C4(C)C)O)C)O)C)O)C)O[C@H]5[C@@H]([C@H]([C@@H]([C@H](O5)CO)O)O)O)C</t>
  </si>
  <si>
    <t>PhyT-CFN-F52</t>
  </si>
  <si>
    <r>
      <rPr>
        <sz val="11"/>
        <rFont val="微软雅黑"/>
        <family val="2"/>
        <charset val="134"/>
      </rPr>
      <t>黄芪皂苷</t>
    </r>
    <r>
      <rPr>
        <sz val="11"/>
        <rFont val="Arial"/>
        <family val="2"/>
      </rPr>
      <t xml:space="preserve"> II</t>
    </r>
  </si>
  <si>
    <t>IPTM20451</t>
  </si>
  <si>
    <t>Astragaloside II</t>
  </si>
  <si>
    <t>Astrasieversianin VIII;Cyclosieversioside D</t>
  </si>
  <si>
    <t>LTS0182668</t>
  </si>
  <si>
    <t>Astragalus oleifolius</t>
  </si>
  <si>
    <t>Waltheria communis</t>
  </si>
  <si>
    <t>84676-89-1</t>
  </si>
  <si>
    <t>C43H70O15</t>
  </si>
  <si>
    <r>
      <t>473.36288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[M+H-C6H12O6-C7H12O5]+
455.35179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[M+H-C6H12O6-C7H12O5-H2O]+
437.34146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[M+H-C6H12O6-C7H12O5-2H2O]+</t>
    </r>
  </si>
  <si>
    <r>
      <t>885.48423</t>
    </r>
    <r>
      <rPr>
        <sz val="11"/>
        <rFont val="微软雅黑"/>
        <family val="2"/>
        <charset val="134"/>
      </rPr>
      <t>为</t>
    </r>
    <r>
      <rPr>
        <sz val="11"/>
        <rFont val="Arial"/>
        <family val="2"/>
      </rPr>
      <t>[M+HAC]-</t>
    </r>
    <r>
      <rPr>
        <sz val="11"/>
        <rFont val="微软雅黑"/>
        <family val="2"/>
        <charset val="134"/>
      </rPr>
      <t>，以</t>
    </r>
    <r>
      <rPr>
        <sz val="11"/>
        <rFont val="Arial"/>
        <family val="2"/>
      </rPr>
      <t>+HAC</t>
    </r>
    <r>
      <rPr>
        <sz val="11"/>
        <rFont val="微软雅黑"/>
        <family val="2"/>
        <charset val="134"/>
      </rPr>
      <t>峰为主</t>
    </r>
  </si>
  <si>
    <t>PhyT-CFN-F62</t>
  </si>
  <si>
    <r>
      <rPr>
        <sz val="11"/>
        <rFont val="微软雅黑"/>
        <family val="2"/>
        <charset val="134"/>
      </rPr>
      <t>柴胡皂甙</t>
    </r>
    <r>
      <rPr>
        <sz val="11"/>
        <rFont val="Arial"/>
        <family val="2"/>
      </rPr>
      <t xml:space="preserve"> B1</t>
    </r>
  </si>
  <si>
    <t>IPTM20452</t>
  </si>
  <si>
    <t>Saikosaponin B1</t>
  </si>
  <si>
    <t>LTS0260314</t>
  </si>
  <si>
    <t>Bupleurum falcatum</t>
  </si>
  <si>
    <t>Clinopodium micranthum</t>
  </si>
  <si>
    <t>Bupleurum smithii</t>
  </si>
  <si>
    <t>58558-08-0</t>
  </si>
  <si>
    <t>C42H68O13</t>
  </si>
  <si>
    <r>
      <t>803.45521</t>
    </r>
    <r>
      <rPr>
        <sz val="11"/>
        <rFont val="微软雅黑"/>
        <family val="2"/>
        <charset val="134"/>
      </rPr>
      <t>为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</si>
  <si>
    <r>
      <t>839.48100</t>
    </r>
    <r>
      <rPr>
        <sz val="11"/>
        <rFont val="微软雅黑"/>
        <family val="2"/>
        <charset val="134"/>
      </rPr>
      <t>是母离子加合离子，为</t>
    </r>
    <r>
      <rPr>
        <sz val="11"/>
        <rFont val="Arial"/>
        <family val="2"/>
      </rPr>
      <t>[M+HAC]-</t>
    </r>
  </si>
  <si>
    <t>C[C@@H]1[C@@H]([C@@H]([C@H]([C@@H](O1)O[C@H]2CC[C@]3([C@H]([C@]2(C)CO)CC[C@@]4([C@@H]3C=CC5=C6CC(CC[C@@]6([C@H](C[C@]54C)O)CO)(C)C)C)C)O)O[C@H]7[C@@H]([C@H]([C@@H]([C@H](O7)CO)O)O)O)O</t>
  </si>
  <si>
    <t>PhyT-CFN-F72</t>
  </si>
  <si>
    <r>
      <rPr>
        <sz val="11"/>
        <rFont val="微软雅黑"/>
        <family val="2"/>
        <charset val="134"/>
      </rPr>
      <t>刺囊酸</t>
    </r>
  </si>
  <si>
    <t>IPTM20453</t>
  </si>
  <si>
    <t>Echinocystic acid</t>
  </si>
  <si>
    <t>Albizziagenin;(3beta,16alpha)-3,16-Dihydroxyolean-12-en-28-oic acid</t>
  </si>
  <si>
    <t>LTS0208974</t>
  </si>
  <si>
    <t>Eclipta prostrata</t>
  </si>
  <si>
    <t>Luffa aegyptiaca</t>
  </si>
  <si>
    <t>Adenanthera pavonina</t>
  </si>
  <si>
    <t>510-30-5</t>
  </si>
  <si>
    <r>
      <t>455.35167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[M+H-H2O]+
437.34152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[M+H-2H2O]+</t>
    </r>
  </si>
  <si>
    <t>C[C@]12CC[C@@H](C([C@@H]1CC[C@@]3([C@@H]2CC=C4[C@]3(C[C@H]([C@@]5([C@H]4CC(CC5)(C)C)C(=O)O)O)C)C)(C)C)O</t>
  </si>
  <si>
    <t>PhyT-CFN-F82</t>
  </si>
  <si>
    <r>
      <rPr>
        <sz val="11"/>
        <rFont val="微软雅黑"/>
        <family val="2"/>
        <charset val="134"/>
      </rPr>
      <t>齐墩果酸</t>
    </r>
    <r>
      <rPr>
        <sz val="11"/>
        <rFont val="Arial"/>
        <family val="2"/>
      </rPr>
      <t xml:space="preserve"> 3-</t>
    </r>
    <r>
      <rPr>
        <sz val="11"/>
        <rFont val="微软雅黑"/>
        <family val="2"/>
        <charset val="134"/>
      </rPr>
      <t>乙酸酯</t>
    </r>
  </si>
  <si>
    <t>IPTM20454</t>
  </si>
  <si>
    <t>3-O-Acetyloleanolic acid</t>
  </si>
  <si>
    <t>3beta-acetoxyolean-12-en-28-acid</t>
  </si>
  <si>
    <t>LTS0039352</t>
  </si>
  <si>
    <t>Acalypha spiciflora</t>
  </si>
  <si>
    <t>Vitex negundo</t>
  </si>
  <si>
    <t>Guazuma ulmifolia</t>
  </si>
  <si>
    <t>4339-72-4</t>
  </si>
  <si>
    <t>C32H50O4</t>
  </si>
  <si>
    <r>
      <t>439.35698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[M+H-C2H4O2]+</t>
    </r>
  </si>
  <si>
    <t>CC(=O)O[C@H]1CC[C@]2([C@H](C1(C)C)CC[C@@]3([C@@H]2CC=C4[C@]3(CC[C@@]5([C@H]4CC(CC5)(C)C)C(=O)O)C)C)C</t>
  </si>
  <si>
    <t>PhyT-CFN-F92</t>
  </si>
  <si>
    <r>
      <rPr>
        <sz val="11"/>
        <color rgb="FFFF0000"/>
        <rFont val="微软雅黑"/>
        <family val="2"/>
        <charset val="134"/>
      </rPr>
      <t>酸枣仁皂苷</t>
    </r>
    <r>
      <rPr>
        <sz val="11"/>
        <color rgb="FFFF0000"/>
        <rFont val="Arial"/>
        <family val="2"/>
      </rPr>
      <t xml:space="preserve"> A</t>
    </r>
  </si>
  <si>
    <t>IPTM20455</t>
  </si>
  <si>
    <t>Jujuboside A</t>
  </si>
  <si>
    <t>LTS0180809</t>
  </si>
  <si>
    <t>Ziziphus lotus</t>
  </si>
  <si>
    <t>55466-04-1</t>
  </si>
  <si>
    <t>C58H94O26</t>
  </si>
  <si>
    <t>C[C@H]1[C@@H]([C@H]([C@H]([C@@H](O1)O[C@@H]2[C@H]([C@H](CO[C@H]2O[C@H]3CC[C@@]4([C@H]5CC[C@@H]6[C@H]7[C@@](C[C@@H](O[C@@]78C[C@]6([C@@]5(CC[C@H]4C3(C)C)C)CO8)C=C(C)C)(C)O)C)O)O[C@H]9[C@@H]([C@H]([C@@H]([C@H](O9)CO[C@H]1[C@@H]([C@H]([C@@H]([C@H](O1)CO)O)O)O)O)O)O[C@H]1[C@@H]([C@H]([C@@H](CO1)O)O)O)O)O)O</t>
  </si>
  <si>
    <t>PhyT-CFN-F102</t>
  </si>
  <si>
    <r>
      <rPr>
        <sz val="11"/>
        <rFont val="微软雅黑"/>
        <family val="2"/>
        <charset val="134"/>
      </rPr>
      <t>旱莲苷</t>
    </r>
    <r>
      <rPr>
        <sz val="11"/>
        <rFont val="Arial"/>
        <family val="2"/>
      </rPr>
      <t>A</t>
    </r>
  </si>
  <si>
    <t>IPTM20456</t>
  </si>
  <si>
    <t>Ecliptasaponin A</t>
  </si>
  <si>
    <t>Echinocystic acid-3-o-glucoside;Eclalbasaponin II</t>
  </si>
  <si>
    <r>
      <rPr>
        <sz val="11"/>
        <rFont val="微软雅黑"/>
        <family val="2"/>
        <charset val="134"/>
      </rPr>
      <t>墨旱莲皂苷</t>
    </r>
    <r>
      <rPr>
        <sz val="11"/>
        <rFont val="Arial"/>
        <family val="2"/>
      </rPr>
      <t>II</t>
    </r>
  </si>
  <si>
    <t>LTS0087517</t>
  </si>
  <si>
    <t>Eclipta alba</t>
  </si>
  <si>
    <t>78285-90-2</t>
  </si>
  <si>
    <t>C36H58O9</t>
  </si>
  <si>
    <r>
      <t>657.39730</t>
    </r>
    <r>
      <rPr>
        <sz val="11"/>
        <rFont val="微软雅黑"/>
        <family val="2"/>
        <charset val="134"/>
      </rPr>
      <t>为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</si>
  <si>
    <t>C[C@]12CC[C@@H](C([C@@H]1CC[C@@]3([C@@H]2CC=C4[C@]3(C[C@H]([C@@]5([C@H]4CC(CC5)(C)C)C(=O)O)O)C)C)(C)C)O[C@H]6[C@@H]([C@H]([C@@H]([C@H](O6)CO)O)O)O</t>
  </si>
  <si>
    <t>PhyT-CFN-F112</t>
  </si>
  <si>
    <r>
      <rPr>
        <sz val="11"/>
        <rFont val="微软雅黑"/>
        <family val="2"/>
        <charset val="134"/>
      </rPr>
      <t>人参皂苷</t>
    </r>
    <r>
      <rPr>
        <sz val="11"/>
        <rFont val="Arial"/>
        <family val="2"/>
      </rPr>
      <t xml:space="preserve"> RK3</t>
    </r>
  </si>
  <si>
    <t>IPTM20457</t>
  </si>
  <si>
    <t>Ginsenoside Rk3</t>
  </si>
  <si>
    <t>LTS0025636</t>
  </si>
  <si>
    <t>364779-15-7</t>
  </si>
  <si>
    <r>
      <t>441.37266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[M+H-C6H10O5-H2O]+
423.36216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[M+H-C6H10O5-2H2O]+
405.35182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[M+H-C6H10O5-2H2O]+</t>
    </r>
  </si>
  <si>
    <t>CC(=CCCC(=C)[C@H]1CC[C@@]2([C@@H]1[C@@H](C[C@H]3[C@]2(C[C@@H]([C@@H]4[C@@]3(CC[C@@H](C4(C)C)O)C)O[C@H]5[C@@H]([C@H]([C@@H]([C@H](O5)CO)O)O)O)C)O)C)C</t>
  </si>
  <si>
    <t>PhyT-CFN-F122</t>
  </si>
  <si>
    <r>
      <rPr>
        <sz val="11"/>
        <rFont val="微软雅黑"/>
        <family val="2"/>
        <charset val="134"/>
      </rPr>
      <t>土贝母苷乙</t>
    </r>
  </si>
  <si>
    <t>IPTM20458</t>
  </si>
  <si>
    <t>Tubeimoside II</t>
  </si>
  <si>
    <r>
      <rPr>
        <sz val="11"/>
        <rFont val="微软雅黑"/>
        <family val="2"/>
        <charset val="134"/>
      </rPr>
      <t>白屈菜苷</t>
    </r>
    <r>
      <rPr>
        <sz val="11"/>
        <rFont val="Arial"/>
        <family val="2"/>
      </rPr>
      <t>II</t>
    </r>
  </si>
  <si>
    <t>LTS0259804</t>
  </si>
  <si>
    <t>115810-12-3</t>
  </si>
  <si>
    <t>C63H98O30</t>
  </si>
  <si>
    <r>
      <t>666.29987,[M-2H]-
696.31104</t>
    </r>
    <r>
      <rPr>
        <sz val="11"/>
        <rFont val="微软雅黑"/>
        <family val="2"/>
        <charset val="134"/>
      </rPr>
      <t>是母离子加合离子，暂未推测出是什么离子</t>
    </r>
  </si>
  <si>
    <t>CC1C2C(C(C(O1)OC3C(C(COC3OC(=O)C45CCC(CC4C6=CCC7C(C6(CC5O)C)(CCC8C7(CC(C(C8(C)CO)OC9C(C(C(C(O9)CO)O)O)OC1C(C(C(CO1)OC(=O)CC(CC(=O)O2)(C)O)O)O)O)C)C)(C)C)O)O)O)OC1C(C(C(CO1)O)O)O</t>
  </si>
  <si>
    <t>PhyT-CFN-F132</t>
  </si>
  <si>
    <r>
      <rPr>
        <sz val="11"/>
        <rFont val="微软雅黑"/>
        <family val="2"/>
        <charset val="134"/>
      </rPr>
      <t>人参皂苷</t>
    </r>
    <r>
      <rPr>
        <sz val="11"/>
        <rFont val="Arial"/>
        <family val="2"/>
      </rPr>
      <t>RG6</t>
    </r>
  </si>
  <si>
    <t>IPTM20459</t>
  </si>
  <si>
    <t>Ginsenoside Rg6</t>
  </si>
  <si>
    <t>LTS0234352</t>
  </si>
  <si>
    <t>147419-93-0</t>
  </si>
  <si>
    <r>
      <t>425.37746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[M+H-C12H20O10-H2O]+
407.36718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[M+H-C12H20O10-2H2O]+</t>
    </r>
  </si>
  <si>
    <r>
      <t>825.50202</t>
    </r>
    <r>
      <rPr>
        <sz val="11"/>
        <rFont val="微软雅黑"/>
        <family val="2"/>
        <charset val="134"/>
      </rPr>
      <t>是母离子加合离子，为</t>
    </r>
    <r>
      <rPr>
        <sz val="11"/>
        <rFont val="Arial"/>
        <family val="2"/>
      </rPr>
      <t>[M+HAC]-</t>
    </r>
  </si>
  <si>
    <t>C[C@H]1[C@@H]([C@H]([C@H]([C@@H](O1)O[C@@H]2[C@H]([C@@H]([C@H](O[C@H]2O[C@H]3C[C@@]4([C@H](C[C@H]([C@H]5[C@]4(CC[C@@H]5C(=C)CCC=C(C)C)C)O)[C@@]6([C@@H]3C([C@H](CC6)O)(C)C)C)C)CO)O)O)O)O)O</t>
  </si>
  <si>
    <t>PhyT-CFN-F142</t>
  </si>
  <si>
    <r>
      <rPr>
        <sz val="11"/>
        <rFont val="微软雅黑"/>
        <family val="2"/>
        <charset val="134"/>
      </rPr>
      <t>泽泻醇</t>
    </r>
    <r>
      <rPr>
        <sz val="11"/>
        <rFont val="Arial"/>
        <family val="2"/>
      </rPr>
      <t>A-24-</t>
    </r>
    <r>
      <rPr>
        <sz val="11"/>
        <rFont val="微软雅黑"/>
        <family val="2"/>
        <charset val="134"/>
      </rPr>
      <t>醋酸酯</t>
    </r>
  </si>
  <si>
    <t>IPTM20460</t>
  </si>
  <si>
    <t>Alisol A 24-acetate</t>
  </si>
  <si>
    <t>Alisol A monoacetate</t>
  </si>
  <si>
    <t>LTS0145003</t>
  </si>
  <si>
    <t>Alisma plantago-aquatica</t>
  </si>
  <si>
    <t>Alisma</t>
  </si>
  <si>
    <t>18674-16-3</t>
  </si>
  <si>
    <t>C32H52O6</t>
  </si>
  <si>
    <r>
      <t>555.36545</t>
    </r>
    <r>
      <rPr>
        <sz val="11"/>
        <rFont val="微软雅黑"/>
        <family val="2"/>
        <charset val="134"/>
      </rPr>
      <t>为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  <r>
      <rPr>
        <sz val="11"/>
        <rFont val="Arial"/>
        <family val="2"/>
      </rPr>
      <t xml:space="preserve">
497.362787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[M+Na-C3H6O]+
515.37245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[M+Na-C3H6O+H2O]+</t>
    </r>
  </si>
  <si>
    <r>
      <t>591.39058</t>
    </r>
    <r>
      <rPr>
        <sz val="11"/>
        <rFont val="微软雅黑"/>
        <family val="2"/>
        <charset val="134"/>
      </rPr>
      <t>是母离子加合离子，为</t>
    </r>
    <r>
      <rPr>
        <sz val="11"/>
        <rFont val="Arial"/>
        <family val="2"/>
      </rPr>
      <t>[M+HAC]-</t>
    </r>
  </si>
  <si>
    <t>C[C@H](C[C@@H]([C@H](C(C)(C)O)OC(=O)C)O)C1=C2C[C@@H]([C@H]3[C@]4(CCC(=O)C([C@@H]4CC[C@@]3([C@]2(CC1)C)C)(C)C)C)O</t>
  </si>
  <si>
    <t>PhyT-CFN-E404</t>
  </si>
  <si>
    <t>CFN-E-MIX-24</t>
  </si>
  <si>
    <r>
      <t>6''-O-</t>
    </r>
    <r>
      <rPr>
        <sz val="11"/>
        <rFont val="微软雅黑"/>
        <family val="2"/>
        <charset val="134"/>
      </rPr>
      <t>丙二酰基大豆苷</t>
    </r>
  </si>
  <si>
    <t>IPTM20461</t>
  </si>
  <si>
    <t>Daidzin 6''-O-malonate</t>
  </si>
  <si>
    <t>Malonyldaidzin</t>
  </si>
  <si>
    <r>
      <rPr>
        <sz val="11"/>
        <color theme="1"/>
        <rFont val="微软雅黑"/>
        <family val="2"/>
        <charset val="134"/>
      </rPr>
      <t>葛根素杂质</t>
    </r>
    <r>
      <rPr>
        <sz val="11"/>
        <color theme="1"/>
        <rFont val="Arial"/>
        <family val="2"/>
      </rPr>
      <t>7</t>
    </r>
  </si>
  <si>
    <t>LTS0211996</t>
  </si>
  <si>
    <t>124590-31-4</t>
  </si>
  <si>
    <t>C24H22O12</t>
  </si>
  <si>
    <r>
      <rPr>
        <sz val="11"/>
        <rFont val="微软雅黑"/>
        <family val="2"/>
        <charset val="134"/>
      </rPr>
      <t>没有二级图</t>
    </r>
  </si>
  <si>
    <t>C1=CC(=CC=C1C2=COC3=C(C2=O)C=CC(=C3)O[C@H]4[C@@H]([C@H]([C@@H]([C@H](O4)COC(=O)CC(=O)O)O)O)O)O</t>
  </si>
  <si>
    <t>PhyT-CFN-E414</t>
  </si>
  <si>
    <r>
      <rPr>
        <sz val="11"/>
        <rFont val="微软雅黑"/>
        <family val="2"/>
        <charset val="134"/>
      </rPr>
      <t>甘草宁</t>
    </r>
    <r>
      <rPr>
        <sz val="11"/>
        <rFont val="Arial"/>
        <family val="2"/>
      </rPr>
      <t>N</t>
    </r>
  </si>
  <si>
    <t>IPTM20462</t>
  </si>
  <si>
    <t>Gancaonin N</t>
  </si>
  <si>
    <t>LTS0211874</t>
  </si>
  <si>
    <t>129145-52-4</t>
  </si>
  <si>
    <t>CC(=CCC1=C(C2=C(C=C1O)OC=C(C2=O)C3=C(C=C(C=C3)OC)O)O)C</t>
  </si>
  <si>
    <t>PhyT-CFN-E424</t>
  </si>
  <si>
    <r>
      <rPr>
        <sz val="11"/>
        <rFont val="微软雅黑"/>
        <family val="2"/>
        <charset val="134"/>
      </rPr>
      <t>槲皮素</t>
    </r>
    <r>
      <rPr>
        <sz val="11"/>
        <rFont val="Arial"/>
        <family val="2"/>
      </rPr>
      <t>-3-</t>
    </r>
    <r>
      <rPr>
        <sz val="11"/>
        <rFont val="微软雅黑"/>
        <family val="2"/>
        <charset val="134"/>
      </rPr>
      <t>鼠李糖</t>
    </r>
    <r>
      <rPr>
        <sz val="11"/>
        <rFont val="Arial"/>
        <family val="2"/>
      </rPr>
      <t>-(6''-</t>
    </r>
    <r>
      <rPr>
        <sz val="11"/>
        <rFont val="微软雅黑"/>
        <family val="2"/>
        <charset val="134"/>
      </rPr>
      <t>对羟基反式桂皮酰</t>
    </r>
    <r>
      <rPr>
        <sz val="11"/>
        <rFont val="Arial"/>
        <family val="2"/>
      </rPr>
      <t>)</t>
    </r>
    <r>
      <rPr>
        <sz val="11"/>
        <rFont val="微软雅黑"/>
        <family val="2"/>
        <charset val="134"/>
      </rPr>
      <t>葡萄糖甙</t>
    </r>
  </si>
  <si>
    <t>IPTM20463</t>
  </si>
  <si>
    <t>Quercetin 3-O-beta-(6''-p-coumaroyl)glucopyranosyl(1-&gt;2)-alpha-L-rhamnopyranoside</t>
  </si>
  <si>
    <t>LTS0249739</t>
  </si>
  <si>
    <t>143061-65-8</t>
  </si>
  <si>
    <t>C36H36O18</t>
  </si>
  <si>
    <r>
      <t>147.04410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[M+H-C27H30O16]+
165.05468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[M+H-C27H28O15]+
303.04965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[M+H-C21H26O11]+</t>
    </r>
  </si>
  <si>
    <t>C[C@H]1[C@@H]([C@H]([C@H]([C@@H](O1)OC2=C(OC3=CC(=CC(=C3C2=O)O)O)C4=CC(=C(C=C4)O)O)O[C@H]5[C@@H]([C@H]([C@@H]([C@H](O5)COC(=O)/C=C/C6=CC=C(C=C6)O)O)O)O)O)O</t>
  </si>
  <si>
    <t>PhyT-CFN-E434</t>
  </si>
  <si>
    <r>
      <rPr>
        <sz val="11"/>
        <rFont val="微软雅黑"/>
        <family val="2"/>
        <charset val="134"/>
      </rPr>
      <t>异水飞蓟宾</t>
    </r>
    <r>
      <rPr>
        <sz val="11"/>
        <rFont val="Arial"/>
        <family val="2"/>
      </rPr>
      <t>B</t>
    </r>
  </si>
  <si>
    <t>IPTM20464</t>
  </si>
  <si>
    <t>Isosilybin B</t>
  </si>
  <si>
    <t>Silybin A2</t>
  </si>
  <si>
    <t>LTS0037870</t>
  </si>
  <si>
    <t>142796-22-3</t>
  </si>
  <si>
    <t>COC1=C(C=CC(=C1)[C@H]2[C@@H](OC3=C(O2)C=CC(=C3)[C@@H]4[C@H](C(=O)C5=C(C=C(C=C5O4)O)O)O)CO)O</t>
  </si>
  <si>
    <t>PhyT-CFN-E444</t>
  </si>
  <si>
    <r>
      <rPr>
        <sz val="11"/>
        <rFont val="微软雅黑"/>
        <family val="2"/>
        <charset val="134"/>
      </rPr>
      <t>鼠李柠檬素</t>
    </r>
    <r>
      <rPr>
        <sz val="11"/>
        <rFont val="Arial"/>
        <family val="2"/>
      </rPr>
      <t>-3-O-Β-D-</t>
    </r>
    <r>
      <rPr>
        <sz val="11"/>
        <rFont val="微软雅黑"/>
        <family val="2"/>
        <charset val="134"/>
      </rPr>
      <t>葡萄糖苷</t>
    </r>
  </si>
  <si>
    <t>IPTM20465</t>
  </si>
  <si>
    <t>Rhamnocitrin 3-glucoside</t>
  </si>
  <si>
    <t>LTS0033574</t>
  </si>
  <si>
    <t>Glaucidium palmatum</t>
  </si>
  <si>
    <t>Oxytropis racemosa</t>
  </si>
  <si>
    <t>41545-37-3</t>
  </si>
  <si>
    <r>
      <t>301.07030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[M+H-C6H10O5]+</t>
    </r>
  </si>
  <si>
    <t>PhyT-CFN-F3</t>
  </si>
  <si>
    <r>
      <rPr>
        <sz val="11"/>
        <rFont val="微软雅黑"/>
        <family val="2"/>
        <charset val="134"/>
      </rPr>
      <t>柴胡皂苷</t>
    </r>
    <r>
      <rPr>
        <sz val="11"/>
        <rFont val="Arial"/>
        <family val="2"/>
      </rPr>
      <t xml:space="preserve"> D</t>
    </r>
  </si>
  <si>
    <t>IPTM20466</t>
  </si>
  <si>
    <t>Saikosaponin D</t>
  </si>
  <si>
    <t>LTS0233747</t>
  </si>
  <si>
    <t>Bupleurum polyclonum</t>
  </si>
  <si>
    <r>
      <t>Bupleurum wenchuanense</t>
    </r>
    <r>
      <rPr>
        <sz val="11"/>
        <color theme="1"/>
        <rFont val="微软雅黑"/>
        <family val="2"/>
        <charset val="134"/>
      </rPr>
      <t>聽</t>
    </r>
  </si>
  <si>
    <t>20874-52-6</t>
  </si>
  <si>
    <r>
      <t>839.48081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</si>
  <si>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CC1C(C(C([C@H](O1)OC2CC[C@]3([C@@H]([C@]2(C)CO)CC[C@@]4([C@@H]3C=C[C@@]56[C@]4(CC([C@@]7([C@@H]5CC(CC7)(C)C)CO6)O)C)C)C)O)O[C@H]8C(C(C(C(O8)CO)O)O)O)O</t>
  </si>
  <si>
    <t>PhyT-CFN-F13</t>
  </si>
  <si>
    <r>
      <rPr>
        <sz val="11"/>
        <rFont val="微软雅黑"/>
        <family val="2"/>
        <charset val="134"/>
      </rPr>
      <t>人参皂甙</t>
    </r>
    <r>
      <rPr>
        <sz val="11"/>
        <rFont val="Arial"/>
        <family val="2"/>
      </rPr>
      <t xml:space="preserve"> Rd</t>
    </r>
  </si>
  <si>
    <t>IPTM20467</t>
  </si>
  <si>
    <t>Ginsenoside Rd</t>
  </si>
  <si>
    <t>Chikusetsusaponin FK7</t>
  </si>
  <si>
    <t>LTS0110684</t>
  </si>
  <si>
    <t>52705-93-8</t>
  </si>
  <si>
    <t>C48H82O18</t>
  </si>
  <si>
    <t>PhyT-CFN-F23</t>
  </si>
  <si>
    <r>
      <rPr>
        <sz val="11"/>
        <rFont val="微软雅黑"/>
        <family val="2"/>
        <charset val="134"/>
      </rPr>
      <t>人参皂甙</t>
    </r>
    <r>
      <rPr>
        <sz val="11"/>
        <rFont val="Arial"/>
        <family val="2"/>
      </rPr>
      <t>RB2</t>
    </r>
  </si>
  <si>
    <t>IPTM20468</t>
  </si>
  <si>
    <t>Ginsenoside Rb2</t>
  </si>
  <si>
    <t>LTS0212386</t>
  </si>
  <si>
    <t>11021-13-9</t>
  </si>
  <si>
    <r>
      <t>538.28965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[M-2H]-
568.30018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[M-2H]-</t>
    </r>
    <r>
      <rPr>
        <sz val="11"/>
        <rFont val="微软雅黑"/>
        <family val="2"/>
        <charset val="134"/>
      </rPr>
      <t>的加和离子，暂未分析出是什么离子</t>
    </r>
    <r>
      <rPr>
        <sz val="11"/>
        <rFont val="Arial"/>
        <family val="2"/>
      </rPr>
      <t xml:space="preserve">
598.31037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[M-2H]-</t>
    </r>
    <r>
      <rPr>
        <sz val="11"/>
        <rFont val="微软雅黑"/>
        <family val="2"/>
        <charset val="134"/>
      </rPr>
      <t>的加和离子，</t>
    </r>
    <r>
      <rPr>
        <sz val="11"/>
        <rFont val="Arial"/>
        <family val="2"/>
      </rPr>
      <t>[M-2H+HAC]-</t>
    </r>
  </si>
  <si>
    <t>CC(=CCC[C@@](C)([C@H]1CC[C@@]2([C@@H]1[C@@H](C[C@H]3[C@]2(CC[C@@H]4[C@@]3(CC[C@@H](C4(C)C)O[C@H]5[C@@H]([C@H]([C@@H]([C@H](O5)CO)O)O)O[C@H]6[C@@H]([C@H]([C@@H]([C@H](O6)CO)O)O)O)C)C)O)C)O[C@H]7[C@@H]([C@H]([C@@H]([C@H](O7)CO[C@H]8[C@@H]([C@H]([C@H](CO8)O)O)O)O)O)O)C</t>
  </si>
  <si>
    <t>PhyT-CFN-F33</t>
  </si>
  <si>
    <r>
      <rPr>
        <sz val="11"/>
        <rFont val="微软雅黑"/>
        <family val="2"/>
        <charset val="134"/>
      </rPr>
      <t>苦楝素</t>
    </r>
  </si>
  <si>
    <t>IPTM20469</t>
  </si>
  <si>
    <t>Toosendanin</t>
  </si>
  <si>
    <r>
      <rPr>
        <sz val="11"/>
        <rFont val="微软雅黑"/>
        <family val="2"/>
        <charset val="134"/>
      </rPr>
      <t>川楝素</t>
    </r>
  </si>
  <si>
    <t>Limonoids</t>
  </si>
  <si>
    <t>LTS0167614</t>
  </si>
  <si>
    <t>Melia azedarach</t>
  </si>
  <si>
    <t>58812-37-6</t>
  </si>
  <si>
    <t>C30H38O11</t>
  </si>
  <si>
    <t>CC(=O)O[C@@H]1C[C@@H]([C@@]23CO[C@H]([C@@]1([C@@H]2C[C@H]([C@@]4([C@@H]3C(=O)[C@@H]([C@@]5([C@]46[C@H](O6)C[C@H]5C7=COC=C7)C)OC(=O)C)C)O)C)O)O</t>
  </si>
  <si>
    <t>PhyT-CFN-F43</t>
  </si>
  <si>
    <r>
      <rPr>
        <sz val="11"/>
        <rFont val="微软雅黑"/>
        <family val="2"/>
        <charset val="134"/>
      </rPr>
      <t>泽泻醇</t>
    </r>
    <r>
      <rPr>
        <sz val="11"/>
        <rFont val="Arial"/>
        <family val="2"/>
      </rPr>
      <t xml:space="preserve"> B </t>
    </r>
    <r>
      <rPr>
        <sz val="11"/>
        <rFont val="微软雅黑"/>
        <family val="2"/>
        <charset val="134"/>
      </rPr>
      <t>乙酸酯</t>
    </r>
  </si>
  <si>
    <t>IPTM20470</t>
  </si>
  <si>
    <t>Alisol B 23-acetate</t>
  </si>
  <si>
    <r>
      <rPr>
        <sz val="11"/>
        <color rgb="FF333333"/>
        <rFont val="微软雅黑"/>
        <family val="2"/>
        <charset val="134"/>
      </rPr>
      <t>醋酸泽泻醇</t>
    </r>
    <r>
      <rPr>
        <sz val="11"/>
        <color rgb="FF333333"/>
        <rFont val="Arial"/>
        <family val="2"/>
      </rPr>
      <t>B</t>
    </r>
    <r>
      <rPr>
        <sz val="11"/>
        <color rgb="FF333333"/>
        <rFont val="微软雅黑"/>
        <family val="2"/>
        <charset val="134"/>
      </rPr>
      <t>盐</t>
    </r>
  </si>
  <si>
    <t>LTS0144006</t>
  </si>
  <si>
    <t>26575-95-1</t>
  </si>
  <si>
    <t>C32H50O5</t>
  </si>
  <si>
    <t>C[C@H](C[C@@H]([C@@H]1C(O1)(C)C)OC(=O)C)C2=C3C[C@@H]([C@H]4[C@]5(CCC(=O)C([C@@H]5CC[C@@]4([C@]3(CC2)C)C)(C)C)C)O</t>
  </si>
  <si>
    <t>PhyT-CFN-F53</t>
  </si>
  <si>
    <r>
      <rPr>
        <sz val="11"/>
        <rFont val="微软雅黑"/>
        <family val="2"/>
        <charset val="134"/>
      </rPr>
      <t>黄芪皂苷</t>
    </r>
    <r>
      <rPr>
        <sz val="11"/>
        <rFont val="Arial"/>
        <family val="2"/>
      </rPr>
      <t xml:space="preserve"> I</t>
    </r>
  </si>
  <si>
    <t>IPTM20471</t>
  </si>
  <si>
    <t>Astragaloside I</t>
  </si>
  <si>
    <t>Terpenoids|Terpenoids</t>
  </si>
  <si>
    <t>Triterpenoids|Triterpenoids</t>
  </si>
  <si>
    <t>Cucurbitane triterpenoids|Cycloartane triterpenoids</t>
  </si>
  <si>
    <t>LTS0188632</t>
  </si>
  <si>
    <t>Astragalus icmadophilus</t>
  </si>
  <si>
    <t>Astragalus condensatus</t>
  </si>
  <si>
    <t>84680-75-1</t>
  </si>
  <si>
    <t>C45H72O16</t>
  </si>
  <si>
    <r>
      <t>927.49680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</si>
  <si>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CC(=O)O[C@H]1[C@@H](CO[C@H]([C@@H]1OC(=O)C)O[C@H]2CC[C@]34C[C@@]35CC[C@@]6([C@H]([C@H](C[C@]6([C@@H]5C[C@@H](C4C2)O[C@H]7[C@@H]([C@H]([C@@H]([C@H](O7)CO)O)O)O)C)O)[C@]8(CC[C@H](O8)C(C)(C)O)C)C)O</t>
  </si>
  <si>
    <t>PhyT-CFN-F63</t>
  </si>
  <si>
    <r>
      <rPr>
        <sz val="11"/>
        <rFont val="微软雅黑"/>
        <family val="2"/>
        <charset val="134"/>
      </rPr>
      <t>柴胡皂甙</t>
    </r>
    <r>
      <rPr>
        <sz val="11"/>
        <rFont val="Arial"/>
        <family val="2"/>
      </rPr>
      <t xml:space="preserve"> B2</t>
    </r>
  </si>
  <si>
    <t>IPTM20472</t>
  </si>
  <si>
    <t>Saikosaponin B2</t>
  </si>
  <si>
    <t>LTS0045575</t>
  </si>
  <si>
    <t>58316-41-9</t>
  </si>
  <si>
    <r>
      <t>437.34138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[M+H-C12H22O11-H2O]+
455.35150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[M+H-C12H22O11]+
601.41033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[M+H-C6H12O6]+
763.46256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[M+H-H2O]+</t>
    </r>
  </si>
  <si>
    <r>
      <t>839.48064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</si>
  <si>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C[C@@H]1[C@@H]([C@@H]([C@H]([C@@H](O1)O[C@H]2CC[C@]3([C@H]([C@]2(C)CO)CC[C@@]4([C@@H]3C=CC5=C6CC(CC[C@@]6([C@@H](C[C@]54C)O)CO)(C)C)C)C)O)O[C@H]7[C@@H]([C@H]([C@@H]([C@H](O7)CO)O)O)O)O</t>
  </si>
  <si>
    <t>PhyT-CFN-F73</t>
  </si>
  <si>
    <r>
      <rPr>
        <sz val="11"/>
        <rFont val="微软雅黑"/>
        <family val="2"/>
        <charset val="134"/>
      </rPr>
      <t>齐墩果酸</t>
    </r>
  </si>
  <si>
    <t>IPTM20473</t>
  </si>
  <si>
    <t>Oleanolic acid</t>
  </si>
  <si>
    <r>
      <t>Caryophyllin</t>
    </r>
    <r>
      <rPr>
        <sz val="11"/>
        <color theme="1"/>
        <rFont val="微软雅黑"/>
        <family val="2"/>
        <charset val="134"/>
      </rPr>
      <t>；</t>
    </r>
    <r>
      <rPr>
        <sz val="11"/>
        <color theme="1"/>
        <rFont val="Arial"/>
        <family val="2"/>
      </rPr>
      <t>Astrantiagenin C</t>
    </r>
  </si>
  <si>
    <r>
      <rPr>
        <sz val="11"/>
        <rFont val="微软雅黑"/>
        <family val="2"/>
        <charset val="134"/>
      </rPr>
      <t>石竹素</t>
    </r>
  </si>
  <si>
    <t>LTS0141130</t>
  </si>
  <si>
    <t>Physocarpus opulifolius</t>
  </si>
  <si>
    <t>Nuxia sphaerocephala</t>
  </si>
  <si>
    <t>Swertia alata</t>
  </si>
  <si>
    <t>508-02-1</t>
  </si>
  <si>
    <t>C30H48O3</t>
  </si>
  <si>
    <r>
      <t>411.36239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[M+H-CH2O2]+
439.35694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[M+H-H2O]+</t>
    </r>
  </si>
  <si>
    <t>C[C@]12CC[C@@H](C([C@@H]1CC[C@@]3([C@@H]2CC=C4[C@]3(CC[C@@]5([C@H]4CC(CC5)(C)C)C(=O)O)C)C)(C)C)O</t>
  </si>
  <si>
    <t>PhyT-CFN-F83</t>
  </si>
  <si>
    <r>
      <rPr>
        <sz val="11"/>
        <rFont val="微软雅黑"/>
        <family val="2"/>
        <charset val="134"/>
      </rPr>
      <t>地榆皂苷Ⅱ</t>
    </r>
  </si>
  <si>
    <t>IPTM20474</t>
  </si>
  <si>
    <t>Ziyuglycoside II</t>
  </si>
  <si>
    <t>Gouguside 1</t>
  </si>
  <si>
    <t>LTS0207787</t>
  </si>
  <si>
    <t>Sanguisorba officinalis</t>
  </si>
  <si>
    <t>Ilex chinensis</t>
  </si>
  <si>
    <t>Ilex purpurea</t>
  </si>
  <si>
    <t>35286-59-0</t>
  </si>
  <si>
    <t>C35H56O8</t>
  </si>
  <si>
    <r>
      <t>569.38477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[M+H-2H2O]+
587.39495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[M+H-H2O]+</t>
    </r>
  </si>
  <si>
    <t>C[C@@H]1CC[C@@]2(CC[C@@]3(C(=CC[C@H]4[C@]3(CC[C@@H]5[C@@]4(CC[C@@H](C5(C)C)O[C@H]6[C@@H]([C@H]([C@H](CO6)O)O)O)C)C)[C@@H]2[C@]1(C)O)C)C(=O)O</t>
  </si>
  <si>
    <t>PhyT-CFN-F93</t>
  </si>
  <si>
    <r>
      <rPr>
        <sz val="11"/>
        <rFont val="微软雅黑"/>
        <family val="2"/>
        <charset val="134"/>
      </rPr>
      <t>雷公藤内酯甲</t>
    </r>
  </si>
  <si>
    <t>IPTM20475</t>
  </si>
  <si>
    <t>Wilforlide A</t>
  </si>
  <si>
    <r>
      <t>Abruslactone A</t>
    </r>
    <r>
      <rPr>
        <sz val="11"/>
        <color theme="1"/>
        <rFont val="微软雅黑"/>
        <family val="2"/>
        <charset val="134"/>
      </rPr>
      <t>；</t>
    </r>
    <r>
      <rPr>
        <sz val="11"/>
        <color theme="1"/>
        <rFont val="Arial"/>
        <family val="2"/>
      </rPr>
      <t>regelide</t>
    </r>
  </si>
  <si>
    <r>
      <rPr>
        <sz val="11"/>
        <color rgb="FF000000"/>
        <rFont val="微软雅黑"/>
        <family val="2"/>
        <charset val="134"/>
      </rPr>
      <t>雷公藤内酯</t>
    </r>
    <r>
      <rPr>
        <sz val="11"/>
        <color rgb="FF000000"/>
        <rFont val="Arial"/>
        <family val="2"/>
      </rPr>
      <t>A</t>
    </r>
  </si>
  <si>
    <t>LTS0129833</t>
  </si>
  <si>
    <t>Celastrus hypoleucus</t>
  </si>
  <si>
    <t>Plenckia populnea</t>
  </si>
  <si>
    <t>Euonymus alatus</t>
  </si>
  <si>
    <t>84104-71-2</t>
  </si>
  <si>
    <r>
      <t>437.34128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[M+H-H2O]+</t>
    </r>
  </si>
  <si>
    <t>C[C@]12CC[C@@H](C([C@@H]1CC[C@@]3([C@@H]2CC=C4[C@]3(CC[C@@]5([C@H]4C[C@]6(C[C@@H]5OC6=O)C)C)C)C)(C)C)O</t>
  </si>
  <si>
    <t>PhyT-CFN-F103</t>
  </si>
  <si>
    <r>
      <rPr>
        <sz val="11"/>
        <rFont val="微软雅黑"/>
        <family val="2"/>
        <charset val="134"/>
      </rPr>
      <t>茯苓酸</t>
    </r>
    <r>
      <rPr>
        <sz val="11"/>
        <rFont val="Arial"/>
        <family val="2"/>
      </rPr>
      <t>A</t>
    </r>
  </si>
  <si>
    <t>IPTM20476</t>
  </si>
  <si>
    <t>Poricoic acid A(F)</t>
  </si>
  <si>
    <t>LTS0211219</t>
  </si>
  <si>
    <t>137551-38-3</t>
  </si>
  <si>
    <t>C31H46O5</t>
  </si>
  <si>
    <r>
      <t>463.32128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[M+H-2H2O]+
481.33113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[M+H-H2O]+</t>
    </r>
  </si>
  <si>
    <t>CC(C)C(=C)CC[C@H]([C@H]1[C@@H](C[C@@]2([C@@]1(CC=C3C2=CC[C@H]([C@]3(C)CCC(=O)O)C(=C)C)C)C)O)C(=O)O</t>
  </si>
  <si>
    <t>PhyT-CFN-F113</t>
  </si>
  <si>
    <r>
      <rPr>
        <sz val="11"/>
        <rFont val="微软雅黑"/>
        <family val="2"/>
        <charset val="134"/>
      </rPr>
      <t>泽泻醇</t>
    </r>
    <r>
      <rPr>
        <sz val="11"/>
        <rFont val="Arial"/>
        <family val="2"/>
      </rPr>
      <t xml:space="preserve"> A</t>
    </r>
  </si>
  <si>
    <t>IPTM20477</t>
  </si>
  <si>
    <t>Alisol A</t>
  </si>
  <si>
    <t>LTS0195603</t>
  </si>
  <si>
    <t>19885-10-0</t>
  </si>
  <si>
    <t>C30H50O5</t>
  </si>
  <si>
    <r>
      <rPr>
        <sz val="11"/>
        <color rgb="FFFF0000"/>
        <rFont val="微软雅黑"/>
        <family val="2"/>
        <charset val="134"/>
      </rPr>
      <t>推荐保留时间下没有峰</t>
    </r>
  </si>
  <si>
    <r>
      <t>525.33597</t>
    </r>
    <r>
      <rPr>
        <sz val="11"/>
        <rFont val="微软雅黑"/>
        <family val="2"/>
        <charset val="134"/>
      </rPr>
      <t>是母离子的加和离子，暂未分析出是什么离子</t>
    </r>
    <r>
      <rPr>
        <sz val="11"/>
        <rFont val="Arial"/>
        <family val="2"/>
      </rPr>
      <t xml:space="preserve">
549.37992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</si>
  <si>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C[C@H](C[C@@H]([C@H](C(C)(C)O)O)O)C1=C2C[C@@H]([C@H]3[C@]4(CCC(=O)C([C@@H]4CC[C@@]3([C@]2(CC1)C)C)(C)C)C)O</t>
  </si>
  <si>
    <t>PhyT-CFN-F123</t>
  </si>
  <si>
    <r>
      <t>20(21)-</t>
    </r>
    <r>
      <rPr>
        <sz val="11"/>
        <rFont val="微软雅黑"/>
        <family val="2"/>
        <charset val="134"/>
      </rPr>
      <t>去氢赤芝酸</t>
    </r>
    <r>
      <rPr>
        <sz val="11"/>
        <rFont val="Arial"/>
        <family val="2"/>
      </rPr>
      <t xml:space="preserve"> A</t>
    </r>
  </si>
  <si>
    <t>IPTM20478</t>
  </si>
  <si>
    <t>20(21)-Dehydrolucidenic acid A</t>
  </si>
  <si>
    <t>LTS0194126</t>
  </si>
  <si>
    <t>Ganoderma sinense</t>
  </si>
  <si>
    <t>852936-69-7</t>
  </si>
  <si>
    <t>C27H36O6</t>
  </si>
  <si>
    <r>
      <t>439.24795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[M+H-H2O]+</t>
    </r>
  </si>
  <si>
    <t>C[C@]12CCC(=O)C(C1C[C@@H](C3=C2C(=O)C[C@]4([C@]3(C(=O)C[C@@H]4C(=C)CCC(=O)O)C)C)O)(C)C</t>
  </si>
  <si>
    <t>PhyT-CFN-F133</t>
  </si>
  <si>
    <r>
      <rPr>
        <sz val="11"/>
        <rFont val="微软雅黑"/>
        <family val="2"/>
        <charset val="134"/>
      </rPr>
      <t>原人参三醇</t>
    </r>
  </si>
  <si>
    <t>IPTM20479</t>
  </si>
  <si>
    <t>(20S)-Protopanaxatriol</t>
  </si>
  <si>
    <t>LTS0108309</t>
  </si>
  <si>
    <t>34080-08-5</t>
  </si>
  <si>
    <r>
      <t>405.35165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[M+H-4H2O]+
423.36211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[M+H-3H2O]+
441.37236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[M+H-2H2O]+
459.38278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[M+H-H2O]+</t>
    </r>
  </si>
  <si>
    <r>
      <t>535.40056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</si>
  <si>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CC(=CCC[C@@](C)([C@H]1CC[C@@]2([C@@H]1[C@@H](C[C@H]3[C@]2(C[C@@H]([C@@H]4[C@@]3(CC[C@@H](C4(C)C)O)C)O)C)O)C)O)C</t>
  </si>
  <si>
    <t>PhyT-CFN-F143</t>
  </si>
  <si>
    <r>
      <rPr>
        <sz val="11"/>
        <rFont val="微软雅黑"/>
        <family val="2"/>
        <charset val="134"/>
      </rPr>
      <t>七叶胆苷</t>
    </r>
    <r>
      <rPr>
        <sz val="11"/>
        <rFont val="Arial"/>
        <family val="2"/>
      </rPr>
      <t>XVII</t>
    </r>
  </si>
  <si>
    <t>IPTM20480</t>
  </si>
  <si>
    <t>Gypenoside XVII</t>
  </si>
  <si>
    <r>
      <rPr>
        <sz val="11"/>
        <color rgb="FF333333"/>
        <rFont val="微软雅黑"/>
        <family val="2"/>
        <charset val="134"/>
      </rPr>
      <t>绞股蓝皂苷</t>
    </r>
    <r>
      <rPr>
        <sz val="11"/>
        <color rgb="FF333333"/>
        <rFont val="Arial"/>
        <family val="2"/>
      </rPr>
      <t>XVIII</t>
    </r>
  </si>
  <si>
    <t>LTS0177183</t>
  </si>
  <si>
    <t>80321-69-3</t>
  </si>
  <si>
    <t>CC(=CCC[C@@](C)([C@H]1CC[C@@]2([C@@H]1[C@@H](C[C@H]3[C@]2(CC[C@@H]4[C@@]3(CC[C@@H](C4(C)C)O[C@H]5[C@@H]([C@H]([C@@H]([C@H](O5)CO)O)O)O)C)C)O)C)O[C@H]6[C@@H]([C@H]([C@@H]([C@H](O6)CO[C@H]7[C@@H]([C@H]([C@@H]([C@H](O7)CO)O)O)O)O)O)O)C</t>
  </si>
  <si>
    <t>PhyT-CFN-E405</t>
  </si>
  <si>
    <t>CFN-E-MIX-25</t>
  </si>
  <si>
    <r>
      <rPr>
        <sz val="11"/>
        <rFont val="微软雅黑"/>
        <family val="2"/>
        <charset val="134"/>
      </rPr>
      <t>垂崖豆藤异黄烷醌</t>
    </r>
  </si>
  <si>
    <t>IPTM20481</t>
  </si>
  <si>
    <t>Pendulone</t>
  </si>
  <si>
    <t>LTS0185567</t>
  </si>
  <si>
    <t>69359-09-7</t>
  </si>
  <si>
    <t>COC1=C(C(=O)C(=CC1=O)C2CC3=C(C=C(C=C3)O)OC2)OC</t>
  </si>
  <si>
    <t>PhyT-CFN-E415</t>
  </si>
  <si>
    <r>
      <rPr>
        <sz val="11"/>
        <rFont val="微软雅黑"/>
        <family val="2"/>
        <charset val="134"/>
      </rPr>
      <t>二氢甘草异黄酮</t>
    </r>
  </si>
  <si>
    <t>IPTM20482</t>
  </si>
  <si>
    <t>Dihydrolicoisoflavone</t>
  </si>
  <si>
    <t>Isoflavonoids|Isoflavonoids</t>
  </si>
  <si>
    <t>Isoflavanones|Isoflavones</t>
  </si>
  <si>
    <t>LTS0039421</t>
  </si>
  <si>
    <t>164163-92-2</t>
  </si>
  <si>
    <t>C20H20O6</t>
  </si>
  <si>
    <t>CC(=CCC1=C(C=CC(=C1O)C2COC3=CC(=CC(=C3C2=O)O)O)O)C</t>
  </si>
  <si>
    <t>PhyT-CFN-E425</t>
  </si>
  <si>
    <r>
      <t>3-O-{2-O-[6-O-(P</t>
    </r>
    <r>
      <rPr>
        <sz val="11"/>
        <rFont val="微软雅黑"/>
        <family val="2"/>
        <charset val="134"/>
      </rPr>
      <t>羟基</t>
    </r>
    <r>
      <rPr>
        <sz val="11"/>
        <rFont val="Arial"/>
        <family val="2"/>
      </rPr>
      <t>-</t>
    </r>
    <r>
      <rPr>
        <sz val="11"/>
        <rFont val="微软雅黑"/>
        <family val="2"/>
        <charset val="134"/>
      </rPr>
      <t>反</t>
    </r>
    <r>
      <rPr>
        <sz val="11"/>
        <rFont val="Arial"/>
        <family val="2"/>
      </rPr>
      <t>-</t>
    </r>
    <r>
      <rPr>
        <sz val="11"/>
        <rFont val="微软雅黑"/>
        <family val="2"/>
        <charset val="134"/>
      </rPr>
      <t>香豆酰</t>
    </r>
    <r>
      <rPr>
        <sz val="11"/>
        <rFont val="Arial"/>
        <family val="2"/>
      </rPr>
      <t>)-</t>
    </r>
    <r>
      <rPr>
        <sz val="11"/>
        <rFont val="微软雅黑"/>
        <family val="2"/>
        <charset val="134"/>
      </rPr>
      <t>葡萄糖基</t>
    </r>
    <r>
      <rPr>
        <sz val="11"/>
        <rFont val="Arial"/>
        <family val="2"/>
      </rPr>
      <t>]-</t>
    </r>
    <r>
      <rPr>
        <sz val="11"/>
        <rFont val="微软雅黑"/>
        <family val="2"/>
        <charset val="134"/>
      </rPr>
      <t>鼠李糖基</t>
    </r>
    <r>
      <rPr>
        <sz val="11"/>
        <rFont val="Arial"/>
        <family val="2"/>
      </rPr>
      <t>}</t>
    </r>
    <r>
      <rPr>
        <sz val="11"/>
        <rFont val="微软雅黑"/>
        <family val="2"/>
        <charset val="134"/>
      </rPr>
      <t>山奈酚</t>
    </r>
  </si>
  <si>
    <t>IPTM20483</t>
  </si>
  <si>
    <t>Kaempferol 3-O-beta-(6''-p-coumaroyl)glucopyranosyl(1-&gt;2)-alpha-L-rhamnopyranoside</t>
  </si>
  <si>
    <t>LTS0189397</t>
  </si>
  <si>
    <t>111957-48-3</t>
  </si>
  <si>
    <t>C36H36O17</t>
  </si>
  <si>
    <r>
      <t>369.09061</t>
    </r>
    <r>
      <rPr>
        <sz val="11"/>
        <rFont val="微软雅黑"/>
        <family val="2"/>
        <charset val="134"/>
      </rPr>
      <t>是母离子碎片离子，暂未推测出是什么离子</t>
    </r>
  </si>
  <si>
    <t>C[C@H]1[C@@H]([C@H]([C@H]([C@@H](O1)OC2=C(OC3=CC(=CC(=C3C2=O)O)O)C4=CC=C(C=C4)O)O[C@H]5[C@@H]([C@H]([C@@H]([C@H](O5)COC(=O)/C=C/C6=CC=C(C=C6)O)O)O)O)O)O</t>
  </si>
  <si>
    <t>PhyT-CFN-E435</t>
  </si>
  <si>
    <r>
      <rPr>
        <sz val="11"/>
        <rFont val="微软雅黑"/>
        <family val="2"/>
        <charset val="134"/>
      </rPr>
      <t>异水飞蓟宾</t>
    </r>
    <r>
      <rPr>
        <sz val="11"/>
        <rFont val="Arial"/>
        <family val="2"/>
      </rPr>
      <t>A</t>
    </r>
  </si>
  <si>
    <t>IPTM20484</t>
  </si>
  <si>
    <t>Isosilybin A</t>
  </si>
  <si>
    <t>Silybin B2</t>
  </si>
  <si>
    <r>
      <rPr>
        <sz val="11"/>
        <rFont val="微软雅黑"/>
        <family val="2"/>
        <charset val="134"/>
      </rPr>
      <t>水飞蓟宾</t>
    </r>
    <r>
      <rPr>
        <sz val="11"/>
        <rFont val="Arial"/>
        <family val="2"/>
      </rPr>
      <t>B2</t>
    </r>
  </si>
  <si>
    <t>LTS0259754</t>
  </si>
  <si>
    <t>142796-21-2</t>
  </si>
  <si>
    <t>COC1=C(C=CC(=C1)[C@@H]2[C@H](OC3=C(O2)C=CC(=C3)[C@@H]4[C@H](C(=O)C5=C(C=C(C=C5O4)O)O)O)CO)O</t>
  </si>
  <si>
    <t>PhyT-CFN-E445</t>
  </si>
  <si>
    <r>
      <rPr>
        <sz val="11"/>
        <color rgb="FFFF0000"/>
        <rFont val="微软雅黑"/>
        <family val="2"/>
        <charset val="134"/>
      </rPr>
      <t>沙苑子苷</t>
    </r>
    <r>
      <rPr>
        <sz val="11"/>
        <color rgb="FFFF0000"/>
        <rFont val="Arial"/>
        <family val="2"/>
      </rPr>
      <t>C</t>
    </r>
  </si>
  <si>
    <t>IPTM20485</t>
  </si>
  <si>
    <t>Complanatoside C</t>
  </si>
  <si>
    <t>C48H60O24</t>
  </si>
  <si>
    <r>
      <rPr>
        <sz val="11"/>
        <color rgb="FFFF0000"/>
        <rFont val="微软雅黑"/>
        <family val="2"/>
        <charset val="134"/>
      </rPr>
      <t>质量数超出扫描范围</t>
    </r>
  </si>
  <si>
    <t>COC1=CC(=C2C(=C1)OC(=C(C2=O)OC3C(C(C(C(O3)CO)O)O)O)C4=CC=C(C=C4)OC5C(C(C(C(O5)CO)O)O)O)O</t>
  </si>
  <si>
    <t>PhyT-CFN-F4</t>
  </si>
  <si>
    <r>
      <rPr>
        <sz val="11"/>
        <color rgb="FFFF0000"/>
        <rFont val="微软雅黑"/>
        <family val="2"/>
        <charset val="134"/>
      </rPr>
      <t>柴胡皂苷</t>
    </r>
    <r>
      <rPr>
        <sz val="11"/>
        <color rgb="FFFF0000"/>
        <rFont val="Arial"/>
        <family val="2"/>
      </rPr>
      <t xml:space="preserve"> C</t>
    </r>
  </si>
  <si>
    <t>IPTM20486</t>
  </si>
  <si>
    <t>Saikosaponin C</t>
  </si>
  <si>
    <t>20736-08-7</t>
  </si>
  <si>
    <t>C48H72O17</t>
  </si>
  <si>
    <t>PhyT-CFN-F14</t>
  </si>
  <si>
    <r>
      <rPr>
        <sz val="11"/>
        <rFont val="微软雅黑"/>
        <family val="2"/>
        <charset val="134"/>
      </rPr>
      <t>人参皂甙</t>
    </r>
    <r>
      <rPr>
        <sz val="11"/>
        <rFont val="Arial"/>
        <family val="2"/>
      </rPr>
      <t xml:space="preserve"> Re</t>
    </r>
  </si>
  <si>
    <t>IPTM20487</t>
  </si>
  <si>
    <t>Ginsenoside Re</t>
  </si>
  <si>
    <t>Panaxoside RE; Sanchinoside Re</t>
  </si>
  <si>
    <r>
      <rPr>
        <sz val="11"/>
        <rFont val="微软雅黑"/>
        <family val="2"/>
        <charset val="134"/>
      </rPr>
      <t>三七皂苷</t>
    </r>
    <r>
      <rPr>
        <sz val="11"/>
        <rFont val="Arial"/>
        <family val="2"/>
      </rPr>
      <t>RE</t>
    </r>
  </si>
  <si>
    <t>LTS0083845</t>
  </si>
  <si>
    <t>52286-59-6</t>
  </si>
  <si>
    <r>
      <t>969.53934</t>
    </r>
    <r>
      <rPr>
        <sz val="11"/>
        <rFont val="微软雅黑"/>
        <family val="2"/>
        <charset val="134"/>
      </rPr>
      <t>是母离子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</si>
  <si>
    <t>C[C@H]1[C@@H]([C@H]([C@H]([C@@H](O1)O[C@@H]2[C@H]([C@@H]([C@H](O[C@H]2O[C@H]3C[C@@]4([C@H](C[C@H]([C@H]5[C@]4(CC[C@@H]5[C@](C)(CCC=C(C)C)O[C@H]6[C@@H]([C@H]([C@@H]([C@H](O6)CO)O)O)O)C)O)[C@@]7([C@@H]3C([C@H](CC7)O)(C)C)C)C)CO)O)O)O)O)O</t>
  </si>
  <si>
    <t>PhyT-CFN-F24</t>
  </si>
  <si>
    <r>
      <rPr>
        <sz val="11"/>
        <rFont val="微软雅黑"/>
        <family val="2"/>
        <charset val="134"/>
      </rPr>
      <t>人参皂苷</t>
    </r>
    <r>
      <rPr>
        <sz val="11"/>
        <rFont val="Arial"/>
        <family val="2"/>
      </rPr>
      <t xml:space="preserve"> Rb1</t>
    </r>
  </si>
  <si>
    <t>IPTM20488</t>
  </si>
  <si>
    <t>Ginsenoside Rb1</t>
  </si>
  <si>
    <t>Sanchinoside E1; Arasaponin E1</t>
  </si>
  <si>
    <r>
      <rPr>
        <sz val="11"/>
        <rFont val="微软雅黑"/>
        <family val="2"/>
        <charset val="134"/>
      </rPr>
      <t>三七皂苷</t>
    </r>
    <r>
      <rPr>
        <sz val="11"/>
        <rFont val="Arial"/>
        <family val="2"/>
      </rPr>
      <t>Rb1</t>
    </r>
  </si>
  <si>
    <t>LTS0235469</t>
  </si>
  <si>
    <t>Polygonatum kingianum</t>
  </si>
  <si>
    <t>41753-43-9</t>
  </si>
  <si>
    <t>C54H92O23</t>
  </si>
  <si>
    <r>
      <t>583.30551</t>
    </r>
    <r>
      <rPr>
        <sz val="11"/>
        <color theme="1"/>
        <rFont val="微软雅黑"/>
        <family val="2"/>
        <charset val="134"/>
      </rPr>
      <t>是母离子的加和离子，暂未推测出是什么离子</t>
    </r>
    <r>
      <rPr>
        <sz val="11"/>
        <color theme="1"/>
        <rFont val="Arial"/>
        <family val="2"/>
      </rPr>
      <t xml:space="preserve">
613.31567</t>
    </r>
    <r>
      <rPr>
        <sz val="11"/>
        <color theme="1"/>
        <rFont val="微软雅黑"/>
        <family val="2"/>
        <charset val="134"/>
      </rPr>
      <t>是母离子的加和离子，</t>
    </r>
    <r>
      <rPr>
        <sz val="11"/>
        <color theme="1"/>
        <rFont val="Arial"/>
        <family val="2"/>
      </rPr>
      <t>[M-2H+HAC]-</t>
    </r>
    <r>
      <rPr>
        <sz val="11"/>
        <color rgb="FFFF0000"/>
        <rFont val="Arial"/>
        <family val="2"/>
      </rPr>
      <t xml:space="preserve">
</t>
    </r>
    <r>
      <rPr>
        <sz val="11"/>
        <rFont val="Arial"/>
        <family val="2"/>
      </rPr>
      <t>553.29498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[M-2H]-</t>
    </r>
  </si>
  <si>
    <t>CC(=CCC[C@@](C)([C@H]1CC[C@@]2([C@@H]1[C@@H](C[C@H]3[C@]2(CC[C@@H]4[C@@]3(CC[C@@H](C4(C)C)O[C@H]5[C@@H]([C@H]([C@@H]([C@H](O5)CO)O)O)O[C@H]6[C@@H]([C@H]([C@@H]([C@H](O6)CO)O)O)O)C)C)O)C)O[C@H]7[C@@H]([C@H]([C@@H]([C@H](O7)CO[C@H]8[C@@H]([C@H]([C@@H]([C@H](O8)CO)O)O)O)O)O)O)C</t>
  </si>
  <si>
    <t>PhyT-CFN-F34</t>
  </si>
  <si>
    <r>
      <rPr>
        <sz val="11"/>
        <rFont val="微软雅黑"/>
        <family val="2"/>
        <charset val="134"/>
      </rPr>
      <t>商陆皂苷元</t>
    </r>
  </si>
  <si>
    <t>IPTM20489</t>
  </si>
  <si>
    <t>Phytolaccagenin</t>
  </si>
  <si>
    <t>Jaligonic acid 30-methyl ester</t>
  </si>
  <si>
    <t>LTS0174893</t>
  </si>
  <si>
    <t>Phytolacca americana</t>
  </si>
  <si>
    <t>Anisomeria coriacea</t>
  </si>
  <si>
    <t>1802-12-6</t>
  </si>
  <si>
    <t>C31H48O7</t>
  </si>
  <si>
    <r>
      <t>555.32922</t>
    </r>
    <r>
      <rPr>
        <sz val="11"/>
        <rFont val="微软雅黑"/>
        <family val="2"/>
        <charset val="134"/>
      </rPr>
      <t>是母离子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</si>
  <si>
    <t>C[C@@]1(CC[C@@]2(CC[C@@]3(C(=CC[C@H]4[C@]3(CC[C@@H]5[C@@]4(C[C@@H]([C@@H]([C@@]5(C)CO)O)O)C)C)[C@@H]2C1)C)C(=O)O)C(=O)OC</t>
  </si>
  <si>
    <t>PhyT-CFN-F44</t>
  </si>
  <si>
    <r>
      <rPr>
        <sz val="11"/>
        <rFont val="微软雅黑"/>
        <family val="2"/>
        <charset val="134"/>
      </rPr>
      <t>地肤子皂苷Ⅰ</t>
    </r>
    <r>
      <rPr>
        <sz val="11"/>
        <rFont val="Arial"/>
        <family val="2"/>
      </rPr>
      <t>C</t>
    </r>
  </si>
  <si>
    <t>IPTM20490</t>
  </si>
  <si>
    <t>Momordin Ic</t>
  </si>
  <si>
    <t>Scoparianoside B</t>
  </si>
  <si>
    <r>
      <rPr>
        <sz val="11"/>
        <rFont val="微软雅黑"/>
        <family val="2"/>
        <charset val="134"/>
      </rPr>
      <t>东莨菪苷</t>
    </r>
    <r>
      <rPr>
        <sz val="11"/>
        <rFont val="Arial"/>
        <family val="2"/>
      </rPr>
      <t xml:space="preserve"> B</t>
    </r>
  </si>
  <si>
    <t>LTS0229826</t>
  </si>
  <si>
    <t>Bassia scoparia</t>
  </si>
  <si>
    <t>Anredera baselloides</t>
  </si>
  <si>
    <t>Boussingaultia baselloides</t>
  </si>
  <si>
    <t>96990-18-0</t>
  </si>
  <si>
    <t>C41H64O13</t>
  </si>
  <si>
    <r>
      <t>787.42391</t>
    </r>
    <r>
      <rPr>
        <sz val="11"/>
        <rFont val="微软雅黑"/>
        <family val="2"/>
        <charset val="134"/>
      </rPr>
      <t>是母离子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</si>
  <si>
    <t>C[C@]12CC[C@@H](C([C@@H]1CC[C@@]3([C@@H]2CC=C4[C@]3(CC[C@@]5([C@H]4CC(CC5)(C)C)C(=O)O)C)C)(C)C)O[C@H]6[C@@H]([C@H]([C@@H]([C@H](O6)C(=O)O)O)O[C@H]7[C@@H]([C@H]([C@@H](CO7)O)O)O)O</t>
  </si>
  <si>
    <t>PhyT-CFN-F54</t>
  </si>
  <si>
    <r>
      <rPr>
        <sz val="11"/>
        <rFont val="微软雅黑"/>
        <family val="2"/>
        <charset val="134"/>
      </rPr>
      <t>黄芪甲苷</t>
    </r>
  </si>
  <si>
    <t>IPTM20491</t>
  </si>
  <si>
    <t>Astragaloside IV</t>
  </si>
  <si>
    <t>Cyclosiversioside F</t>
  </si>
  <si>
    <r>
      <rPr>
        <sz val="11"/>
        <rFont val="微软雅黑"/>
        <family val="2"/>
        <charset val="134"/>
      </rPr>
      <t>黄芪皂苷</t>
    </r>
    <r>
      <rPr>
        <sz val="11"/>
        <rFont val="Arial"/>
        <family val="2"/>
      </rPr>
      <t>IV</t>
    </r>
  </si>
  <si>
    <t>LTS0053317</t>
  </si>
  <si>
    <t>Euphorbia glareosa</t>
  </si>
  <si>
    <t>84687-43-4</t>
  </si>
  <si>
    <t>C41H68O14</t>
  </si>
  <si>
    <r>
      <t>807.45013</t>
    </r>
    <r>
      <rPr>
        <sz val="11"/>
        <rFont val="微软雅黑"/>
        <family val="2"/>
        <charset val="134"/>
      </rPr>
      <t>是母离子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</si>
  <si>
    <t>C[C@]12CC[C@@]34C[C@@]35CC[C@@H](C([C@@H]5[C@H](C[C@H]4[C@@]1(C[C@@H]([C@@H]2[C@]6(CC[C@H](O6)C(C)(C)O)C)O)C)O[C@H]7[C@@H]([C@H]([C@@H]([C@H](O7)CO)O)O)O)(C)C)O[C@H]8[C@@H]([C@H]([C@@H](CO8)O)O)O</t>
  </si>
  <si>
    <t>PhyT-CFN-F64</t>
  </si>
  <si>
    <r>
      <rPr>
        <sz val="11"/>
        <rFont val="微软雅黑"/>
        <family val="2"/>
        <charset val="134"/>
      </rPr>
      <t>远志皂苷元</t>
    </r>
  </si>
  <si>
    <t>IPTM20492</t>
  </si>
  <si>
    <t>Senegenin</t>
  </si>
  <si>
    <t>Tenuigenin</t>
  </si>
  <si>
    <r>
      <rPr>
        <sz val="11"/>
        <rFont val="微软雅黑"/>
        <family val="2"/>
        <charset val="134"/>
      </rPr>
      <t>细叶远志酸</t>
    </r>
  </si>
  <si>
    <t>LTS0141456</t>
  </si>
  <si>
    <t>Polygala senega</t>
  </si>
  <si>
    <t>2469-34-3</t>
  </si>
  <si>
    <t>C30H45ClO6</t>
  </si>
  <si>
    <t>C[C@@]12CC[C@@H]3[C@@]([C@H]1C[C@@H](C4=C2CC[C@@]5([C@H]4CC(CC5)(C)C)C(=O)O)CCl)(C[C@@H]([C@@H]([C@@]3(C)C(=O)O)O)O)C</t>
  </si>
  <si>
    <t>PhyT-CFN-F74</t>
  </si>
  <si>
    <r>
      <rPr>
        <sz val="11"/>
        <rFont val="微软雅黑"/>
        <family val="2"/>
        <charset val="134"/>
      </rPr>
      <t>白桦脂醇</t>
    </r>
  </si>
  <si>
    <t>IPTM20493</t>
  </si>
  <si>
    <t>Betulin</t>
  </si>
  <si>
    <t>Trochol</t>
  </si>
  <si>
    <t>LTS0101863</t>
  </si>
  <si>
    <t>Gymnosporia cassinoides</t>
  </si>
  <si>
    <t>Bupleurum salicifolium</t>
  </si>
  <si>
    <t>Camchaya loloana</t>
  </si>
  <si>
    <t>473-98-3</t>
  </si>
  <si>
    <r>
      <t>425.37723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[M+H-H2O]+</t>
    </r>
  </si>
  <si>
    <t>CC(=C)[C@@H]1CC[C@]2([C@H]1[C@H]3CC[C@@H]4[C@]5(CC[C@@H](C([C@@H]5CC[C@]4([C@@]3(CC2)C)C)(C)C)O)C)CO</t>
  </si>
  <si>
    <t>PhyT-CFN-F84</t>
  </si>
  <si>
    <r>
      <rPr>
        <sz val="11"/>
        <rFont val="微软雅黑"/>
        <family val="2"/>
        <charset val="134"/>
      </rPr>
      <t>地榆皂苷</t>
    </r>
    <r>
      <rPr>
        <sz val="11"/>
        <rFont val="Arial"/>
        <family val="2"/>
      </rPr>
      <t>I</t>
    </r>
  </si>
  <si>
    <t>IPTM20494</t>
  </si>
  <si>
    <t>Ziyuglycoside I</t>
  </si>
  <si>
    <t>Kudinoside H</t>
  </si>
  <si>
    <r>
      <rPr>
        <sz val="11"/>
        <rFont val="微软雅黑"/>
        <family val="2"/>
        <charset val="134"/>
      </rPr>
      <t>苦丁冬青甙</t>
    </r>
    <r>
      <rPr>
        <sz val="11"/>
        <rFont val="Arial"/>
        <family val="2"/>
      </rPr>
      <t xml:space="preserve"> H</t>
    </r>
  </si>
  <si>
    <t>LTS0253525</t>
  </si>
  <si>
    <t>Ilex paraguariensis</t>
  </si>
  <si>
    <t>Rubus ellipticus</t>
  </si>
  <si>
    <t>35286-58-9</t>
  </si>
  <si>
    <t>C41H66O13</t>
  </si>
  <si>
    <r>
      <t>789.43956</t>
    </r>
    <r>
      <rPr>
        <sz val="11"/>
        <rFont val="微软雅黑"/>
        <family val="2"/>
        <charset val="134"/>
      </rPr>
      <t>是母离子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</si>
  <si>
    <r>
      <t>825.46505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
801.42188</t>
    </r>
    <r>
      <rPr>
        <sz val="11"/>
        <rFont val="微软雅黑"/>
        <family val="2"/>
        <charset val="134"/>
      </rPr>
      <t>是母离子的加和离子，暂未推测出是什么离子</t>
    </r>
    <r>
      <rPr>
        <sz val="11"/>
        <rFont val="Arial"/>
        <family val="2"/>
      </rPr>
      <t xml:space="preserve">
603.39117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[M-H-C6H10O5]-</t>
    </r>
  </si>
  <si>
    <t>C[C@@H]1CC[C@@]2(CC[C@@]3(C(=CC[C@H]4[C@]3(CC[C@@H]5[C@@]4(CC[C@@H](C5(C)C)O[C@H]6[C@@H]([C@H]([C@H](CO6)O)O)O)C)C)[C@@H]2[C@]1(C)O)C)C(=O)O[C@H]7[C@@H]([C@H]([C@@H]([C@H](O7)CO)O)O)O</t>
  </si>
  <si>
    <t>PhyT-CFN-F94</t>
  </si>
  <si>
    <r>
      <rPr>
        <sz val="11"/>
        <rFont val="微软雅黑"/>
        <family val="2"/>
        <charset val="134"/>
      </rPr>
      <t>熊果酸</t>
    </r>
  </si>
  <si>
    <t>IPTM20495</t>
  </si>
  <si>
    <t>Ursolic acid</t>
  </si>
  <si>
    <t>Prunol; Malol</t>
  </si>
  <si>
    <r>
      <rPr>
        <sz val="11"/>
        <rFont val="微软雅黑"/>
        <family val="2"/>
        <charset val="134"/>
      </rPr>
      <t>乌苏酸</t>
    </r>
  </si>
  <si>
    <t>LTS0250838</t>
  </si>
  <si>
    <t>Pyrola rotundifolia</t>
  </si>
  <si>
    <t>Dracocephalum kotschyi</t>
  </si>
  <si>
    <t>77-52-1</t>
  </si>
  <si>
    <r>
      <t>439.35686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[M+H-H2O]+
411.36207</t>
    </r>
    <r>
      <rPr>
        <sz val="11"/>
        <rFont val="微软雅黑"/>
        <family val="2"/>
        <charset val="134"/>
      </rPr>
      <t>是母离子碎片离子，暂未推测出是什么离子</t>
    </r>
  </si>
  <si>
    <t>C[C@@H]1CC[C@@]2(CC[C@@]3(C(=CC[C@H]4[C@]3(CC[C@@H]5[C@@]4(CC[C@@H](C5(C)C)O)C)C)[C@@H]2[C@H]1C)C)C(=O)O</t>
  </si>
  <si>
    <t>PhyT-CFN-F104</t>
  </si>
  <si>
    <r>
      <rPr>
        <sz val="11"/>
        <rFont val="微软雅黑"/>
        <family val="2"/>
        <charset val="134"/>
      </rPr>
      <t>人参皂苷</t>
    </r>
    <r>
      <rPr>
        <sz val="11"/>
        <rFont val="Arial"/>
        <family val="2"/>
      </rPr>
      <t>RK2</t>
    </r>
  </si>
  <si>
    <t>IPTM20496</t>
  </si>
  <si>
    <t>Ginsenoside Rk2</t>
  </si>
  <si>
    <t>LTS0249634</t>
  </si>
  <si>
    <t>364779-14-6</t>
  </si>
  <si>
    <t>C36H60O7</t>
  </si>
  <si>
    <r>
      <t>425.37768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[M+H-C6H10O5-H2O]+
407.36716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[M+H-C6H10O5-2H2O]+</t>
    </r>
  </si>
  <si>
    <r>
      <t>663.44849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
639.40482</t>
    </r>
    <r>
      <rPr>
        <sz val="11"/>
        <rFont val="微软雅黑"/>
        <family val="2"/>
        <charset val="134"/>
      </rPr>
      <t>是母离子的加和离子，暂未推测出是什么离子</t>
    </r>
  </si>
  <si>
    <t>CC(=CCCC(=C)[C@H]1CC[C@@]2([C@@H]1[C@@H](C[C@H]3[C@]2(CC[C@@H]4[C@@]3(CC[C@@H](C4(C)C)O[C@H]5[C@@H]([C@H]([C@@H]([C@H](O5)CO)O)O)O)C)C)O)C)C</t>
  </si>
  <si>
    <t>PhyT-CFN-F114</t>
  </si>
  <si>
    <r>
      <rPr>
        <sz val="11"/>
        <rFont val="微软雅黑"/>
        <family val="2"/>
        <charset val="134"/>
      </rPr>
      <t>竹节人参皂苷</t>
    </r>
    <r>
      <rPr>
        <sz val="11"/>
        <rFont val="Arial"/>
        <family val="2"/>
      </rPr>
      <t xml:space="preserve"> IVA</t>
    </r>
  </si>
  <si>
    <t>IPTM20497</t>
  </si>
  <si>
    <t>Chikusetsusaponin IVa</t>
  </si>
  <si>
    <t>Momordin IIB; Silphioside G</t>
  </si>
  <si>
    <r>
      <rPr>
        <sz val="11"/>
        <rFont val="微软雅黑"/>
        <family val="2"/>
        <charset val="134"/>
      </rPr>
      <t>柴胡皂甙</t>
    </r>
    <r>
      <rPr>
        <sz val="11"/>
        <rFont val="Arial"/>
        <family val="2"/>
      </rPr>
      <t>IVa</t>
    </r>
  </si>
  <si>
    <t>LTS0040608</t>
  </si>
  <si>
    <t>51415-02-2</t>
  </si>
  <si>
    <t>C42H66O14</t>
  </si>
  <si>
    <r>
      <t>817.43448</t>
    </r>
    <r>
      <rPr>
        <sz val="11"/>
        <rFont val="微软雅黑"/>
        <family val="2"/>
        <charset val="134"/>
      </rPr>
      <t>是母离子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</si>
  <si>
    <t>C[C@]12CC[C@@H](C([C@@H]1CC[C@@]3([C@@H]2CC=C4[C@]3(CC[C@@]5([C@H]4CC(CC5)(C)C)C(=O)O[C@H]6[C@@H]([C@H]([C@@H]([C@H](O6)CO)O)O)O)C)C)(C)C)O[C@H]7[C@@H]([C@H]([C@@H]([C@H](O7)C(=O)O)O)O)O</t>
  </si>
  <si>
    <t>PhyT-CFN-F124</t>
  </si>
  <si>
    <r>
      <t>16Α-</t>
    </r>
    <r>
      <rPr>
        <sz val="11"/>
        <rFont val="微软雅黑"/>
        <family val="2"/>
        <charset val="134"/>
      </rPr>
      <t>羟基氢化松苓酸</t>
    </r>
  </si>
  <si>
    <t>IPTM20498</t>
  </si>
  <si>
    <t>16 alpha-Hydroxytrametenolic acid</t>
  </si>
  <si>
    <t>LTS0258712</t>
  </si>
  <si>
    <t>176390-68-4</t>
  </si>
  <si>
    <r>
      <t>455.35181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[M+H-H2O]+
437.34185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[M+H-2H2O]+</t>
    </r>
  </si>
  <si>
    <t>CC(=CCC[C@H]([C@H]1[C@@H](C[C@@]2([C@@]1(CCC3=C2CCC4[C@@]3(CC[C@@H](C4(C)C)O)C)C)C)O)C(=O)O)C</t>
  </si>
  <si>
    <t>PhyT-CFN-F134</t>
  </si>
  <si>
    <r>
      <t>11-</t>
    </r>
    <r>
      <rPr>
        <sz val="11"/>
        <rFont val="微软雅黑"/>
        <family val="2"/>
        <charset val="134"/>
      </rPr>
      <t>羰基</t>
    </r>
    <r>
      <rPr>
        <sz val="11"/>
        <rFont val="Arial"/>
        <family val="2"/>
      </rPr>
      <t>-Β-</t>
    </r>
    <r>
      <rPr>
        <sz val="11"/>
        <rFont val="微软雅黑"/>
        <family val="2"/>
        <charset val="134"/>
      </rPr>
      <t>乙酰乳香酸</t>
    </r>
  </si>
  <si>
    <t>IPTM20499</t>
  </si>
  <si>
    <t>3-O-Acetyl-11-keto-beta-boswellic acid</t>
  </si>
  <si>
    <t>Serratane triterpenoids</t>
  </si>
  <si>
    <t>LTS0086107</t>
  </si>
  <si>
    <t>Boswellia papyrifera</t>
  </si>
  <si>
    <t>67416-61-9</t>
  </si>
  <si>
    <t>C32H48O5</t>
  </si>
  <si>
    <t>C[C@@H]1CC[C@@]2(CC[C@@]3(C(=CC(=O)[C@H]4[C@]3(CC[C@@H]5[C@@]4(CC[C@H]([C@]5(C)C(=O)O)OC(=O)C)C)C)[C@@H]2[C@H]1C)C)C</t>
  </si>
  <si>
    <t>PhyT-CFN-F144</t>
  </si>
  <si>
    <r>
      <rPr>
        <sz val="11"/>
        <rFont val="微软雅黑"/>
        <family val="2"/>
        <charset val="134"/>
      </rPr>
      <t>常春藤苷</t>
    </r>
    <r>
      <rPr>
        <sz val="11"/>
        <rFont val="Arial"/>
        <family val="2"/>
      </rPr>
      <t xml:space="preserve"> C</t>
    </r>
  </si>
  <si>
    <t>IPTM20500</t>
  </si>
  <si>
    <t>Hederacoside C</t>
  </si>
  <si>
    <t>Kalopanaxsaponin B; Akeboside Sth</t>
  </si>
  <si>
    <r>
      <rPr>
        <sz val="11"/>
        <rFont val="微软雅黑"/>
        <family val="2"/>
        <charset val="134"/>
      </rPr>
      <t>刺楸皂苷</t>
    </r>
    <r>
      <rPr>
        <sz val="11"/>
        <rFont val="Arial"/>
        <family val="2"/>
      </rPr>
      <t>B</t>
    </r>
  </si>
  <si>
    <t>LTS0046976</t>
  </si>
  <si>
    <t>Stauntonia chinensis</t>
  </si>
  <si>
    <t>Kalopanax septemlobus</t>
  </si>
  <si>
    <t>Hedera taurica</t>
  </si>
  <si>
    <t>14216-03-6</t>
  </si>
  <si>
    <t>C59H96O26</t>
  </si>
  <si>
    <r>
      <t>609.30221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[M-2H]-</t>
    </r>
  </si>
  <si>
    <t>C[C@H]1[C@@H]([C@H]([C@H]([C@@H](O1)O[C@@H]2[C@H](O[C@H]([C@@H]([C@H]2O)O)OC[C@@H]3[C@H]([C@@H]([C@H]([C@@H](O3)OC(=O)[C@@]45CC[C@@]6(C(=CC[C@H]7[C@]6(CC[C@@H]8[C@@]7(CC[C@@H]([C@@]8(C)CO)O[C@H]9[C@@H]([C@H]([C@H](CO9)O)O)O[C@H]1[C@@H]([C@@H]([C@H]([C@@H](O1)C)O)O)O)C)C)[C@@H]4CC(CC5)(C)C)C)O)O)O)CO)O)O)O</t>
  </si>
  <si>
    <t>PhyT-CFN-E406</t>
  </si>
  <si>
    <t>CFN-E-MIX-26</t>
  </si>
  <si>
    <r>
      <t>2″-O-</t>
    </r>
    <r>
      <rPr>
        <sz val="11"/>
        <rFont val="微软雅黑"/>
        <family val="2"/>
        <charset val="134"/>
      </rPr>
      <t>没食子酰基杨梅苷</t>
    </r>
  </si>
  <si>
    <t>IPTM20501</t>
  </si>
  <si>
    <t>2''-O-Galloylmyricitrin</t>
  </si>
  <si>
    <t>Desmanthin-1</t>
  </si>
  <si>
    <t>LTS0060100</t>
  </si>
  <si>
    <t>Inga laurina</t>
  </si>
  <si>
    <t>56939-52-7</t>
  </si>
  <si>
    <r>
      <t>153.01827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>,[M+H-C21H20O12]+
281.06512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>,[M+H-C15H10O8-H2O]+
299.07565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>,[M+H-C15H10O8]+</t>
    </r>
  </si>
  <si>
    <t>C[C@H]1[C@@H]([C@H]([C@H]([C@@H](O1)OC2=C(OC3=CC(=CC(=C3C2=O)O)O)C4=CC(=C(C(=C4)O)O)O)OC(=O)C5=CC(=C(C(=C5)O)O)O)O)O</t>
  </si>
  <si>
    <t>PhyT-CFN-E416</t>
  </si>
  <si>
    <t>IPTM20502</t>
  </si>
  <si>
    <t>Parvisoflavanone</t>
  </si>
  <si>
    <t>LTS0065729</t>
  </si>
  <si>
    <t>Poecilanthe parviflora</t>
  </si>
  <si>
    <t>Uraria picta</t>
  </si>
  <si>
    <t>Lespedeza cyrtobotrya</t>
  </si>
  <si>
    <t>49776-79-6</t>
  </si>
  <si>
    <t>C17H16O7</t>
  </si>
  <si>
    <t>COC1=C(C=CC(=C1OC)O)C2COC3=CC(=CC(=C3C2=O)O)O</t>
  </si>
  <si>
    <t>PhyT-CFN-E426</t>
  </si>
  <si>
    <r>
      <rPr>
        <sz val="11"/>
        <rFont val="微软雅黑"/>
        <family val="2"/>
        <charset val="134"/>
      </rPr>
      <t>木犀草素</t>
    </r>
    <r>
      <rPr>
        <sz val="11"/>
        <rFont val="Arial"/>
        <family val="2"/>
      </rPr>
      <t>7-</t>
    </r>
    <r>
      <rPr>
        <sz val="11"/>
        <rFont val="微软雅黑"/>
        <family val="2"/>
        <charset val="134"/>
      </rPr>
      <t>芹糖</t>
    </r>
    <r>
      <rPr>
        <sz val="11"/>
        <rFont val="Arial"/>
        <family val="2"/>
      </rPr>
      <t>(1-2)-</t>
    </r>
    <r>
      <rPr>
        <sz val="11"/>
        <rFont val="微软雅黑"/>
        <family val="2"/>
        <charset val="134"/>
      </rPr>
      <t>葡萄糖苷</t>
    </r>
  </si>
  <si>
    <t>IPTM20503</t>
  </si>
  <si>
    <t>Graveobioside A</t>
  </si>
  <si>
    <t>Luteolin 7-(2''-apiosylglucoside)</t>
  </si>
  <si>
    <r>
      <rPr>
        <sz val="11"/>
        <rFont val="微软雅黑"/>
        <family val="2"/>
        <charset val="134"/>
      </rPr>
      <t>药芹二糖苷</t>
    </r>
    <r>
      <rPr>
        <sz val="11"/>
        <rFont val="Arial"/>
        <family val="2"/>
      </rPr>
      <t>A</t>
    </r>
  </si>
  <si>
    <t>LTS0073464</t>
  </si>
  <si>
    <t>Centaurea cyanus</t>
  </si>
  <si>
    <t>Capsicum annuum</t>
  </si>
  <si>
    <t>506410-53-3</t>
  </si>
  <si>
    <t>C1[C@@]([C@H]([C@@H](O1)O[C@@H]2[C@H]([C@@H]([C@H](O[C@H]2OC3=CC(=C4C(=C3)OC(=CC4=O)C5=CC(=C(C=C5)O)O)O)CO)O)O)O)(CO)O</t>
  </si>
  <si>
    <t>PhyT-CFN-E436</t>
  </si>
  <si>
    <r>
      <rPr>
        <sz val="11"/>
        <rFont val="微软雅黑"/>
        <family val="2"/>
        <charset val="134"/>
      </rPr>
      <t>槲皮素</t>
    </r>
    <r>
      <rPr>
        <sz val="11"/>
        <rFont val="Arial"/>
        <family val="2"/>
      </rPr>
      <t>3-O-(6''-</t>
    </r>
    <r>
      <rPr>
        <sz val="11"/>
        <rFont val="微软雅黑"/>
        <family val="2"/>
        <charset val="134"/>
      </rPr>
      <t>没食子酰基</t>
    </r>
    <r>
      <rPr>
        <sz val="11"/>
        <rFont val="Arial"/>
        <family val="2"/>
      </rPr>
      <t>)-Β-D-</t>
    </r>
    <r>
      <rPr>
        <sz val="11"/>
        <rFont val="微软雅黑"/>
        <family val="2"/>
        <charset val="134"/>
      </rPr>
      <t>半乳糖苷</t>
    </r>
  </si>
  <si>
    <t>IPTM20504</t>
  </si>
  <si>
    <t>Quercetin 3-O-(6''-galloyl)-beta-D-galactopyranoside</t>
  </si>
  <si>
    <t>Hyperin 6''-gallate</t>
  </si>
  <si>
    <t>LTS0144203</t>
  </si>
  <si>
    <t>Eucalyptus ovata</t>
  </si>
  <si>
    <t>53171-28-1</t>
  </si>
  <si>
    <t>C1=CC(=C(C=C1C2=C(C(=O)C3=C(C=C(C=C3O2)O)O)O[C@H]4[C@@H]([C@H]([C@H]([C@H](O4)COC(=O)C5=CC(=C(C(=C5)O)O)O)O)O)O)O)O</t>
  </si>
  <si>
    <t>PhyT-CFN-E446</t>
  </si>
  <si>
    <r>
      <rPr>
        <sz val="11"/>
        <rFont val="微软雅黑"/>
        <family val="2"/>
        <charset val="134"/>
      </rPr>
      <t>鼠李柠檬素</t>
    </r>
    <r>
      <rPr>
        <sz val="11"/>
        <rFont val="Arial"/>
        <family val="2"/>
      </rPr>
      <t>-3-O-Β-D-</t>
    </r>
    <r>
      <rPr>
        <sz val="11"/>
        <rFont val="微软雅黑"/>
        <family val="2"/>
        <charset val="134"/>
      </rPr>
      <t>呋喃芹菜糖</t>
    </r>
    <r>
      <rPr>
        <sz val="11"/>
        <rFont val="Arial"/>
        <family val="2"/>
      </rPr>
      <t>-( 1-&gt;2) -Β-D-</t>
    </r>
    <r>
      <rPr>
        <sz val="11"/>
        <rFont val="微软雅黑"/>
        <family val="2"/>
        <charset val="134"/>
      </rPr>
      <t>葡糖糖苷</t>
    </r>
  </si>
  <si>
    <t>IPTM20505</t>
  </si>
  <si>
    <t>Rhamnocitrin 3-apiosyl-(1→2)-glucoside</t>
  </si>
  <si>
    <t>LTS0181574</t>
  </si>
  <si>
    <r>
      <t>301.07027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>,[M+H-C11H18O9]+
463.12327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>,[M+H-C5H8O4]+</t>
    </r>
  </si>
  <si>
    <t>COC1=CC(=C2C(=C1)OC(=C(C2=O)OC3C(C(C(C(O3)CO)O)O)OC4C(C(CO4)(CO)O)O)C5=CC=C(C=C5)O)O</t>
  </si>
  <si>
    <t>PhyT-CFN-F5</t>
  </si>
  <si>
    <r>
      <rPr>
        <sz val="11"/>
        <rFont val="微软雅黑"/>
        <family val="2"/>
        <charset val="134"/>
      </rPr>
      <t>柴胡皂苷</t>
    </r>
    <r>
      <rPr>
        <sz val="11"/>
        <rFont val="Arial"/>
        <family val="2"/>
      </rPr>
      <t xml:space="preserve"> A</t>
    </r>
  </si>
  <si>
    <t>IPTM20506</t>
  </si>
  <si>
    <t>Saikosaponin A</t>
  </si>
  <si>
    <t>LTS0211551</t>
  </si>
  <si>
    <t>Buddleja japonica</t>
  </si>
  <si>
    <t>20736-09-8</t>
  </si>
  <si>
    <r>
      <t>419.33100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[M+H-C12H22O10-2H2O]+
437.34140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[M+H-C12H22O10-H2O]+
455.35169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[M+H-C12H22O10]+</t>
    </r>
  </si>
  <si>
    <r>
      <t>839.48054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</si>
  <si>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C[C@@H]1[C@@H]([C@@H]([C@H]([C@@H](O1)O[C@H]2CC[C@]3([C@H]([C@]2(C)CO)CC[C@@]4([C@@H]3C=C[C@@]56[C@]4(C[C@@H]([C@@]7([C@H]5CC(CC7)(C)C)CO6)O)C)C)C)O)O[C@H]8[C@@H]([C@H]([C@@H]([C@H](O8)CO)O)O)O)O</t>
  </si>
  <si>
    <t>PhyT-CFN-F15</t>
  </si>
  <si>
    <r>
      <rPr>
        <sz val="11"/>
        <color rgb="FFFF0000"/>
        <rFont val="微软雅黑"/>
        <family val="2"/>
        <charset val="134"/>
      </rPr>
      <t>人参皂甙</t>
    </r>
    <r>
      <rPr>
        <sz val="11"/>
        <color rgb="FFFF0000"/>
        <rFont val="Arial"/>
        <family val="2"/>
      </rPr>
      <t>RC</t>
    </r>
  </si>
  <si>
    <t>IPTM20507</t>
  </si>
  <si>
    <t>Ginsenoside Rc</t>
  </si>
  <si>
    <t>Panaxoside RC</t>
  </si>
  <si>
    <t>LTS0116351</t>
  </si>
  <si>
    <t>11021-14-0</t>
  </si>
  <si>
    <t>CC(=CCC[C@@](C)([C@H]1CC[C@@]2([C@@H]1[C@@H](C[C@H]3[C@]2(CC[C@@H]4[C@@]3(CC[C@@H](C4(C)C)O[C@H]5[C@@H]([C@H]([C@@H]([C@H](O5)CO)O)O)O[C@H]6[C@@H]([C@H]([C@@H]([C@H](O6)CO)O)O)O)C)C)O)C)O[C@H]7[C@@H]([C@H]([C@@H]([C@H](O7)CO[C@H]8[C@@H]([C@H]([C@@H](O8)CO)O)O)O)O)O)C</t>
  </si>
  <si>
    <t>PhyT-CFN-F25</t>
  </si>
  <si>
    <r>
      <rPr>
        <sz val="11"/>
        <rFont val="微软雅黑"/>
        <family val="2"/>
        <charset val="134"/>
      </rPr>
      <t>拟人参皂苷</t>
    </r>
    <r>
      <rPr>
        <sz val="11"/>
        <rFont val="Arial"/>
        <family val="2"/>
      </rPr>
      <t>F11</t>
    </r>
  </si>
  <si>
    <t>IPTM20508</t>
  </si>
  <si>
    <t>Pseudoginsenoside F11</t>
  </si>
  <si>
    <t>GINSENOSIDE A1</t>
  </si>
  <si>
    <t>Cucurbitane triterpenoids|Dammarane and Protostane triterpenoids</t>
  </si>
  <si>
    <t>LTS0143604</t>
  </si>
  <si>
    <t>Panax quinquefolius</t>
  </si>
  <si>
    <t>69884-00-0</t>
  </si>
  <si>
    <r>
      <t>859.50654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</si>
  <si>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C[C@H]1[C@@H]([C@H]([C@H]([C@@H](O1)O[C@@H]2[C@H]([C@@H]([C@H](O[C@H]2O[C@H]3C[C@@]4([C@H](C[C@H]([C@H]5[C@]4(CC[C@@H]5[C@@]6(CC[C@@H](O6)C(C)(C)O)C)C)O)[C@@]7([C@@H]3C([C@H](CC7)O)(C)C)C)C)CO)O)O)O)O)O</t>
  </si>
  <si>
    <t>PhyT-CFN-F35</t>
  </si>
  <si>
    <r>
      <rPr>
        <sz val="11"/>
        <rFont val="微软雅黑"/>
        <family val="2"/>
        <charset val="134"/>
      </rPr>
      <t>白头翁皂甙</t>
    </r>
    <r>
      <rPr>
        <sz val="11"/>
        <rFont val="Arial"/>
        <family val="2"/>
      </rPr>
      <t xml:space="preserve"> B4</t>
    </r>
  </si>
  <si>
    <t>IPTM20509</t>
  </si>
  <si>
    <t>Anemoside B4</t>
  </si>
  <si>
    <t>Pulchinenoside B4</t>
  </si>
  <si>
    <t>LTS0058576</t>
  </si>
  <si>
    <t>Pulsatilla chinensis</t>
  </si>
  <si>
    <t>Pulsatilla cernua</t>
  </si>
  <si>
    <t>Gueldenstaedtia verna</t>
  </si>
  <si>
    <t>129741-57-7</t>
  </si>
  <si>
    <r>
      <t>609.30302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[M-2H]-
639.31321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[M-2H]-</t>
    </r>
    <r>
      <rPr>
        <sz val="11"/>
        <rFont val="微软雅黑"/>
        <family val="2"/>
        <charset val="134"/>
      </rPr>
      <t>的加和离子，暂未分析出是什么离子</t>
    </r>
    <r>
      <rPr>
        <sz val="11"/>
        <rFont val="Arial"/>
        <family val="2"/>
      </rPr>
      <t xml:space="preserve">
669.32343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[M-2H]-</t>
    </r>
    <r>
      <rPr>
        <sz val="11"/>
        <rFont val="微软雅黑"/>
        <family val="2"/>
        <charset val="134"/>
      </rPr>
      <t>的加和离子，</t>
    </r>
    <r>
      <rPr>
        <sz val="11"/>
        <rFont val="Arial"/>
        <family val="2"/>
      </rPr>
      <t>[M-2H+HAC]-</t>
    </r>
  </si>
  <si>
    <t>C[C@H]1[C@@H]([C@H]([C@H]([C@@H](O1)O[C@@H]2[C@H](O[C@H]([C@@H]([C@H]2O)O)OC[C@@H]3[C@H]([C@@H]([C@H]([C@@H](O3)OC(=O)[C@]45CC[C@H]([C@H]4[C@H]6CC[C@@H]7[C@]8(CC[C@@H]([C@@]([C@@H]8CC[C@]7([C@@]6(CC5)C)C)(C)CO)O[C@H]9[C@@H]([C@H]([C@H](CO9)O)O)O[C@H]1[C@@H]([C@@H]([C@H]([C@@H](O1)C)O)O)O)C)C(=C)C)O)O)O)CO)O)O)O</t>
  </si>
  <si>
    <t>PhyT-CFN-F45</t>
  </si>
  <si>
    <r>
      <rPr>
        <sz val="11"/>
        <color rgb="FFFF0000"/>
        <rFont val="微软雅黑"/>
        <family val="2"/>
        <charset val="134"/>
      </rPr>
      <t>绞股蓝皂苷</t>
    </r>
    <r>
      <rPr>
        <sz val="11"/>
        <color rgb="FFFF0000"/>
        <rFont val="Arial"/>
        <family val="2"/>
      </rPr>
      <t>XLIX</t>
    </r>
  </si>
  <si>
    <t>IPTM20510</t>
  </si>
  <si>
    <t>Gypenoside XLIX</t>
  </si>
  <si>
    <t>LTS0116182</t>
  </si>
  <si>
    <t>94987-08-3</t>
  </si>
  <si>
    <t>C52H86O21</t>
  </si>
  <si>
    <t>C[C@H]1[C@@H]([C@H]([C@H]([C@@H](O1)O[C@@H]2[C@H]([C@H](CO[C@H]2O[C@H]3CC[C@@]4([C@H]5CC[C@@H]6[C@H](CC[C@]6([C@@]5(CC[C@H]4C3(C)C)C)C)[C@@](CCC=C(C)C)(CO[C@H]7[C@@H]([C@H]([C@@H]([C@H](O7)CO)O)O)O)O)C=O)O)O[C@H]8[C@@H]([C@H]([C@@H](CO8)O)O)O)O)O)O</t>
  </si>
  <si>
    <t>PhyT-CFN-F55</t>
  </si>
  <si>
    <r>
      <rPr>
        <sz val="11"/>
        <rFont val="微软雅黑"/>
        <family val="2"/>
        <charset val="134"/>
      </rPr>
      <t>甘草酸铵</t>
    </r>
  </si>
  <si>
    <t>IPTM20511</t>
  </si>
  <si>
    <t>Glycyrrhizic acid ammonium salt</t>
  </si>
  <si>
    <t>Ammonium glycyrrhizate</t>
  </si>
  <si>
    <t>53956-04-0</t>
  </si>
  <si>
    <t>C42H62O16</t>
  </si>
  <si>
    <r>
      <rPr>
        <sz val="11"/>
        <rFont val="微软雅黑"/>
        <family val="2"/>
        <charset val="134"/>
      </rPr>
      <t>推荐保留时间下没有峰</t>
    </r>
  </si>
  <si>
    <t>C[C@]12CC[C@](C[C@H]1C3=CC(=O)[C@@H]4[C@]5(CC[C@@H](C([C@@H]5CC[C@]4([C@@]3(CC2)C)C)(C)C)O[C@@H]6[C@@H]([C@H]([C@@H]([C@H](O6)C(=O)O)O)O)O[C@H]7[C@@H]([C@H]([C@@H]([C@H](O7)C(=O)O)O)O)O)C)(C)C(=O)O.N</t>
  </si>
  <si>
    <t>PhyT-CFN-F65</t>
  </si>
  <si>
    <r>
      <rPr>
        <sz val="11"/>
        <color rgb="FFFF0000"/>
        <rFont val="微软雅黑"/>
        <family val="2"/>
        <charset val="134"/>
      </rPr>
      <t>远志酸</t>
    </r>
  </si>
  <si>
    <t>IPTM20512</t>
  </si>
  <si>
    <t>Polygalacic acid</t>
  </si>
  <si>
    <r>
      <rPr>
        <sz val="11"/>
        <color rgb="FFFF0000"/>
        <rFont val="微软雅黑"/>
        <family val="2"/>
        <charset val="134"/>
      </rPr>
      <t>毛果一枝黄花皂苷元</t>
    </r>
    <r>
      <rPr>
        <sz val="11"/>
        <color rgb="FFFF0000"/>
        <rFont val="Arial"/>
        <family val="2"/>
      </rPr>
      <t>G</t>
    </r>
  </si>
  <si>
    <t>LTS0103839</t>
  </si>
  <si>
    <t>22338-71-2</t>
  </si>
  <si>
    <t>C[C@@]12CCC3[C@@]([C@H]1CC=C4[C@]2(C[C@H]([C@@]5([C@@H]4CC(CC5)(C)C)C(=O)O)O)C)(C[C@@H]([C@@H]([C@@]3(C)CO)O)O)C</t>
  </si>
  <si>
    <t>PhyT-CFN-F75</t>
  </si>
  <si>
    <r>
      <rPr>
        <sz val="11"/>
        <rFont val="微软雅黑"/>
        <family val="2"/>
        <charset val="134"/>
      </rPr>
      <t>白桦脂酸</t>
    </r>
  </si>
  <si>
    <t>IPTM20513</t>
  </si>
  <si>
    <t>Betulinic acid</t>
  </si>
  <si>
    <r>
      <t>3-Hydroxylup-20(29)-en-28-oic acid</t>
    </r>
    <r>
      <rPr>
        <sz val="11"/>
        <rFont val="微软雅黑"/>
        <family val="2"/>
        <charset val="134"/>
      </rPr>
      <t>；</t>
    </r>
    <r>
      <rPr>
        <sz val="11"/>
        <rFont val="Arial"/>
        <family val="2"/>
      </rPr>
      <t>Lupatic Acid</t>
    </r>
  </si>
  <si>
    <r>
      <rPr>
        <sz val="11"/>
        <rFont val="微软雅黑"/>
        <family val="2"/>
        <charset val="134"/>
      </rPr>
      <t>桦木酸</t>
    </r>
  </si>
  <si>
    <t>LTS0210795</t>
  </si>
  <si>
    <t>Ziziphus mauritiana</t>
  </si>
  <si>
    <t>Doliocarpus dentatus</t>
  </si>
  <si>
    <t>Eysenhardtia platycarpa</t>
  </si>
  <si>
    <t>472-15-1</t>
  </si>
  <si>
    <r>
      <t>421.34641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[M+H-2H2O]+
439.35699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[M+H-H2O]+</t>
    </r>
  </si>
  <si>
    <t>CC(=C)[C@@H]1CC[C@]2([C@H]1[C@H]3CC[C@@H]4[C@]5(CC[C@@H](C([C@@H]5CC[C@]4([C@@]3(CC2)C)C)(C)C)O)C)C(=O)O</t>
  </si>
  <si>
    <t>PhyT-CFN-F85</t>
  </si>
  <si>
    <r>
      <rPr>
        <sz val="11"/>
        <rFont val="微软雅黑"/>
        <family val="2"/>
        <charset val="134"/>
      </rPr>
      <t>阿江榄仁酸</t>
    </r>
  </si>
  <si>
    <t>IPTM20514</t>
  </si>
  <si>
    <t>Arjunic acid</t>
  </si>
  <si>
    <t>Arjuntriterpenic acid</t>
  </si>
  <si>
    <t>LTS0174738</t>
  </si>
  <si>
    <t>Quercus macrocarpa</t>
  </si>
  <si>
    <t>Markhamia lutea</t>
  </si>
  <si>
    <t>Eriobotrya deflexa</t>
  </si>
  <si>
    <t>31298-06-3</t>
  </si>
  <si>
    <r>
      <t>453.33650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[M+H-2H2O]+
471.34685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[M+H-H2O]+</t>
    </r>
  </si>
  <si>
    <t>C[C@@]12CC[C@@H]3[C@@]([C@H]1CC=C4[C@]2(CC[C@@]5([C@H]4[C@@H](C(CC5)(C)C)O)C(=O)O)C)(C[C@H]([C@@H](C3(C)C)O)O)C</t>
  </si>
  <si>
    <t>PhyT-CFN-F95</t>
  </si>
  <si>
    <r>
      <rPr>
        <sz val="11"/>
        <rFont val="微软雅黑"/>
        <family val="2"/>
        <charset val="134"/>
      </rPr>
      <t>黄柏酮</t>
    </r>
  </si>
  <si>
    <t>IPTM20515</t>
  </si>
  <si>
    <t>Obacunone</t>
  </si>
  <si>
    <t>Casimirolide</t>
  </si>
  <si>
    <r>
      <rPr>
        <sz val="11"/>
        <rFont val="微软雅黑"/>
        <family val="2"/>
        <charset val="134"/>
      </rPr>
      <t>奥巴叩酮</t>
    </r>
  </si>
  <si>
    <t>LTS0261586</t>
  </si>
  <si>
    <t>Harrisonia abyssinica</t>
  </si>
  <si>
    <t>Dictamnus dasycarpus</t>
  </si>
  <si>
    <t>Citrus cavaleriei</t>
  </si>
  <si>
    <t>751-03-1</t>
  </si>
  <si>
    <t>C[C@@]12CC[C@@H]3[C@]4(C=CC(=O)OC([C@@H]4CC(=O)[C@]3([C@@]15[C@H](O5)C(=O)O[C@H]2C6=COC=C6)C)(C)C)C</t>
  </si>
  <si>
    <t>PhyT-CFN-F105</t>
  </si>
  <si>
    <r>
      <rPr>
        <sz val="11"/>
        <rFont val="微软雅黑"/>
        <family val="2"/>
        <charset val="134"/>
      </rPr>
      <t>人参皂苷</t>
    </r>
    <r>
      <rPr>
        <sz val="11"/>
        <rFont val="Arial"/>
        <family val="2"/>
      </rPr>
      <t xml:space="preserve"> R-RH1</t>
    </r>
  </si>
  <si>
    <t>IPTM20516</t>
  </si>
  <si>
    <t>(20R)-Ginsenoside Rh1</t>
  </si>
  <si>
    <t>LTS0031384</t>
  </si>
  <si>
    <t>80952-71-2</t>
  </si>
  <si>
    <t>CC(=CCC[C@](C)([C@H]1CC[C@@]2([C@@H]1[C@@H](C[C@H]3[C@]2(C[C@@H]([C@@H]4[C@@]3(CC[C@@H](C4(C)C)O)C)O[C@H]5[C@@H]([C@H]([C@@H]([C@H](O5)CO)O)O)O)C)O)C)O)C</t>
  </si>
  <si>
    <t>PhyT-CFN-F115</t>
  </si>
  <si>
    <r>
      <rPr>
        <sz val="11"/>
        <rFont val="微软雅黑"/>
        <family val="2"/>
        <charset val="134"/>
      </rPr>
      <t>灵芝酸</t>
    </r>
    <r>
      <rPr>
        <sz val="11"/>
        <rFont val="Arial"/>
        <family val="2"/>
      </rPr>
      <t>C6</t>
    </r>
  </si>
  <si>
    <t>IPTM20517</t>
  </si>
  <si>
    <t>Ganoderic acid C6</t>
  </si>
  <si>
    <r>
      <rPr>
        <sz val="11"/>
        <rFont val="微软雅黑"/>
        <family val="2"/>
        <charset val="134"/>
      </rPr>
      <t>灵芝烯酸</t>
    </r>
    <r>
      <rPr>
        <sz val="11"/>
        <rFont val="Arial"/>
        <family val="2"/>
      </rPr>
      <t>C6</t>
    </r>
  </si>
  <si>
    <t>LTS0091757</t>
  </si>
  <si>
    <t>105742-76-5</t>
  </si>
  <si>
    <t>C30H42O8</t>
  </si>
  <si>
    <r>
      <t>511.27016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[M+H-H2O]-</t>
    </r>
  </si>
  <si>
    <t>C[C@H](CC(=O)C[C@@H](C)C(=O)O)[C@H]1CC(=O)[C@@]2([C@@]1([C@@H](C(=O)C3=C2C(=O)CC4[C@@]3(CC[C@@H](C4(C)C)O)C)O)C)C</t>
  </si>
  <si>
    <t>PhyT-CFN-F125</t>
  </si>
  <si>
    <r>
      <rPr>
        <sz val="11"/>
        <rFont val="微软雅黑"/>
        <family val="2"/>
        <charset val="134"/>
      </rPr>
      <t>灵芝酸</t>
    </r>
    <r>
      <rPr>
        <sz val="11"/>
        <rFont val="Arial"/>
        <family val="2"/>
      </rPr>
      <t xml:space="preserve"> G</t>
    </r>
  </si>
  <si>
    <t>IPTM20518</t>
  </si>
  <si>
    <t>Ganoderic acid G</t>
  </si>
  <si>
    <t>LTS0110739</t>
  </si>
  <si>
    <t>98665-22-6</t>
  </si>
  <si>
    <t>C30H44O8</t>
  </si>
  <si>
    <r>
      <t>479.27949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[M+H-3H2O]+
497.28918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[M+H-2H2O]+
515.29986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[M+H-H2O]+
555.29231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[M+Na]+</t>
    </r>
  </si>
  <si>
    <r>
      <t>513.28564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[M+H-H2O]-</t>
    </r>
  </si>
  <si>
    <t>CC(CC(=O)CC(C)C(=O)O)C1CC(=O)C2(C1(C(C(=O)C3=C2C(CC4C3(CCC(C4(C)C)O)C)O)O)C)C</t>
  </si>
  <si>
    <t>PhyT-CFN-F135</t>
  </si>
  <si>
    <r>
      <rPr>
        <sz val="11"/>
        <rFont val="微软雅黑"/>
        <family val="2"/>
        <charset val="134"/>
      </rPr>
      <t>大豆皂苷</t>
    </r>
    <r>
      <rPr>
        <sz val="11"/>
        <rFont val="Arial"/>
        <family val="2"/>
      </rPr>
      <t>Bb</t>
    </r>
  </si>
  <si>
    <t>IPTM20519</t>
  </si>
  <si>
    <t>Soyasaponin Bb</t>
  </si>
  <si>
    <t>LTS0005407</t>
  </si>
  <si>
    <t>Lupinus oreophilus</t>
  </si>
  <si>
    <t>51330-27-9</t>
  </si>
  <si>
    <t>C48H78O18</t>
  </si>
  <si>
    <t>C[C@H]1[C@@H]([C@H]([C@H]([C@@H](O1)O[C@@H]2[C@H]([C@H]([C@H](O[C@H]2O[C@@H]3[C@H]([C@@H]([C@H](O[C@H]3O[C@H]4CC[C@]5([C@H]([C@@]4(C)CO)CC[C@@]6([C@@H]5CC=C7[C@]6(CC[C@@]8([C@H]7CC(C[C@H]8O)(C)C)C)C)C)C)C(=O)O)O)O)CO)O)O)O)O)O</t>
  </si>
  <si>
    <t>PhyT-CFN-F145</t>
  </si>
  <si>
    <r>
      <rPr>
        <sz val="11"/>
        <rFont val="微软雅黑"/>
        <family val="2"/>
        <charset val="134"/>
      </rPr>
      <t>白头翁皂苷</t>
    </r>
    <r>
      <rPr>
        <sz val="11"/>
        <rFont val="Arial"/>
        <family val="2"/>
      </rPr>
      <t>A3</t>
    </r>
  </si>
  <si>
    <t>IPTM20520</t>
  </si>
  <si>
    <t>Anemoside A3</t>
  </si>
  <si>
    <t>Pulchinenoside A3</t>
  </si>
  <si>
    <t>LTS0011545</t>
  </si>
  <si>
    <t>129724-84-1</t>
  </si>
  <si>
    <t>C41H66O12</t>
  </si>
  <si>
    <r>
      <t>785.42583</t>
    </r>
    <r>
      <rPr>
        <sz val="11"/>
        <rFont val="微软雅黑"/>
        <family val="2"/>
        <charset val="134"/>
      </rPr>
      <t>是母离子的加和离子，暂未分析出是什么离子</t>
    </r>
    <r>
      <rPr>
        <sz val="11"/>
        <rFont val="Arial"/>
        <family val="2"/>
      </rPr>
      <t xml:space="preserve">
809.46987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</si>
  <si>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C[C@H]1[C@@H]([C@H]([C@H]([C@@H](O1)O[C@@H]2[C@H]([C@H](CO[C@H]2O[C@H]3CC[C@@]4([C@H]5CC[C@@H]6[C@H]7[C@@H](CC[C@@]7(CC[C@]6([C@@]5(CC[C@H]4[C@]3(C)CO)C)C)C(=O)O)C(=C)C)C)O)O)O)O)O</t>
  </si>
  <si>
    <t>PhyT-CFN-E407</t>
  </si>
  <si>
    <t>CFN-E-MIX-27</t>
  </si>
  <si>
    <r>
      <rPr>
        <sz val="11"/>
        <rFont val="微软雅黑"/>
        <family val="2"/>
        <charset val="134"/>
      </rPr>
      <t>贝咪丁</t>
    </r>
  </si>
  <si>
    <t>IPTM20521</t>
  </si>
  <si>
    <t>Betmidin</t>
  </si>
  <si>
    <t>Myricetin 3-alpha-L-arabinofuranoside</t>
  </si>
  <si>
    <r>
      <rPr>
        <sz val="11"/>
        <rFont val="微软雅黑"/>
        <family val="2"/>
        <charset val="134"/>
      </rPr>
      <t>杨梅素</t>
    </r>
    <r>
      <rPr>
        <sz val="11"/>
        <rFont val="Arial"/>
        <family val="2"/>
      </rPr>
      <t xml:space="preserve"> 3-alpha-L-</t>
    </r>
    <r>
      <rPr>
        <sz val="11"/>
        <rFont val="微软雅黑"/>
        <family val="2"/>
        <charset val="134"/>
      </rPr>
      <t>阿拉伯呋喃糖苷</t>
    </r>
  </si>
  <si>
    <t>LTS0251404</t>
  </si>
  <si>
    <t>Sageretia thea</t>
  </si>
  <si>
    <t>Polygonum aviculare</t>
  </si>
  <si>
    <t>35589-22-1</t>
  </si>
  <si>
    <t>C20H18O12</t>
  </si>
  <si>
    <r>
      <t>319.04461</t>
    </r>
    <r>
      <rPr>
        <sz val="11"/>
        <rFont val="微软雅黑"/>
        <family val="2"/>
        <charset val="134"/>
      </rPr>
      <t>是母离子碎片离子，暂未推测出是什么离子</t>
    </r>
  </si>
  <si>
    <t>C1=C(C=C(C(=C1O)O)O)C2=C(C(=O)C3=C(C=C(C=C3O2)O)O)O[C@H]4[C@@H]([C@H]([C@@H](O4)CO)O)O</t>
  </si>
  <si>
    <t>PhyT-CFN-E417</t>
  </si>
  <si>
    <r>
      <t>(-)-</t>
    </r>
    <r>
      <rPr>
        <sz val="11"/>
        <rFont val="微软雅黑"/>
        <family val="2"/>
        <charset val="134"/>
      </rPr>
      <t>表阿福豆素</t>
    </r>
    <r>
      <rPr>
        <sz val="11"/>
        <rFont val="Arial"/>
        <family val="2"/>
      </rPr>
      <t>-3-O-</t>
    </r>
    <r>
      <rPr>
        <sz val="11"/>
        <rFont val="微软雅黑"/>
        <family val="2"/>
        <charset val="134"/>
      </rPr>
      <t>没食子酸酯</t>
    </r>
  </si>
  <si>
    <t>IPTM20522</t>
  </si>
  <si>
    <t>(-)-Epiafzelechin 3-O-gallate</t>
  </si>
  <si>
    <t>LTS0179993</t>
  </si>
  <si>
    <t>108907-43-3</t>
  </si>
  <si>
    <t>C22H18O9</t>
  </si>
  <si>
    <r>
      <t>257.08065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[M+H-C7H6O5]+</t>
    </r>
  </si>
  <si>
    <t>C1[C@H]([C@H](OC2=CC(=CC(=C21)O)O)C3=CC=C(C=C3)O)OC(=O)C4=CC(=C(C(=C4)O)O)O</t>
  </si>
  <si>
    <t>PhyT-CFN-E427</t>
  </si>
  <si>
    <r>
      <t>3'-</t>
    </r>
    <r>
      <rPr>
        <sz val="11"/>
        <rFont val="微软雅黑"/>
        <family val="2"/>
        <charset val="134"/>
      </rPr>
      <t>羟基葛根素芹菜糖苷</t>
    </r>
  </si>
  <si>
    <t>IPTM20523</t>
  </si>
  <si>
    <t>3'-Hydroxymirificin</t>
  </si>
  <si>
    <t>168035-02-7</t>
  </si>
  <si>
    <t>PhyT-CFN-E437</t>
  </si>
  <si>
    <r>
      <rPr>
        <sz val="11"/>
        <rFont val="微软雅黑"/>
        <family val="2"/>
        <charset val="134"/>
      </rPr>
      <t>槲皮素</t>
    </r>
    <r>
      <rPr>
        <sz val="11"/>
        <rFont val="Arial"/>
        <family val="2"/>
      </rPr>
      <t>3-O-(6''-</t>
    </r>
    <r>
      <rPr>
        <sz val="11"/>
        <rFont val="微软雅黑"/>
        <family val="2"/>
        <charset val="134"/>
      </rPr>
      <t>没食子酰基</t>
    </r>
    <r>
      <rPr>
        <sz val="11"/>
        <rFont val="Arial"/>
        <family val="2"/>
      </rPr>
      <t>)-Β-D-</t>
    </r>
    <r>
      <rPr>
        <sz val="11"/>
        <rFont val="微软雅黑"/>
        <family val="2"/>
        <charset val="134"/>
      </rPr>
      <t>葡萄糖苷</t>
    </r>
  </si>
  <si>
    <t>IPTM20524</t>
  </si>
  <si>
    <t>Quercetin 3-O-(6''-galloyl)-beta-D-glucopyranoside</t>
  </si>
  <si>
    <t>LTS0122425</t>
  </si>
  <si>
    <t>Geranium tuberosum Wikidata logo</t>
  </si>
  <si>
    <t>Triplaris cumingiana</t>
  </si>
  <si>
    <t>56316-75-7</t>
  </si>
  <si>
    <r>
      <t>299.07581</t>
    </r>
    <r>
      <rPr>
        <sz val="11"/>
        <rFont val="微软雅黑"/>
        <family val="2"/>
        <charset val="134"/>
      </rPr>
      <t>是母离子碎片离子，暂未推测出是什么离子</t>
    </r>
    <r>
      <rPr>
        <sz val="11"/>
        <rFont val="Arial"/>
        <family val="2"/>
      </rPr>
      <t xml:space="preserve">
153.01826</t>
    </r>
    <r>
      <rPr>
        <sz val="11"/>
        <rFont val="微软雅黑"/>
        <family val="2"/>
        <charset val="134"/>
      </rPr>
      <t>是母离子碎片离子，暂未推测出是什么离子</t>
    </r>
  </si>
  <si>
    <t>PhyT-CFN-E447</t>
  </si>
  <si>
    <r>
      <rPr>
        <sz val="11"/>
        <rFont val="微软雅黑"/>
        <family val="2"/>
        <charset val="134"/>
      </rPr>
      <t>大豆苷元</t>
    </r>
    <r>
      <rPr>
        <sz val="11"/>
        <rFont val="Arial"/>
        <family val="2"/>
      </rPr>
      <t>-4'-</t>
    </r>
    <r>
      <rPr>
        <sz val="11"/>
        <rFont val="微软雅黑"/>
        <family val="2"/>
        <charset val="134"/>
      </rPr>
      <t>葡萄糖苷</t>
    </r>
  </si>
  <si>
    <t>IPTM20525</t>
  </si>
  <si>
    <t>Daidzein-4'-glucoside</t>
  </si>
  <si>
    <t>LTS0259730</t>
  </si>
  <si>
    <t>Oxytropis falcata Wikidata logo</t>
  </si>
  <si>
    <t>58970-69-7</t>
  </si>
  <si>
    <t>PhyT-CFN-F6</t>
  </si>
  <si>
    <r>
      <rPr>
        <sz val="11"/>
        <rFont val="微软雅黑"/>
        <family val="2"/>
        <charset val="134"/>
      </rPr>
      <t>刺五加叶中</t>
    </r>
  </si>
  <si>
    <t>IPTM20526</t>
  </si>
  <si>
    <t>Hederasaponin B</t>
  </si>
  <si>
    <r>
      <rPr>
        <sz val="11"/>
        <rFont val="微软雅黑"/>
        <family val="2"/>
        <charset val="134"/>
      </rPr>
      <t>五加皮</t>
    </r>
  </si>
  <si>
    <t>LTS0084850</t>
  </si>
  <si>
    <t>Anemone davidii</t>
  </si>
  <si>
    <t>Eleutherococcus senticosus</t>
  </si>
  <si>
    <t>Hedera helix</t>
  </si>
  <si>
    <t>36284-77-2</t>
  </si>
  <si>
    <t>C59H96O25</t>
  </si>
  <si>
    <r>
      <t>603.31931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 xml:space="preserve">[M+2H]+
</t>
    </r>
    <r>
      <rPr>
        <sz val="11"/>
        <rFont val="微软雅黑"/>
        <family val="2"/>
        <charset val="134"/>
      </rPr>
      <t>母离子无二级</t>
    </r>
  </si>
  <si>
    <r>
      <t>601.30476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[M-2H]-</t>
    </r>
    <r>
      <rPr>
        <sz val="11"/>
        <color rgb="FFFF0000"/>
        <rFont val="Arial"/>
        <family val="2"/>
      </rPr>
      <t xml:space="preserve">
</t>
    </r>
    <r>
      <rPr>
        <sz val="11"/>
        <rFont val="Arial"/>
        <family val="2"/>
      </rPr>
      <t>661.32651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[M-2H]-</t>
    </r>
    <r>
      <rPr>
        <sz val="11"/>
        <rFont val="微软雅黑"/>
        <family val="2"/>
        <charset val="134"/>
      </rPr>
      <t>的加和离子，</t>
    </r>
    <r>
      <rPr>
        <sz val="11"/>
        <rFont val="Arial"/>
        <family val="2"/>
      </rPr>
      <t>[M-2H+HAC]-
631.31623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[M-2H]-</t>
    </r>
    <r>
      <rPr>
        <sz val="11"/>
        <rFont val="微软雅黑"/>
        <family val="2"/>
        <charset val="134"/>
      </rPr>
      <t>的加和离子，暂未推测出是什么离子</t>
    </r>
  </si>
  <si>
    <t>C[C@H]1[C@@H]([C@H]([C@H]([C@@H](O1)O[C@@H]2[C@H](O[C@H]([C@@H]([C@H]2O)O)OC[C@@H]3[C@H]([C@@H]([C@H]([C@@H](O3)OC(=O)[C@@]45CC[C@@]6(C(=CC[C@H]7[C@]6(CC[C@@H]8[C@@]7(CC[C@@H](C8(C)C)O[C@H]9[C@@H]([C@H]([C@H](CO9)O)O)O[C@H]1[C@@H]([C@@H]([C@H]([C@@H](O1)C)O)O)O)C)C)[C@@H]4CC(CC5)(C)C)C)O)O)O)CO)O)O)O</t>
  </si>
  <si>
    <t>PhyT-CFN-F16</t>
  </si>
  <si>
    <r>
      <rPr>
        <sz val="11"/>
        <rFont val="微软雅黑"/>
        <family val="2"/>
        <charset val="134"/>
      </rPr>
      <t>人参皂苷</t>
    </r>
    <r>
      <rPr>
        <sz val="11"/>
        <rFont val="Arial"/>
        <family val="2"/>
      </rPr>
      <t xml:space="preserve"> RH3</t>
    </r>
  </si>
  <si>
    <t>IPTM20527</t>
  </si>
  <si>
    <t>Ginsenoside Rh3</t>
  </si>
  <si>
    <t>LTS0049935</t>
  </si>
  <si>
    <t>105558-26-7</t>
  </si>
  <si>
    <r>
      <t>425.37752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[M+H-C6H12O6]+
407.36705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 xml:space="preserve">[M+H-C6H12O6-H2O]+
</t>
    </r>
    <r>
      <rPr>
        <sz val="11"/>
        <color rgb="FFFF0000"/>
        <rFont val="微软雅黑"/>
        <family val="2"/>
        <charset val="134"/>
      </rPr>
      <t>与保留时间差距较大</t>
    </r>
  </si>
  <si>
    <r>
      <t>663.44815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
639.40463</t>
    </r>
    <r>
      <rPr>
        <sz val="11"/>
        <rFont val="微软雅黑"/>
        <family val="2"/>
        <charset val="134"/>
      </rPr>
      <t>是母离子的加和离子，暂未推测出是什么离子</t>
    </r>
    <r>
      <rPr>
        <sz val="11"/>
        <color rgb="FFFF0000"/>
        <rFont val="Arial"/>
        <family val="2"/>
      </rPr>
      <t xml:space="preserve">
</t>
    </r>
    <r>
      <rPr>
        <sz val="11"/>
        <color rgb="FFFF0000"/>
        <rFont val="微软雅黑"/>
        <family val="2"/>
        <charset val="134"/>
      </rPr>
      <t>与保留时间差距较大</t>
    </r>
  </si>
  <si>
    <t>CC(=CC/C=C(/C)\[C@H]1CC[C@@]2([C@@H]1[C@@H](C[C@H]3[C@]2(CC[C@@H]4[C@@]3(CC[C@@H](C4(C)C)O[C@H]5[C@@H]([C@H]([C@@H]([C@H](O5)CO)O)O)O)C)C)O)C)C</t>
  </si>
  <si>
    <t>PhyT-CFN-F26</t>
  </si>
  <si>
    <r>
      <rPr>
        <sz val="11"/>
        <rFont val="微软雅黑"/>
        <family val="2"/>
        <charset val="134"/>
      </rPr>
      <t>断血流皂苷</t>
    </r>
    <r>
      <rPr>
        <sz val="11"/>
        <rFont val="Arial"/>
        <family val="2"/>
      </rPr>
      <t>A</t>
    </r>
  </si>
  <si>
    <t>IPTM20528</t>
  </si>
  <si>
    <t>Clinodiside A</t>
  </si>
  <si>
    <r>
      <rPr>
        <sz val="11"/>
        <rFont val="微软雅黑"/>
        <family val="2"/>
        <charset val="134"/>
      </rPr>
      <t>风轮菜皂苷</t>
    </r>
    <r>
      <rPr>
        <sz val="11"/>
        <rFont val="Arial"/>
        <family val="2"/>
      </rPr>
      <t>A</t>
    </r>
  </si>
  <si>
    <t>LTS0031585</t>
  </si>
  <si>
    <t>Stellaria media</t>
  </si>
  <si>
    <t>916347-31-4</t>
  </si>
  <si>
    <r>
      <t>797.46912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
635.41592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[M+H-C6H10O5-C6H10O5]+
471.34678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 xml:space="preserve">[M+H-C18H32O15]+
</t>
    </r>
    <r>
      <rPr>
        <sz val="11"/>
        <rFont val="微软雅黑"/>
        <family val="2"/>
        <charset val="134"/>
      </rPr>
      <t>母离子无二级</t>
    </r>
  </si>
  <si>
    <t>CC1(CCC2(C(CC3(C(=C2C1)C=CC4C3(CC(C5C4(CCC(C5)OC6C(C(C(C(O6)COC7C(C(C(C(O7)CO)O)O)O)OC8C(C(C(C(O8)CO)O)O)O)O)O)C)(C)CO)C)C)O)CO)C</t>
  </si>
  <si>
    <t>PhyT-CFN-F36</t>
  </si>
  <si>
    <r>
      <rPr>
        <sz val="11"/>
        <rFont val="微软雅黑"/>
        <family val="2"/>
        <charset val="134"/>
      </rPr>
      <t>紫菀酮</t>
    </r>
  </si>
  <si>
    <t>IPTM20529</t>
  </si>
  <si>
    <t>Shionone</t>
  </si>
  <si>
    <t>Shionane triterpenoids</t>
  </si>
  <si>
    <t>LTS0080169</t>
  </si>
  <si>
    <t>Aster tataricus</t>
  </si>
  <si>
    <t>10376-48-4</t>
  </si>
  <si>
    <r>
      <rPr>
        <sz val="11"/>
        <color rgb="FFFF0000"/>
        <rFont val="微软雅黑"/>
        <family val="2"/>
        <charset val="134"/>
      </rPr>
      <t>无推荐保留时间值，且与</t>
    </r>
    <r>
      <rPr>
        <sz val="11"/>
        <color rgb="FFFF0000"/>
        <rFont val="Arial"/>
        <family val="2"/>
      </rPr>
      <t>IPTM20532</t>
    </r>
    <r>
      <rPr>
        <sz val="11"/>
        <color rgb="FFFF0000"/>
        <rFont val="微软雅黑"/>
        <family val="2"/>
        <charset val="134"/>
      </rPr>
      <t>为同分异构</t>
    </r>
  </si>
  <si>
    <t>C[C@H]1C(=O)CC[C@@H]2[C@@]1(CC[C@H]3[C@]2(CC[C@@]4([C@@]3(CC[C@@](C4)(C)CCC=C(C)C)C)C)C)C</t>
  </si>
  <si>
    <t>PhyT-CFN-F46</t>
  </si>
  <si>
    <r>
      <rPr>
        <sz val="11"/>
        <rFont val="微软雅黑"/>
        <family val="2"/>
        <charset val="134"/>
      </rPr>
      <t>具栖冬青苷</t>
    </r>
  </si>
  <si>
    <t>IPTM20530</t>
  </si>
  <si>
    <t>Pedunculoside</t>
  </si>
  <si>
    <r>
      <rPr>
        <sz val="11"/>
        <rFont val="微软雅黑"/>
        <family val="2"/>
        <charset val="134"/>
      </rPr>
      <t>长梗冬青苷</t>
    </r>
  </si>
  <si>
    <t>LTS0257755</t>
  </si>
  <si>
    <t>Ilex integra</t>
  </si>
  <si>
    <t>Rubus crataegifolius</t>
  </si>
  <si>
    <t>Glochidion zeylanicum</t>
  </si>
  <si>
    <t>42719-32-4</t>
  </si>
  <si>
    <t>C36H58O10</t>
  </si>
  <si>
    <r>
      <t>471.34684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[M+H-C6H10O5-H2O]+</t>
    </r>
  </si>
  <si>
    <r>
      <t>487.34326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[M-H-C6H10O5]-
709.41738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
685.37345</t>
    </r>
    <r>
      <rPr>
        <sz val="11"/>
        <rFont val="微软雅黑"/>
        <family val="2"/>
        <charset val="134"/>
      </rPr>
      <t>是母离子的加和离子，暂未推测出是什么离子</t>
    </r>
  </si>
  <si>
    <t>C[C@@H]1CC[C@@]2(CC[C@@]3(C(=CC[C@H]4[C@]3(CC[C@@H]5[C@@]4(CC[C@@H]([C@@]5(C)CO)O)C)C)[C@@H]2[C@]1(C)O)C)C(=O)O[C@H]6[C@@H]([C@H]([C@@H]([C@H](O6)CO)O)O)O</t>
  </si>
  <si>
    <t>PhyT-CFN-F56</t>
  </si>
  <si>
    <r>
      <rPr>
        <sz val="11"/>
        <rFont val="微软雅黑"/>
        <family val="2"/>
        <charset val="134"/>
      </rPr>
      <t>甘草次酸</t>
    </r>
  </si>
  <si>
    <t>IPTM20531</t>
  </si>
  <si>
    <t>Glycyrrhetinic acid</t>
  </si>
  <si>
    <t>Uralenic acid; Arthrodont</t>
  </si>
  <si>
    <r>
      <rPr>
        <sz val="11"/>
        <rFont val="微软雅黑"/>
        <family val="2"/>
        <charset val="134"/>
      </rPr>
      <t>甘珀酸</t>
    </r>
  </si>
  <si>
    <t>LTS0222995</t>
  </si>
  <si>
    <t>Echinopora lamellosa</t>
  </si>
  <si>
    <t>Philenoptera cyanescens</t>
  </si>
  <si>
    <t>471-53-4</t>
  </si>
  <si>
    <t>C30H46O4</t>
  </si>
  <si>
    <r>
      <t>453.33631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[M+H-H2O]+
435.32578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[M+H-2H2O]+</t>
    </r>
  </si>
  <si>
    <t>C[C@]12CC[C@](C[C@H]1C3=CC(=O)[C@@H]4[C@]5(CC[C@@H](C([C@@H]5CC[C@]4([C@@]3(CC2)C)C)(C)C)O)C)(C)C(=O)O</t>
  </si>
  <si>
    <t>PhyT-CFN-F66</t>
  </si>
  <si>
    <r>
      <rPr>
        <sz val="11"/>
        <rFont val="微软雅黑"/>
        <family val="2"/>
        <charset val="134"/>
      </rPr>
      <t>蒲公英甾醇</t>
    </r>
  </si>
  <si>
    <t>IPTM20532</t>
  </si>
  <si>
    <t>Taraxasterol</t>
  </si>
  <si>
    <t>Isolactucerol; anthesterin</t>
  </si>
  <si>
    <r>
      <rPr>
        <sz val="11"/>
        <rFont val="微软雅黑"/>
        <family val="2"/>
        <charset val="134"/>
      </rPr>
      <t>异乳酸酯</t>
    </r>
  </si>
  <si>
    <t>LTS0006950</t>
  </si>
  <si>
    <t>Salvia pomifera </t>
  </si>
  <si>
    <t>Centaurea calcitrapa</t>
  </si>
  <si>
    <t>1059-14-9</t>
  </si>
  <si>
    <r>
      <rPr>
        <sz val="11"/>
        <color rgb="FFFF0000"/>
        <rFont val="微软雅黑"/>
        <family val="2"/>
        <charset val="134"/>
      </rPr>
      <t>无推荐保留时间值，且与</t>
    </r>
    <r>
      <rPr>
        <sz val="11"/>
        <color rgb="FFFF0000"/>
        <rFont val="Arial"/>
        <family val="2"/>
      </rPr>
      <t>IPTM20529</t>
    </r>
    <r>
      <rPr>
        <sz val="11"/>
        <color rgb="FFFF0000"/>
        <rFont val="微软雅黑"/>
        <family val="2"/>
        <charset val="134"/>
      </rPr>
      <t>为同分异构</t>
    </r>
  </si>
  <si>
    <t>C[C@H]1[C@@H]2[C@H]3CC[C@@H]4[C@]5(CC[C@@H](C([C@@H]5CC[C@]4([C@@]3(CC[C@]2(CCC1=C)C)C)C)(C)C)O)C</t>
  </si>
  <si>
    <t>PhyT-CFN-F76</t>
  </si>
  <si>
    <r>
      <rPr>
        <sz val="11"/>
        <rFont val="微软雅黑"/>
        <family val="2"/>
        <charset val="134"/>
      </rPr>
      <t>常春藤皂苷元</t>
    </r>
  </si>
  <si>
    <t>IPTM20533</t>
  </si>
  <si>
    <t>Hederagenin</t>
  </si>
  <si>
    <t>Caulosapogenin</t>
  </si>
  <si>
    <t>LTS0157813</t>
  </si>
  <si>
    <t>Paeonia obovata</t>
  </si>
  <si>
    <t>Salvia sclareoides</t>
  </si>
  <si>
    <t>465-99-6</t>
  </si>
  <si>
    <t>C[C@]12CC[C@@H]([C@@]([C@@H]1CC[C@@]3([C@@H]2CC=C4[C@]3(CC[C@@]5([C@H]4CC(CC5)(C)C)C(=O)O)C)C)(C)CO)O</t>
  </si>
  <si>
    <t>PhyT-CFN-F86</t>
  </si>
  <si>
    <r>
      <rPr>
        <sz val="11"/>
        <rFont val="微软雅黑"/>
        <family val="2"/>
        <charset val="134"/>
      </rPr>
      <t>葫芦素</t>
    </r>
    <r>
      <rPr>
        <sz val="11"/>
        <rFont val="Arial"/>
        <family val="2"/>
      </rPr>
      <t xml:space="preserve"> IIA</t>
    </r>
  </si>
  <si>
    <t>IPTM20534</t>
  </si>
  <si>
    <t>Cucurbitacin IIA</t>
  </si>
  <si>
    <t>Hemslecin A; Dihydrocucurbitacin F 25-O-acetate</t>
  </si>
  <si>
    <r>
      <rPr>
        <sz val="11"/>
        <rFont val="微软雅黑"/>
        <family val="2"/>
        <charset val="134"/>
      </rPr>
      <t>二氢葫芦素</t>
    </r>
    <r>
      <rPr>
        <sz val="11"/>
        <rFont val="Arial"/>
        <family val="2"/>
      </rPr>
      <t>F25-O-</t>
    </r>
    <r>
      <rPr>
        <sz val="11"/>
        <rFont val="微软雅黑"/>
        <family val="2"/>
        <charset val="134"/>
      </rPr>
      <t>乙酸酯</t>
    </r>
  </si>
  <si>
    <t>LTS0181842</t>
  </si>
  <si>
    <t>Hemsleya graciliflora</t>
  </si>
  <si>
    <t>58546-34-2</t>
  </si>
  <si>
    <t>C32H50O8</t>
  </si>
  <si>
    <t>CC(=O)OC(C)(C)CCC(=O)[C@@](C)([C@H]1[C@@H](C[C@@]2([C@@]1(CC(=O)[C@@]3([C@H]2CC=C4[C@H]3C[C@@H]([C@H](C4(C)C)O)O)C)C)C)O)O</t>
  </si>
  <si>
    <r>
      <rPr>
        <sz val="11"/>
        <rFont val="微软雅黑"/>
        <family val="2"/>
        <charset val="134"/>
      </rPr>
      <t>乙酰乌索酸</t>
    </r>
  </si>
  <si>
    <t>IPTM20535</t>
  </si>
  <si>
    <t>Acetylursolic acid</t>
  </si>
  <si>
    <t>Ursolic acid acetate; O-acetylursolic acid</t>
  </si>
  <si>
    <r>
      <rPr>
        <sz val="11"/>
        <rFont val="微软雅黑"/>
        <family val="2"/>
        <charset val="134"/>
      </rPr>
      <t>熊果酸乙酸酯</t>
    </r>
  </si>
  <si>
    <t>LTS0176916</t>
  </si>
  <si>
    <t>7372-30-7</t>
  </si>
  <si>
    <t>PhyT-CFN-F106</t>
  </si>
  <si>
    <r>
      <t>3-</t>
    </r>
    <r>
      <rPr>
        <sz val="11"/>
        <rFont val="微软雅黑"/>
        <family val="2"/>
        <charset val="134"/>
      </rPr>
      <t>表去氢土莫酸</t>
    </r>
  </si>
  <si>
    <t>IPTM20536</t>
  </si>
  <si>
    <t>3-Epidehydrotumulosic acid</t>
  </si>
  <si>
    <t>LTS0271088</t>
  </si>
  <si>
    <t>167775-54-4</t>
  </si>
  <si>
    <t>C31H48O4</t>
  </si>
  <si>
    <r>
      <t>467.35141</t>
    </r>
    <r>
      <rPr>
        <sz val="11"/>
        <rFont val="微软雅黑"/>
        <family val="2"/>
        <charset val="134"/>
      </rPr>
      <t>是母离子碎片离子</t>
    </r>
    <r>
      <rPr>
        <sz val="11"/>
        <rFont val="Arial"/>
        <family val="2"/>
      </rPr>
      <t>[M+H-H2O]+</t>
    </r>
  </si>
  <si>
    <t>CC(C)C(=C)CC[C@H]([C@H]1[C@@H](C[C@@]2([C@@]1(CC=C3C2=CC[C@@H]4[C@@]3(CC[C@H](C4(C)C)O)C)C)C)O)C(=O)O</t>
  </si>
  <si>
    <t>PhyT-CFN-F116</t>
  </si>
  <si>
    <r>
      <rPr>
        <sz val="11"/>
        <rFont val="微软雅黑"/>
        <family val="2"/>
        <charset val="134"/>
      </rPr>
      <t>齐墩果酮酸</t>
    </r>
  </si>
  <si>
    <t>IPTM20537</t>
  </si>
  <si>
    <t>3-oxo-Olean-12-en-28-oic acid</t>
  </si>
  <si>
    <t>oleanonic acid; Oleoside 11-methylester</t>
  </si>
  <si>
    <r>
      <rPr>
        <sz val="11"/>
        <rFont val="微软雅黑"/>
        <family val="2"/>
        <charset val="134"/>
      </rPr>
      <t>油苷</t>
    </r>
    <r>
      <rPr>
        <sz val="11"/>
        <rFont val="Arial"/>
        <family val="2"/>
      </rPr>
      <t xml:space="preserve"> 11-</t>
    </r>
    <r>
      <rPr>
        <sz val="11"/>
        <rFont val="微软雅黑"/>
        <family val="2"/>
        <charset val="134"/>
      </rPr>
      <t>甲酯</t>
    </r>
  </si>
  <si>
    <t>LTS0002247</t>
  </si>
  <si>
    <t>Salvia palaefolia</t>
  </si>
  <si>
    <t>Anemone tomentosa</t>
  </si>
  <si>
    <t>Orthopterygium</t>
  </si>
  <si>
    <t>17990-42-0</t>
  </si>
  <si>
    <r>
      <t>437.34156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[M+H-H2O]+
409.34653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[M+H-CH2O2]+</t>
    </r>
  </si>
  <si>
    <t>C[C@]12CCC(=O)C([C@@H]1CC[C@@]3([C@@H]2CC=C4[C@]3(CC[C@@]5([C@H]4CC(CC5)(C)C)C(=O)O)C)C)(C)C</t>
  </si>
  <si>
    <t>PhyT-CFN-F126</t>
  </si>
  <si>
    <r>
      <rPr>
        <sz val="11"/>
        <rFont val="微软雅黑"/>
        <family val="2"/>
        <charset val="134"/>
      </rPr>
      <t>人参皂苷</t>
    </r>
    <r>
      <rPr>
        <sz val="11"/>
        <rFont val="Arial"/>
        <family val="2"/>
      </rPr>
      <t>F4</t>
    </r>
  </si>
  <si>
    <t>IPTM20538</t>
  </si>
  <si>
    <t>Ginsenoside F4</t>
  </si>
  <si>
    <t>LTS0216870</t>
  </si>
  <si>
    <t>181225-33-2</t>
  </si>
  <si>
    <r>
      <t>825.50189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
801.45750</t>
    </r>
    <r>
      <rPr>
        <sz val="11"/>
        <rFont val="微软雅黑"/>
        <family val="2"/>
        <charset val="134"/>
      </rPr>
      <t>是母离子的加和离子，暂未推测出是什么离子</t>
    </r>
  </si>
  <si>
    <t>C[C@H]1[C@@H]([C@H]([C@H]([C@@H](O1)O[C@@H]2[C@H]([C@@H]([C@H](O[C@H]2O[C@H]3C[C@@]4([C@H](C[C@H]([C@H]5[C@]4(CC[C@@H]5/C(=C\CC=C(C)C)/C)C)O)[C@@]6([C@@H]3C([C@H](CC6)O)(C)C)C)C)CO)O)O)O)O)O</t>
  </si>
  <si>
    <t>PhyT-CFN-F136</t>
  </si>
  <si>
    <r>
      <rPr>
        <sz val="11"/>
        <color rgb="FFFF0000"/>
        <rFont val="微软雅黑"/>
        <family val="2"/>
        <charset val="134"/>
      </rPr>
      <t>翅子罗汉果</t>
    </r>
    <r>
      <rPr>
        <sz val="11"/>
        <color rgb="FFFF0000"/>
        <rFont val="Arial"/>
        <family val="2"/>
      </rPr>
      <t>I</t>
    </r>
  </si>
  <si>
    <t>IPTM20539</t>
  </si>
  <si>
    <t>Siamenoside I</t>
  </si>
  <si>
    <r>
      <rPr>
        <sz val="11"/>
        <color rgb="FFFF0000"/>
        <rFont val="微软雅黑"/>
        <family val="2"/>
        <charset val="134"/>
      </rPr>
      <t>赛门苷</t>
    </r>
    <r>
      <rPr>
        <sz val="11"/>
        <color rgb="FFFF0000"/>
        <rFont val="Arial"/>
        <family val="2"/>
      </rPr>
      <t>I</t>
    </r>
  </si>
  <si>
    <t>LTS0183226</t>
  </si>
  <si>
    <t>Siraitia siamensis</t>
  </si>
  <si>
    <t>126105-12-2</t>
  </si>
  <si>
    <t>C54H92O24</t>
  </si>
  <si>
    <t>C[C@H](CC[C@H](C(C)(C)O)O[C@H]1[C@@H]([C@H]([C@@H]([C@H](O1)CO[C@H]2[C@@H]([C@H]([C@@H]([C@H](O2)CO)O)O)O)O)O)O[C@H]3[C@@H]([C@H]([C@@H]([C@H](O3)CO)O)O)O)[C@H]4CC[C@@]5([C@@]4(C[C@H]([C@@]6([C@H]5CC=C7[C@H]6CC[C@@H](C7(C)C)O[C@H]8[C@@H]([C@H]([C@@H]([C@H](O8)CO)O)O)O)C)O)C)C</t>
  </si>
  <si>
    <t>PhyT-CFN-F146</t>
  </si>
  <si>
    <r>
      <rPr>
        <sz val="11"/>
        <color rgb="FFFF0000"/>
        <rFont val="微软雅黑"/>
        <family val="2"/>
        <charset val="134"/>
      </rPr>
      <t>异牡荆苷</t>
    </r>
  </si>
  <si>
    <t>IPTM20540</t>
  </si>
  <si>
    <t>Polygalasaponin F</t>
  </si>
  <si>
    <r>
      <rPr>
        <sz val="11"/>
        <color rgb="FFFF0000"/>
        <rFont val="微软雅黑"/>
        <family val="2"/>
        <charset val="134"/>
      </rPr>
      <t>异牡荆素</t>
    </r>
  </si>
  <si>
    <t>LTS0073828</t>
  </si>
  <si>
    <t>882664-74-6</t>
  </si>
  <si>
    <t>C53H86O23</t>
  </si>
  <si>
    <t>C[C@H]1[C@@H]([C@H]([C@H]([C@@H](O1)O[C@@H]2[C@H]([C@@H]([C@H](O[C@H]2OC(=O)[C@@]34CC[C@@]5(C(=CC[C@H]6[C@]5(CC[C@@H]7[C@@]6(C[C@@H]([C@@H]([C@@]7(C)CO)O[C@H]8[C@@H]([C@H]([C@@H]([C@H](O8)CO)O)O)O)O)C)C)[C@@H]3CC(CC4)(C)C)C)CO)O)O)O)O)O[C@H]9[C@@H]([C@H]([C@@H](CO9)O)O)O</t>
  </si>
  <si>
    <t>PhyT-CFN-E408</t>
  </si>
  <si>
    <t>CFN-E-MIX-28</t>
  </si>
  <si>
    <r>
      <t>3''-</t>
    </r>
    <r>
      <rPr>
        <sz val="11"/>
        <rFont val="微软雅黑"/>
        <family val="2"/>
        <charset val="134"/>
      </rPr>
      <t>没食子酰槲皮素</t>
    </r>
  </si>
  <si>
    <t>IPTM20541</t>
  </si>
  <si>
    <t>3''-Galloylquercitrin</t>
  </si>
  <si>
    <t>503446-90-0</t>
  </si>
  <si>
    <r>
      <t>153.01821</t>
    </r>
    <r>
      <rPr>
        <sz val="11"/>
        <rFont val="微软雅黑"/>
        <family val="2"/>
        <charset val="134"/>
      </rPr>
      <t>是母离子碎片离子，暂未推测出是什么离子</t>
    </r>
    <r>
      <rPr>
        <sz val="11"/>
        <rFont val="Arial"/>
        <family val="2"/>
      </rPr>
      <t xml:space="preserve">
299.07580</t>
    </r>
    <r>
      <rPr>
        <sz val="11"/>
        <rFont val="微软雅黑"/>
        <family val="2"/>
        <charset val="134"/>
      </rPr>
      <t>是母离子碎片离子，暂未推测出是什么离子</t>
    </r>
  </si>
  <si>
    <t>C[C@H]1[C@@H]([C@H]([C@H]([C@@H](O1)OC2=C(OC3=CC(=CC(=C3C2=O)O)O)C4=CC(=C(C=C4)O)O)O)OC(=O)C5=CC(=C(C(=C5)O)O)O)O</t>
  </si>
  <si>
    <t>PhyT-CFN-E418</t>
  </si>
  <si>
    <r>
      <rPr>
        <sz val="11"/>
        <rFont val="微软雅黑"/>
        <family val="2"/>
        <charset val="134"/>
      </rPr>
      <t>黄芩苷</t>
    </r>
    <r>
      <rPr>
        <sz val="11"/>
        <rFont val="Arial"/>
        <family val="2"/>
      </rPr>
      <t>-7-O-</t>
    </r>
    <r>
      <rPr>
        <sz val="11"/>
        <rFont val="微软雅黑"/>
        <family val="2"/>
        <charset val="134"/>
      </rPr>
      <t>葡萄糖苷</t>
    </r>
  </si>
  <si>
    <t>IPTM20542</t>
  </si>
  <si>
    <t>Scutellarein-7-O-glucoside</t>
  </si>
  <si>
    <t>Plantaginin</t>
  </si>
  <si>
    <r>
      <rPr>
        <sz val="11"/>
        <rFont val="微软雅黑"/>
        <family val="2"/>
        <charset val="134"/>
      </rPr>
      <t>车前苷</t>
    </r>
  </si>
  <si>
    <t>LTS0093185</t>
  </si>
  <si>
    <t>Scutellaria indica Wikidata logo</t>
  </si>
  <si>
    <t>26046-94-6</t>
  </si>
  <si>
    <t>C1=CC(=CC=C1C2=CC(=O)C3=C(C(=C(C=C3O2)O[C@H]4[C@@H]([C@H]([C@@H]([C@H](O4)CO)O)O)O)O)O)O</t>
  </si>
  <si>
    <t>PhyT-CFN-E428</t>
  </si>
  <si>
    <r>
      <rPr>
        <sz val="11"/>
        <rFont val="微软雅黑"/>
        <family val="2"/>
        <charset val="134"/>
      </rPr>
      <t>块葛黄酮</t>
    </r>
  </si>
  <si>
    <t>IPTM20543</t>
  </si>
  <si>
    <t>Tuberosin</t>
  </si>
  <si>
    <t>LTS0228058</t>
  </si>
  <si>
    <t>Calopogonium mucunoides</t>
  </si>
  <si>
    <t>41347-45-9</t>
  </si>
  <si>
    <t>CC1(C=CC2=CC3=C(C=C2O1)O[C@H]4[C@@]3(COC5=C4C=CC(=C5)O)O)C</t>
  </si>
  <si>
    <t>PhyT-CFN-E438</t>
  </si>
  <si>
    <r>
      <rPr>
        <sz val="11"/>
        <rFont val="微软雅黑"/>
        <family val="2"/>
        <charset val="134"/>
      </rPr>
      <t>异鼠李素</t>
    </r>
    <r>
      <rPr>
        <sz val="11"/>
        <rFont val="Arial"/>
        <family val="2"/>
      </rPr>
      <t>-7-O-α-L-</t>
    </r>
    <r>
      <rPr>
        <sz val="11"/>
        <rFont val="微软雅黑"/>
        <family val="2"/>
        <charset val="134"/>
      </rPr>
      <t>鼠李糖</t>
    </r>
  </si>
  <si>
    <t>IPTM20544</t>
  </si>
  <si>
    <r>
      <t>Isorhamnetin 7-O-alpha-L-</t>
    </r>
    <r>
      <rPr>
        <sz val="11"/>
        <rFont val="微软雅黑"/>
        <family val="2"/>
        <charset val="134"/>
      </rPr>
      <t>ラムノシド</t>
    </r>
  </si>
  <si>
    <t>LTS0188602</t>
  </si>
  <si>
    <t>Barbarea vulgaris</t>
  </si>
  <si>
    <t>17331-72-5</t>
  </si>
  <si>
    <r>
      <t>301.07015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</t>
    </r>
  </si>
  <si>
    <t>C[C@H]1[C@@H]([C@H]([C@H]([C@@H](O1)OC2=CC(=C3C(=C2)OC(=C(C3=O)O)C4=CC(=C(C=C4)O)OC)O)O)O)O</t>
  </si>
  <si>
    <t>PhyT-CFN-E448</t>
  </si>
  <si>
    <r>
      <rPr>
        <sz val="11"/>
        <rFont val="微软雅黑"/>
        <family val="2"/>
        <charset val="134"/>
      </rPr>
      <t>葛根苷</t>
    </r>
    <r>
      <rPr>
        <sz val="11"/>
        <rFont val="Arial"/>
        <family val="2"/>
      </rPr>
      <t>B</t>
    </r>
  </si>
  <si>
    <t>IPTM20545</t>
  </si>
  <si>
    <t>Pueroside B</t>
  </si>
  <si>
    <t>100692-54-4</t>
  </si>
  <si>
    <t>C30H36O15</t>
  </si>
  <si>
    <r>
      <t>475.15968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
313.10670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[M+H-C6H10O5-C6H10O5]+</t>
    </r>
    <r>
      <rPr>
        <sz val="11"/>
        <rFont val="微软雅黑"/>
        <family val="2"/>
        <charset val="134"/>
      </rPr>
      <t>，此碎片离子无二级</t>
    </r>
  </si>
  <si>
    <r>
      <t>473.14548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[M-H-C6H10O5]-
671.17571</t>
    </r>
    <r>
      <rPr>
        <sz val="11"/>
        <rFont val="微软雅黑"/>
        <family val="2"/>
        <charset val="134"/>
      </rPr>
      <t>是母离子的加和离子，暂未推测出是什么离子</t>
    </r>
  </si>
  <si>
    <t>PhyT-CFN-F7</t>
  </si>
  <si>
    <r>
      <rPr>
        <sz val="11"/>
        <rFont val="微软雅黑"/>
        <family val="2"/>
        <charset val="134"/>
      </rPr>
      <t>竹节香附素</t>
    </r>
    <r>
      <rPr>
        <sz val="11"/>
        <rFont val="Arial"/>
        <family val="2"/>
      </rPr>
      <t>A</t>
    </r>
  </si>
  <si>
    <t>IPTM20546</t>
  </si>
  <si>
    <t>Raddeanin A</t>
  </si>
  <si>
    <r>
      <rPr>
        <sz val="11"/>
        <rFont val="微软雅黑"/>
        <family val="2"/>
        <charset val="134"/>
      </rPr>
      <t>蒲霉素</t>
    </r>
    <r>
      <rPr>
        <sz val="11"/>
        <rFont val="Arial"/>
        <family val="2"/>
      </rPr>
      <t>A</t>
    </r>
  </si>
  <si>
    <t>89412-79-3</t>
  </si>
  <si>
    <t>C47H76O16</t>
  </si>
  <si>
    <r>
      <t>439.35704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 xml:space="preserve">[M+H-C17H30O14]+
</t>
    </r>
    <r>
      <rPr>
        <sz val="11"/>
        <rFont val="微软雅黑"/>
        <family val="2"/>
        <charset val="134"/>
      </rPr>
      <t>母离子无二级</t>
    </r>
  </si>
  <si>
    <r>
      <t>955.52855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
931.48498</t>
    </r>
    <r>
      <rPr>
        <sz val="11"/>
        <rFont val="微软雅黑"/>
        <family val="2"/>
        <charset val="134"/>
      </rPr>
      <t>是母离子的加和离子，暂未推测出是什么离子</t>
    </r>
  </si>
  <si>
    <t>C[C@H]1[C@@H]([C@H]([C@H]([C@@H](O1)O[C@@H]2[C@H]([C@@H]([C@H](O[C@H]2O[C@@H]3[C@H]([C@H](CO[C@H]3O[C@H]4CC[C@]5([C@H](C4(C)C)CC[C@@]6([C@@H]5CC=C7[C@]6(CC[C@@]8([C@H]7CC(CC8)(C)C)C(=O)O)C)C)C)O)O)CO)O)O)O)O)O</t>
  </si>
  <si>
    <t>PhyT-CFN-F17</t>
  </si>
  <si>
    <r>
      <t>20(S)-</t>
    </r>
    <r>
      <rPr>
        <sz val="11"/>
        <rFont val="微软雅黑"/>
        <family val="2"/>
        <charset val="134"/>
      </rPr>
      <t>人参皂苷</t>
    </r>
    <r>
      <rPr>
        <sz val="11"/>
        <rFont val="Arial"/>
        <family val="2"/>
      </rPr>
      <t>RH2</t>
    </r>
  </si>
  <si>
    <t>IPTM20547</t>
  </si>
  <si>
    <t>20(S)-Ginsenoside Rh2</t>
  </si>
  <si>
    <t>20S-protopanaxdiol-3-O-beta-D- glucopyranoside</t>
  </si>
  <si>
    <r>
      <t>20S-</t>
    </r>
    <r>
      <rPr>
        <sz val="11"/>
        <rFont val="微软雅黑"/>
        <family val="2"/>
        <charset val="134"/>
      </rPr>
      <t>原苷二醇</t>
    </r>
    <r>
      <rPr>
        <sz val="11"/>
        <rFont val="Arial"/>
        <family val="2"/>
      </rPr>
      <t>-3-O-beta-D-</t>
    </r>
    <r>
      <rPr>
        <sz val="11"/>
        <rFont val="微软雅黑"/>
        <family val="2"/>
        <charset val="134"/>
      </rPr>
      <t>吡喃葡萄糖苷</t>
    </r>
  </si>
  <si>
    <t>LTS0187875</t>
  </si>
  <si>
    <t>78214-33-2</t>
  </si>
  <si>
    <r>
      <t>645.43369</t>
    </r>
    <r>
      <rPr>
        <sz val="11"/>
        <rFont val="微软雅黑"/>
        <family val="2"/>
        <charset val="134"/>
      </rPr>
      <t>是母离子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</si>
  <si>
    <r>
      <t>657.41579</t>
    </r>
    <r>
      <rPr>
        <sz val="11"/>
        <rFont val="微软雅黑"/>
        <family val="2"/>
        <charset val="134"/>
      </rPr>
      <t>是母离子的加和离子，暂未推测出是什么离子</t>
    </r>
    <r>
      <rPr>
        <sz val="11"/>
        <rFont val="Arial"/>
        <family val="2"/>
      </rPr>
      <t xml:space="preserve">
681.45894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</si>
  <si>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CC(=CCC[C@@](C)([C@H]1CC[C@@]2([C@@H]1[C@@H](C[C@H]3[C@]2(CC[C@@H]4[C@@]3(CC[C@@H](C4(C)C)O[C@H]5[C@@H]([C@H]([C@@H]([C@H](O5)CO)O)O)O)C)C)O)C)O)C</t>
  </si>
  <si>
    <t>PhyT-CFN-F27</t>
  </si>
  <si>
    <r>
      <rPr>
        <sz val="11"/>
        <rFont val="微软雅黑"/>
        <family val="2"/>
        <charset val="134"/>
      </rPr>
      <t>苦玄参苷</t>
    </r>
    <r>
      <rPr>
        <sz val="11"/>
        <rFont val="Arial"/>
        <family val="2"/>
      </rPr>
      <t xml:space="preserve"> IA</t>
    </r>
  </si>
  <si>
    <t>IPTM20548</t>
  </si>
  <si>
    <t>Picfeltarraenin IA</t>
  </si>
  <si>
    <t>LTS0046243</t>
  </si>
  <si>
    <t>Picria fel-terrae</t>
  </si>
  <si>
    <t>97230-47-2</t>
  </si>
  <si>
    <t>C41H62O13</t>
  </si>
  <si>
    <r>
      <t>617.36776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[M+H-C6H10O4]+
485.32573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[M+H-C11H18O8]+</t>
    </r>
  </si>
  <si>
    <r>
      <t>821.43447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
797.39062</t>
    </r>
    <r>
      <rPr>
        <sz val="11"/>
        <rFont val="微软雅黑"/>
        <family val="2"/>
        <charset val="134"/>
      </rPr>
      <t>是母离子的加和离子，暂未推测出是什么离子</t>
    </r>
  </si>
  <si>
    <t>C[C@H]1[C@@H]([C@H]([C@H]([C@@H](O1)O[C@@H]2[C@H]([C@@H](CO[C@H]2O[C@@H]3CC[C@@H]4C(=CC[C@@H]5[C@]4(C(=O)C[C@]6([C@]5(C[C@H]([C@@H]6[C@@]7(C(=O)C=C(O7)C(C)C)C)O)C)C)C)C3(C)C)O)O)O)O)O</t>
  </si>
  <si>
    <t>PhyT-CFN-F37</t>
  </si>
  <si>
    <r>
      <rPr>
        <sz val="11"/>
        <rFont val="微软雅黑"/>
        <family val="2"/>
        <charset val="134"/>
      </rPr>
      <t>川续断皂苷</t>
    </r>
    <r>
      <rPr>
        <sz val="11"/>
        <rFont val="Arial"/>
        <family val="2"/>
      </rPr>
      <t>VI</t>
    </r>
  </si>
  <si>
    <t>IPTM20549</t>
  </si>
  <si>
    <t>Asperosaponin VI</t>
  </si>
  <si>
    <t>Akebia saponin D</t>
  </si>
  <si>
    <r>
      <rPr>
        <sz val="11"/>
        <rFont val="微软雅黑"/>
        <family val="2"/>
        <charset val="134"/>
      </rPr>
      <t>木通皂甙</t>
    </r>
    <r>
      <rPr>
        <sz val="11"/>
        <rFont val="Arial"/>
        <family val="2"/>
      </rPr>
      <t xml:space="preserve"> D</t>
    </r>
  </si>
  <si>
    <t>LTS0170288</t>
  </si>
  <si>
    <t>Stauntonia hexaphylla</t>
  </si>
  <si>
    <t>Medicago polymorpha</t>
  </si>
  <si>
    <t>Lonicera japonica</t>
  </si>
  <si>
    <t>39524-08-8</t>
  </si>
  <si>
    <t>C47H76O18</t>
  </si>
  <si>
    <r>
      <t>987.51836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</si>
  <si>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C[C@]12CC[C@@H]([C@@]([C@@H]1CC[C@@]3([C@@H]2CC=C4[C@]3(CC[C@@]5([C@H]4CC(CC5)(C)C)C(=O)O[C@H]6[C@@H]([C@H]([C@@H]([C@H](O6)CO[C@H]7[C@@H]([C@H]([C@@H]([C@H](O7)CO)O)O)O)O)O)O)C)C)(C)CO)O[C@H]8[C@@H]([C@H]([C@H](CO8)O)O)O</t>
  </si>
  <si>
    <t>PhyT-CFN-F47</t>
  </si>
  <si>
    <r>
      <rPr>
        <sz val="11"/>
        <rFont val="微软雅黑"/>
        <family val="2"/>
        <charset val="134"/>
      </rPr>
      <t>茯苓酸</t>
    </r>
  </si>
  <si>
    <t>IPTM20550</t>
  </si>
  <si>
    <t>Pachymic acid</t>
  </si>
  <si>
    <t>3-O-Acetyltumulosic acid</t>
  </si>
  <si>
    <r>
      <t>3-O-</t>
    </r>
    <r>
      <rPr>
        <sz val="11"/>
        <rFont val="微软雅黑"/>
        <family val="2"/>
        <charset val="134"/>
      </rPr>
      <t>乙酰基蜱萘酸</t>
    </r>
  </si>
  <si>
    <t>LTS0081612</t>
  </si>
  <si>
    <t>Rhodofomitopsis feei</t>
  </si>
  <si>
    <t>Fomitopsis pinicola</t>
  </si>
  <si>
    <t>29070-92-6</t>
  </si>
  <si>
    <t>C33H52O5</t>
  </si>
  <si>
    <r>
      <t>511.37796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[M+H-H2O]+</t>
    </r>
  </si>
  <si>
    <t>CC(C)C(=C)CC[C@H]([C@H]1[C@@H](C[C@@]2([C@@]1(CCC3=C2CC[C@@H]4[C@@]3(CC[C@@H](C4(C)C)OC(=O)C)C)C)C)O)C(=O)O</t>
  </si>
  <si>
    <t>PhyT-CFN-F57</t>
  </si>
  <si>
    <r>
      <rPr>
        <sz val="11"/>
        <rFont val="微软雅黑"/>
        <family val="2"/>
        <charset val="134"/>
      </rPr>
      <t>甘草酸</t>
    </r>
  </si>
  <si>
    <t>IPTM20551</t>
  </si>
  <si>
    <t>Glycyrrhizic acid</t>
  </si>
  <si>
    <t>potenlini; Liquorice</t>
  </si>
  <si>
    <r>
      <rPr>
        <sz val="11"/>
        <rFont val="微软雅黑"/>
        <family val="2"/>
        <charset val="134"/>
      </rPr>
      <t>甘草甜素</t>
    </r>
  </si>
  <si>
    <t>LTS0121878</t>
  </si>
  <si>
    <t>Abrus precatorius</t>
  </si>
  <si>
    <t>1405-86-3</t>
  </si>
  <si>
    <r>
      <t>647.37881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[M+H-C6H8O6]+
471.34642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[M+H-C12H16O12]+
453.33610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[M+H-C12H16O12-H2O]+</t>
    </r>
  </si>
  <si>
    <t>C[C@]12CC[C@](C[C@H]1C3=CC(=O)[C@@H]4[C@]5(CC[C@@H](C([C@@H]5CC[C@]4([C@@]3(CC2)C)C)(C)C)O[C@@H]6[C@@H]([C@H]([C@@H]([C@H](O6)C(=O)O)O)O)O[C@H]7[C@@H]([C@H]([C@@H]([C@H](O7)C(=O)O)O)O)O)C)(C)C(=O)O</t>
  </si>
  <si>
    <t>PhyT-CFN-F67</t>
  </si>
  <si>
    <r>
      <rPr>
        <sz val="11"/>
        <rFont val="微软雅黑"/>
        <family val="2"/>
        <charset val="134"/>
      </rPr>
      <t>灵芝醇</t>
    </r>
    <r>
      <rPr>
        <sz val="11"/>
        <rFont val="Arial"/>
        <family val="2"/>
      </rPr>
      <t>A</t>
    </r>
  </si>
  <si>
    <t>IPTM20552</t>
  </si>
  <si>
    <t>Ganoderol A</t>
  </si>
  <si>
    <r>
      <rPr>
        <sz val="11"/>
        <rFont val="微软雅黑"/>
        <family val="2"/>
        <charset val="134"/>
      </rPr>
      <t>灵芝三萜醇</t>
    </r>
    <r>
      <rPr>
        <sz val="11"/>
        <rFont val="Arial"/>
        <family val="2"/>
      </rPr>
      <t>A</t>
    </r>
  </si>
  <si>
    <t>LTS0190741</t>
  </si>
  <si>
    <t>104700-97-2</t>
  </si>
  <si>
    <t>C30H46O2</t>
  </si>
  <si>
    <t>C[C@H](CC/C=C(\C)/CO)[C@H]1CC[C@@]2([C@@]1(CC=C3C2=CC[C@@H]4[C@@]3(CCC(=O)C4(C)C)C)C)C</t>
  </si>
  <si>
    <t>PhyT-CFN-F77</t>
  </si>
  <si>
    <t>IPTM20553</t>
  </si>
  <si>
    <t>Arjunolic acid</t>
  </si>
  <si>
    <t>2alpha,3beta-24-trihydroxyolean-12-en-28-oic acid</t>
  </si>
  <si>
    <r>
      <t>2alpha</t>
    </r>
    <r>
      <rPr>
        <sz val="11"/>
        <rFont val="微软雅黑"/>
        <family val="2"/>
        <charset val="134"/>
      </rPr>
      <t>，</t>
    </r>
    <r>
      <rPr>
        <sz val="11"/>
        <rFont val="Arial"/>
        <family val="2"/>
      </rPr>
      <t>3beta-24-</t>
    </r>
    <r>
      <rPr>
        <sz val="11"/>
        <rFont val="微软雅黑"/>
        <family val="2"/>
        <charset val="134"/>
      </rPr>
      <t>三羟基油酸</t>
    </r>
    <r>
      <rPr>
        <sz val="11"/>
        <rFont val="Arial"/>
        <family val="2"/>
      </rPr>
      <t>-12-</t>
    </r>
    <r>
      <rPr>
        <sz val="11"/>
        <rFont val="微软雅黑"/>
        <family val="2"/>
        <charset val="134"/>
      </rPr>
      <t>烯</t>
    </r>
    <r>
      <rPr>
        <sz val="11"/>
        <rFont val="Arial"/>
        <family val="2"/>
      </rPr>
      <t>-28-</t>
    </r>
    <r>
      <rPr>
        <sz val="11"/>
        <rFont val="微软雅黑"/>
        <family val="2"/>
        <charset val="134"/>
      </rPr>
      <t>酸</t>
    </r>
  </si>
  <si>
    <t>LTS0055520</t>
  </si>
  <si>
    <t>Syzygium crebrinerve</t>
  </si>
  <si>
    <t>Aegiceras corniculatum</t>
  </si>
  <si>
    <t>Durio kutejensis</t>
  </si>
  <si>
    <t>465-00-9</t>
  </si>
  <si>
    <r>
      <t>511.33919</t>
    </r>
    <r>
      <rPr>
        <sz val="11"/>
        <rFont val="微软雅黑"/>
        <family val="2"/>
        <charset val="134"/>
      </rPr>
      <t>是母离子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</si>
  <si>
    <t>C[C@@]12CC[C@@H]3[C@@]([C@H]1CC=C4[C@]2(CC[C@@]5([C@H]4CC(CC5)(C)C)C(=O)O)C)(C[C@H]([C@@H]([C@@]3(C)CO)O)O)C</t>
  </si>
  <si>
    <t>PhyT-CFN-F87</t>
  </si>
  <si>
    <r>
      <t>20(R)-</t>
    </r>
    <r>
      <rPr>
        <sz val="11"/>
        <rFont val="微软雅黑"/>
        <family val="2"/>
        <charset val="134"/>
      </rPr>
      <t>人参皂苷</t>
    </r>
    <r>
      <rPr>
        <sz val="11"/>
        <rFont val="Arial"/>
        <family val="2"/>
      </rPr>
      <t>Rg3</t>
    </r>
  </si>
  <si>
    <t>IPTM20554</t>
  </si>
  <si>
    <t>20(R)-Ginsenoside Rg3</t>
  </si>
  <si>
    <t>LTS0115294</t>
  </si>
  <si>
    <t>Panax bipinnatifidus</t>
  </si>
  <si>
    <t>38243-03-7</t>
  </si>
  <si>
    <r>
      <t>807.48651</t>
    </r>
    <r>
      <rPr>
        <sz val="11"/>
        <rFont val="微软雅黑"/>
        <family val="2"/>
        <charset val="134"/>
      </rPr>
      <t>是母离子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</si>
  <si>
    <r>
      <t>843.51233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</si>
  <si>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PhyT-CFN-F97</t>
  </si>
  <si>
    <r>
      <rPr>
        <sz val="11"/>
        <rFont val="微软雅黑"/>
        <family val="2"/>
        <charset val="134"/>
      </rPr>
      <t>熊果酮酸</t>
    </r>
  </si>
  <si>
    <t>IPTM20555</t>
  </si>
  <si>
    <t>Ursonic acid</t>
  </si>
  <si>
    <t>3-Oxours-12-en-28-oic acid</t>
  </si>
  <si>
    <r>
      <t>3-</t>
    </r>
    <r>
      <rPr>
        <sz val="11"/>
        <rFont val="微软雅黑"/>
        <family val="2"/>
        <charset val="134"/>
      </rPr>
      <t>氧代</t>
    </r>
    <r>
      <rPr>
        <sz val="11"/>
        <rFont val="Arial"/>
        <family val="2"/>
      </rPr>
      <t>-12-</t>
    </r>
    <r>
      <rPr>
        <sz val="11"/>
        <rFont val="微软雅黑"/>
        <family val="2"/>
        <charset val="134"/>
      </rPr>
      <t>烯</t>
    </r>
    <r>
      <rPr>
        <sz val="11"/>
        <rFont val="Arial"/>
        <family val="2"/>
      </rPr>
      <t>-28-</t>
    </r>
    <r>
      <rPr>
        <sz val="11"/>
        <rFont val="微软雅黑"/>
        <family val="2"/>
        <charset val="134"/>
      </rPr>
      <t>乌苏酸</t>
    </r>
  </si>
  <si>
    <t>LTS0272772</t>
  </si>
  <si>
    <t>Lavandula spica</t>
  </si>
  <si>
    <t>Vochysia thyrsoidea</t>
  </si>
  <si>
    <t>Rauvolfia vomitoria</t>
  </si>
  <si>
    <t>6246-46-4</t>
  </si>
  <si>
    <r>
      <t>437.34159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[M+H-H2O]+
409.34639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[M+H-CH2O2]+</t>
    </r>
  </si>
  <si>
    <t>C[C@@H]1CC[C@@]2(CC[C@@]3(C(=CC[C@H]4[C@]3(CC[C@@H]5[C@@]4(CCC(=O)C5(C)C)C)C)[C@@H]2[C@H]1C)C)C(=O)O</t>
  </si>
  <si>
    <t>PhyT-CFN-F107</t>
  </si>
  <si>
    <r>
      <rPr>
        <sz val="11"/>
        <rFont val="微软雅黑"/>
        <family val="2"/>
        <charset val="134"/>
      </rPr>
      <t>去氢茯苓酸</t>
    </r>
  </si>
  <si>
    <t>IPTM20556</t>
  </si>
  <si>
    <t>Dehydropachymic acid</t>
  </si>
  <si>
    <t>LTS0088256</t>
  </si>
  <si>
    <t>77012-31-8</t>
  </si>
  <si>
    <t>C33H50O5</t>
  </si>
  <si>
    <r>
      <t>509.36202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[M+H-H2O]+</t>
    </r>
  </si>
  <si>
    <t>CC(C)C(=C)CC[C@H]([C@H]1[C@@H](C[C@@]2([C@@]1(CC=C3C2=CC[C@@H]4[C@@]3(CC[C@@H](C4(C)C)OC(=O)C)C)C)C)O)C(=O)O</t>
  </si>
  <si>
    <t>PhyT-CFN-F117</t>
  </si>
  <si>
    <r>
      <rPr>
        <sz val="11"/>
        <rFont val="微软雅黑"/>
        <family val="2"/>
        <charset val="134"/>
      </rPr>
      <t>罗汉果苷</t>
    </r>
    <r>
      <rPr>
        <sz val="11"/>
        <rFont val="Arial"/>
        <family val="2"/>
      </rPr>
      <t>IIE</t>
    </r>
  </si>
  <si>
    <t>IPTM20557</t>
  </si>
  <si>
    <t>Mogroside IIe</t>
  </si>
  <si>
    <t>LTS0222993</t>
  </si>
  <si>
    <t>88901-38-6</t>
  </si>
  <si>
    <r>
      <t>859.50749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</si>
  <si>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C[C@H](CC[C@H](C(C)(C)O)O[C@H]1[C@@H]([C@H]([C@@H]([C@H](O1)CO)O)O)O)[C@H]2CC[C@@]3([C@@]2(C[C@H]([C@@]4([C@H]3CC=C5[C@H]4CC[C@@H](C5(C)C)O[C@H]6[C@@H]([C@H]([C@@H]([C@H](O6)CO)O)O)O)C)O)C)C</t>
  </si>
  <si>
    <t>PhyT-CFN-F127</t>
  </si>
  <si>
    <r>
      <rPr>
        <sz val="11"/>
        <rFont val="微软雅黑"/>
        <family val="2"/>
        <charset val="134"/>
      </rPr>
      <t>醉鱼草皂苷</t>
    </r>
    <r>
      <rPr>
        <sz val="11"/>
        <rFont val="Arial"/>
        <family val="2"/>
      </rPr>
      <t xml:space="preserve"> IVB</t>
    </r>
  </si>
  <si>
    <t>IPTM20558</t>
  </si>
  <si>
    <t>Buddlejasaponin IVb</t>
  </si>
  <si>
    <r>
      <rPr>
        <sz val="11"/>
        <rFont val="微软雅黑"/>
        <family val="2"/>
        <charset val="134"/>
      </rPr>
      <t>樟脑甙</t>
    </r>
    <r>
      <rPr>
        <sz val="11"/>
        <rFont val="Arial"/>
        <family val="2"/>
      </rPr>
      <t>A</t>
    </r>
  </si>
  <si>
    <t>152580-79-5</t>
  </si>
  <si>
    <r>
      <t>437.34118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[M+H-C18H32O15-H2O]+
419.33093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[M+H-C18H32O15-2H2O]+
455.35141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[M+H-C18H32O15]+</t>
    </r>
  </si>
  <si>
    <t>C[C@@H]1[C@@H]([C@@H]([C@H]([C@@H](O1)O[C@H]2CC[C@]3([C@H]([C@]2(C)CO)CC[C@@]4([C@@H]3C=CC5=C6CC(CC[C@@]6([C@H](C[C@]54C)O)CO)(C)C)C)C)O[C@H]7[C@@H]([C@H]([C@@H]([C@H](O7)CO)O)O)O)O[C@H]8[C@@H]([C@H]([C@@H]([C@H](O8)CO)O)O)O)O</t>
  </si>
  <si>
    <t>PhyT-CFN-F137</t>
  </si>
  <si>
    <r>
      <rPr>
        <sz val="11"/>
        <rFont val="微软雅黑"/>
        <family val="2"/>
        <charset val="134"/>
      </rPr>
      <t>罗汉果皂甙</t>
    </r>
    <r>
      <rPr>
        <sz val="11"/>
        <rFont val="Arial"/>
        <family val="2"/>
      </rPr>
      <t>IV</t>
    </r>
  </si>
  <si>
    <t>IPTM20559</t>
  </si>
  <si>
    <t>Mogroside IV</t>
  </si>
  <si>
    <t>LTS0138650</t>
  </si>
  <si>
    <t>89590-95-4</t>
  </si>
  <si>
    <r>
      <t>561.29165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[M-2H]-</t>
    </r>
  </si>
  <si>
    <t>C[C@H](CC[C@H](C(C)(C)O)O[C@H]1[C@@H]([C@H]([C@@H]([C@H](O1)CO)O)O)O[C@H]2[C@@H]([C@H]([C@@H]([C@H](O2)CO)O)O)O)[C@H]3CC[C@@]4([C@@]3(C[C@H]([C@@]5([C@@H]4CC=C6[C@H]5CC[C@@H](C6(C)C)O[C@H]7[C@@H]([C@H]([C@@H]([C@H](O7)CO[C@H]8[C@@H]([C@H]([C@@H]([C@H](O8)CO)O)O)O)O)O)O)C)O)C)C</t>
  </si>
  <si>
    <t>PhyT-CFN-F147</t>
  </si>
  <si>
    <r>
      <rPr>
        <sz val="11"/>
        <rFont val="微软雅黑"/>
        <family val="2"/>
        <charset val="134"/>
      </rPr>
      <t>扁塑藤素</t>
    </r>
  </si>
  <si>
    <t>IPTM20560</t>
  </si>
  <si>
    <t>Pristimerin</t>
  </si>
  <si>
    <t>Celastrol methyl ester</t>
  </si>
  <si>
    <t>LTS0276086</t>
  </si>
  <si>
    <t>Monteverdia horrida</t>
  </si>
  <si>
    <t>Salacia reticulata</t>
  </si>
  <si>
    <t>Gymnosporia emarginata</t>
  </si>
  <si>
    <t>1258-84-0</t>
  </si>
  <si>
    <t>C30H40O4</t>
  </si>
  <si>
    <r>
      <t>201.09091</t>
    </r>
    <r>
      <rPr>
        <sz val="11"/>
        <rFont val="微软雅黑"/>
        <family val="2"/>
        <charset val="134"/>
      </rPr>
      <t>是母离子碎片离子，暂未推测出是什么离子；结构复杂</t>
    </r>
  </si>
  <si>
    <t>CC1=C(C(=O)C=C2C1=CC=C3[C@]2(CC[C@@]4([C@@]3(CC[C@@]5([C@H]4C[C@](CC5)(C)C(=O)OC)C)C)C)C)O</t>
  </si>
  <si>
    <t>PhyT-CFN-E409</t>
  </si>
  <si>
    <t>CFN-E-MIX-29</t>
  </si>
  <si>
    <r>
      <rPr>
        <sz val="11"/>
        <rFont val="微软雅黑"/>
        <family val="2"/>
        <charset val="134"/>
      </rPr>
      <t>葛花苷</t>
    </r>
  </si>
  <si>
    <t>IPTM20561</t>
  </si>
  <si>
    <t>Kakkalide</t>
  </si>
  <si>
    <r>
      <rPr>
        <sz val="11"/>
        <rFont val="微软雅黑"/>
        <family val="2"/>
        <charset val="134"/>
      </rPr>
      <t>大豆异黄酮甙</t>
    </r>
  </si>
  <si>
    <t>LTS0026566</t>
  </si>
  <si>
    <t>Viola hondoensis</t>
  </si>
  <si>
    <t>58274-56-9</t>
  </si>
  <si>
    <t>COC1=CC=C(C=C1)C2=COC3=CC(=C(C(=C3C2=O)O)OC)O[C@H]4[C@@H]([C@H]([C@@H]([C@H](O4)CO[C@H]5[C@@H]([C@H]([C@@H](CO5)O)O)O)O)O)O</t>
  </si>
  <si>
    <t>PhyT-CFN-E419</t>
  </si>
  <si>
    <r>
      <t>5,7,2',4'-</t>
    </r>
    <r>
      <rPr>
        <sz val="11"/>
        <rFont val="微软雅黑"/>
        <family val="2"/>
        <charset val="134"/>
      </rPr>
      <t>四羟基</t>
    </r>
    <r>
      <rPr>
        <sz val="11"/>
        <rFont val="Arial"/>
        <family val="2"/>
      </rPr>
      <t>-8,3'-</t>
    </r>
    <r>
      <rPr>
        <sz val="11"/>
        <rFont val="微软雅黑"/>
        <family val="2"/>
        <charset val="134"/>
      </rPr>
      <t>二（</t>
    </r>
    <r>
      <rPr>
        <sz val="11"/>
        <rFont val="Arial"/>
        <family val="2"/>
      </rPr>
      <t>γ,γ-</t>
    </r>
    <r>
      <rPr>
        <sz val="11"/>
        <rFont val="微软雅黑"/>
        <family val="2"/>
        <charset val="134"/>
      </rPr>
      <t>二甲基烯丙基）</t>
    </r>
    <r>
      <rPr>
        <sz val="11"/>
        <rFont val="Arial"/>
        <family val="2"/>
      </rPr>
      <t>-</t>
    </r>
    <r>
      <rPr>
        <sz val="11"/>
        <rFont val="微软雅黑"/>
        <family val="2"/>
        <charset val="134"/>
      </rPr>
      <t>异黄烷酮</t>
    </r>
  </si>
  <si>
    <t>IPTM20562</t>
  </si>
  <si>
    <t>5,7,2',4'-Tetrahydroxy-8,3'-di(gamma,gamma-dimethylallyl)-isoflavanone</t>
  </si>
  <si>
    <t>3'-Dimethylallylkievitone; 3-Prenylkievitone</t>
  </si>
  <si>
    <r>
      <t>3'-</t>
    </r>
    <r>
      <rPr>
        <sz val="11"/>
        <rFont val="微软雅黑"/>
        <family val="2"/>
        <charset val="134"/>
      </rPr>
      <t>二甲基烯丙基基维酮</t>
    </r>
  </si>
  <si>
    <t>LTS0072984</t>
  </si>
  <si>
    <t>141846-47-1</t>
  </si>
  <si>
    <r>
      <t>369.13301</t>
    </r>
    <r>
      <rPr>
        <sz val="11"/>
        <rFont val="微软雅黑"/>
        <family val="2"/>
        <charset val="134"/>
      </rPr>
      <t>是母离子碎片离子，暂未推测出是什么离子</t>
    </r>
  </si>
  <si>
    <t>CC(=CCC1=C(C=CC(=C1O)C2COC3=C(C(=CC(=C3C2=O)O)O)CC=C(C)C)O)C</t>
  </si>
  <si>
    <t>PhyT-CFN-E429</t>
  </si>
  <si>
    <r>
      <t>3'-</t>
    </r>
    <r>
      <rPr>
        <sz val="11"/>
        <rFont val="微软雅黑"/>
        <family val="2"/>
        <charset val="134"/>
      </rPr>
      <t>甲氧基葛根素芹菜糖苷</t>
    </r>
  </si>
  <si>
    <t>IPTM20563</t>
  </si>
  <si>
    <t>3'-Methoxymirificin</t>
  </si>
  <si>
    <t>1297609-29-0</t>
  </si>
  <si>
    <t>COC1=C(C=CC(=C1)C2=CC(=O)C3=C(O2)C(=C(C=C3)O)[C@H]4[C@@H]([C@H]([C@@H]([C@H](O4)CO[C@H]5[C@@H]([C@](CO5)(CO)O)O)O)O)O)O</t>
  </si>
  <si>
    <t>PhyT-CFN-E439</t>
  </si>
  <si>
    <r>
      <t>5,7,8-</t>
    </r>
    <r>
      <rPr>
        <sz val="11"/>
        <rFont val="微软雅黑"/>
        <family val="2"/>
        <charset val="134"/>
      </rPr>
      <t>三甲氧基去甲汉黄芩素</t>
    </r>
  </si>
  <si>
    <t>IPTM20564</t>
  </si>
  <si>
    <t>Norwogonin 5,7,8-trimethyl ether</t>
  </si>
  <si>
    <t>5,7,8-trimethoxy-2-phenylchromen-4-one</t>
  </si>
  <si>
    <r>
      <t>5,7,8-</t>
    </r>
    <r>
      <rPr>
        <sz val="11"/>
        <rFont val="微软雅黑"/>
        <family val="2"/>
        <charset val="134"/>
      </rPr>
      <t>三甲氧基</t>
    </r>
    <r>
      <rPr>
        <sz val="11"/>
        <rFont val="Arial"/>
        <family val="2"/>
      </rPr>
      <t>-2-</t>
    </r>
    <r>
      <rPr>
        <sz val="11"/>
        <rFont val="微软雅黑"/>
        <family val="2"/>
        <charset val="134"/>
      </rPr>
      <t>苯基苯并吡喃</t>
    </r>
    <r>
      <rPr>
        <sz val="11"/>
        <rFont val="Arial"/>
        <family val="2"/>
      </rPr>
      <t>-4-</t>
    </r>
    <r>
      <rPr>
        <sz val="11"/>
        <rFont val="微软雅黑"/>
        <family val="2"/>
        <charset val="134"/>
      </rPr>
      <t>酮</t>
    </r>
  </si>
  <si>
    <t>LTS0186378</t>
  </si>
  <si>
    <t>Uvaria welwitschii</t>
  </si>
  <si>
    <t>23050-38-6</t>
  </si>
  <si>
    <t>C18H16O5</t>
  </si>
  <si>
    <t>COC1=CC(=C(C2=C1C(=O)C=C(O2)C3=CC=CC=C3)OC)OC</t>
  </si>
  <si>
    <t>PhyT-CFN-E449</t>
  </si>
  <si>
    <r>
      <rPr>
        <sz val="11"/>
        <rFont val="微软雅黑"/>
        <family val="2"/>
        <charset val="134"/>
      </rPr>
      <t>异鼠李素</t>
    </r>
    <r>
      <rPr>
        <sz val="11"/>
        <rFont val="Arial"/>
        <family val="2"/>
      </rPr>
      <t>-7-O-</t>
    </r>
    <r>
      <rPr>
        <sz val="11"/>
        <rFont val="微软雅黑"/>
        <family val="2"/>
        <charset val="134"/>
      </rPr>
      <t>葡萄糖苷</t>
    </r>
  </si>
  <si>
    <t>IPTM20565</t>
  </si>
  <si>
    <t>Isorhamnetin 7-O-glucoside</t>
  </si>
  <si>
    <t>Brassicin; Isorhamnetin 7-O-beta-D-glucopyranoside</t>
  </si>
  <si>
    <t>LTS0214419</t>
  </si>
  <si>
    <t>Salix caprea</t>
  </si>
  <si>
    <t>Tephroseris subdentata</t>
  </si>
  <si>
    <t>Senecio glaucus</t>
  </si>
  <si>
    <t>6743-96-0</t>
  </si>
  <si>
    <r>
      <t>317.0651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</t>
    </r>
  </si>
  <si>
    <t>COC1=C(C=CC(=C1)C2=C(C(=O)C3=C(C=C(C=C3O2)O[C@H]4[C@@H]([C@H]([C@@H]([C@H](O4)CO)O)O)O)O)O)O</t>
  </si>
  <si>
    <t>PhyT-CFN-F8</t>
  </si>
  <si>
    <r>
      <rPr>
        <sz val="11"/>
        <rFont val="微软雅黑"/>
        <family val="2"/>
        <charset val="134"/>
      </rPr>
      <t>人参三醇</t>
    </r>
  </si>
  <si>
    <t>IPTM20566</t>
  </si>
  <si>
    <t>Panaxatriol</t>
  </si>
  <si>
    <t>LTS0261273</t>
  </si>
  <si>
    <t>32791-84-7</t>
  </si>
  <si>
    <t>C[C@@]1(CCCC(O1)(C)C)[C@H]2CC[C@@]3([C@@H]2[C@@H](C[C@H]4[C@]3(C[C@H]([C@@H]5[C@@]4(CC[C@@H](C5(C)C)O)C)O)C)O)C</t>
  </si>
  <si>
    <t>PhyT-CFN-F18</t>
  </si>
  <si>
    <r>
      <rPr>
        <sz val="11"/>
        <rFont val="微软雅黑"/>
        <family val="2"/>
        <charset val="134"/>
      </rPr>
      <t>人参皂甙</t>
    </r>
    <r>
      <rPr>
        <sz val="11"/>
        <rFont val="Arial"/>
        <family val="2"/>
      </rPr>
      <t xml:space="preserve"> Rh1</t>
    </r>
  </si>
  <si>
    <t>IPTM20567</t>
  </si>
  <si>
    <t>Ginsenoside Rh1</t>
  </si>
  <si>
    <t>Sanchinoside B2; Prosapogenin A2</t>
  </si>
  <si>
    <r>
      <rPr>
        <sz val="11"/>
        <rFont val="微软雅黑"/>
        <family val="2"/>
        <charset val="134"/>
      </rPr>
      <t>原皂苷元</t>
    </r>
    <r>
      <rPr>
        <sz val="11"/>
        <rFont val="Arial"/>
        <family val="2"/>
      </rPr>
      <t xml:space="preserve"> A2</t>
    </r>
  </si>
  <si>
    <t>63223-86-9</t>
  </si>
  <si>
    <r>
      <t>423.36187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[M+H-C6H12O6-2H2O]+
405.35153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[M+H-C6H12O6-3H2O]+
603.42544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 xml:space="preserve">[M+H-2H2O]+
</t>
    </r>
    <r>
      <rPr>
        <sz val="11"/>
        <rFont val="微软雅黑"/>
        <family val="2"/>
        <charset val="134"/>
      </rPr>
      <t>母离子没有二级</t>
    </r>
  </si>
  <si>
    <r>
      <t>697.4538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</si>
  <si>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CC(=CCC[C@@](C)([C@H]1CC[C@@]2([C@@H]1[C@@H](C[C@H]3[C@]2(C[C@@H]([C@@H]4[C@@]3(CC[C@@H](C4(C)C)O)C)O[C@H]5[C@@H]([C@H]([C@@H]([C@H](O5)CO)O)O)O)C)O)C)O)C</t>
  </si>
  <si>
    <t>PhyT-CFN-F28</t>
  </si>
  <si>
    <r>
      <rPr>
        <sz val="11"/>
        <rFont val="微软雅黑"/>
        <family val="2"/>
        <charset val="134"/>
      </rPr>
      <t>罗汉果糖苷</t>
    </r>
    <r>
      <rPr>
        <sz val="11"/>
        <rFont val="Arial"/>
        <family val="2"/>
      </rPr>
      <t xml:space="preserve"> V</t>
    </r>
  </si>
  <si>
    <t>IPTM20568</t>
  </si>
  <si>
    <t>Mogroside V</t>
  </si>
  <si>
    <t>LTS0226496</t>
  </si>
  <si>
    <t>88901-36-4</t>
  </si>
  <si>
    <t>C60H102O29</t>
  </si>
  <si>
    <r>
      <t>642.31905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[M-2H]-</t>
    </r>
  </si>
  <si>
    <t>C[C@H](CC[C@H](C(C)(C)O)O[C@H]1[C@@H]([C@H]([C@@H]([C@H](O1)CO[C@H]2[C@@H]([C@H]([C@@H]([C@H](O2)CO)O)O)O)O)O)O[C@H]3[C@@H]([C@H]([C@@H]([C@H](O3)CO)O)O)O)[C@H]4CC[C@@]5([C@@]4(C[C@H]([C@@]6([C@H]5CC=C7[C@H]6CC[C@@H](C7(C)C)O[C@H]8[C@@H]([C@H]([C@@H]([C@H](O8)CO[C@H]9[C@@H]([C@H]([C@@H]([C@H](O9)CO)O)O)O)O)O)O)C)O)C)C</t>
  </si>
  <si>
    <t>PhyT-CFN-F38</t>
  </si>
  <si>
    <r>
      <rPr>
        <sz val="11"/>
        <rFont val="微软雅黑"/>
        <family val="2"/>
        <charset val="134"/>
      </rPr>
      <t>原人参二醇</t>
    </r>
  </si>
  <si>
    <t>IPTM20569</t>
  </si>
  <si>
    <t>(20S)-Protopanaxdiol</t>
  </si>
  <si>
    <t>20-Epiprotopanaxadiol; 20(S)-APPD</t>
  </si>
  <si>
    <r>
      <t>20(S)-</t>
    </r>
    <r>
      <rPr>
        <sz val="11"/>
        <rFont val="微软雅黑"/>
        <family val="2"/>
        <charset val="134"/>
      </rPr>
      <t>原人参二醇皂苷</t>
    </r>
  </si>
  <si>
    <t>LTS0185052</t>
  </si>
  <si>
    <t>Betula pendula</t>
  </si>
  <si>
    <t>Proboscidea louisiana</t>
  </si>
  <si>
    <t>Betula platyphylla</t>
  </si>
  <si>
    <t>30636-90-9</t>
  </si>
  <si>
    <t>CC(=CCC[C@@](C)([C@H]1CC[C@@]2([C@@H]1[C@@H](C[C@H]3[C@]2(CC[C@@H]4[C@@]3(CC[C@@H](C4(C)C)O)C)C)O)C)O)C</t>
  </si>
  <si>
    <t>PhyT-CFN-F48</t>
  </si>
  <si>
    <r>
      <rPr>
        <sz val="11"/>
        <rFont val="微软雅黑"/>
        <family val="2"/>
        <charset val="134"/>
      </rPr>
      <t>环黄芪醇</t>
    </r>
  </si>
  <si>
    <t>IPTM20570</t>
  </si>
  <si>
    <t>Cycloastragenol</t>
  </si>
  <si>
    <t>Cyclogalegigenin; Astramembrangenin</t>
  </si>
  <si>
    <r>
      <rPr>
        <sz val="11"/>
        <rFont val="微软雅黑"/>
        <family val="2"/>
        <charset val="134"/>
      </rPr>
      <t>黄芪皂苷元</t>
    </r>
  </si>
  <si>
    <t>Cycloartane triterpenoids</t>
  </si>
  <si>
    <t>LTS0050748</t>
  </si>
  <si>
    <t>Astragalus galegiformis</t>
  </si>
  <si>
    <t>78574-94-4</t>
  </si>
  <si>
    <r>
      <t>437.34151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[M+H-3H2O]+
455.35182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[M+H-2H2O]+
473.36227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
513.35502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[M+Na]+</t>
    </r>
  </si>
  <si>
    <t>C[C@]12CC[C@@]34C[C@@]35CC[C@@H](C([C@@H]5[C@H](C[C@H]4[C@@]1(C[C@@H]([C@@H]2[C@@]6(CC[C@@H](O6)C(C)(C)O)C)O)C)O)(C)C)O</t>
  </si>
  <si>
    <t>PhyT-CFN-F58</t>
  </si>
  <si>
    <r>
      <rPr>
        <sz val="11"/>
        <rFont val="微软雅黑"/>
        <family val="2"/>
        <charset val="134"/>
      </rPr>
      <t>川续断皂苷乙</t>
    </r>
  </si>
  <si>
    <t>IPTM20571</t>
  </si>
  <si>
    <t>Dipsacoside B</t>
  </si>
  <si>
    <t>Glycoside L-G3; Tauroside G3</t>
  </si>
  <si>
    <t>LTS0161777</t>
  </si>
  <si>
    <t>Clematis tibetana</t>
  </si>
  <si>
    <t>33289-85-9</t>
  </si>
  <si>
    <t>C53H86O22</t>
  </si>
  <si>
    <r>
      <t>536.27326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[M-2H]-</t>
    </r>
  </si>
  <si>
    <t>C[C@H]1[C@@H]([C@H]([C@H]([C@@H](O1)O[C@@H]2[C@H]([C@H](CO[C@H]2O[C@H]3CC[C@]4([C@H]([C@]3(C)CO)CC[C@@]5([C@@H]4CC=C6[C@]5(CC[C@@]7([C@H]6CC(CC7)(C)C)C(=O)O[C@H]8[C@@H]([C@H]([C@@H]([C@H](O8)CO[C@H]9[C@@H]([C@H]([C@@H]([C@H](O9)CO)O)O)O)O)O)O)C)C)C)O)O)O)O)O</t>
  </si>
  <si>
    <t>PhyT-CFN-F68</t>
  </si>
  <si>
    <r>
      <rPr>
        <sz val="11"/>
        <rFont val="微软雅黑"/>
        <family val="2"/>
        <charset val="134"/>
      </rPr>
      <t>丹芝醇</t>
    </r>
    <r>
      <rPr>
        <sz val="11"/>
        <rFont val="Arial"/>
        <family val="2"/>
      </rPr>
      <t xml:space="preserve"> B</t>
    </r>
  </si>
  <si>
    <t>IPTM20572</t>
  </si>
  <si>
    <t>Ganoderol B</t>
  </si>
  <si>
    <t>Ganodermadiol; Lanosta-7,9(11),24-triene-3,26-diol</t>
  </si>
  <si>
    <r>
      <rPr>
        <sz val="11"/>
        <rFont val="微软雅黑"/>
        <family val="2"/>
        <charset val="134"/>
      </rPr>
      <t>灵芝醇</t>
    </r>
    <r>
      <rPr>
        <sz val="11"/>
        <rFont val="Arial"/>
        <family val="2"/>
      </rPr>
      <t xml:space="preserve"> B</t>
    </r>
  </si>
  <si>
    <t>LTS0211807</t>
  </si>
  <si>
    <t>Astragalus amarus</t>
  </si>
  <si>
    <t>Astragalus dissectus</t>
  </si>
  <si>
    <t>104700-96-1</t>
  </si>
  <si>
    <t>C30H48O2</t>
  </si>
  <si>
    <r>
      <t>423.36178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
405.35152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[M+H-2H2O]+</t>
    </r>
  </si>
  <si>
    <t>C[C@H](CC/C=C(\C)/CO)[C@H]1CC[C@@]2([C@@]1(CC=C3C2=CC[C@@H]4[C@@]3(CC[C@@H](C4(C)C)O)C)C)C</t>
  </si>
  <si>
    <t>PhyT-CFN-F78</t>
  </si>
  <si>
    <r>
      <rPr>
        <sz val="11"/>
        <rFont val="微软雅黑"/>
        <family val="2"/>
        <charset val="134"/>
      </rPr>
      <t>积雪草酸</t>
    </r>
  </si>
  <si>
    <t>IPTM20573</t>
  </si>
  <si>
    <t>Asiatic acid</t>
  </si>
  <si>
    <t>Dammarolic acid; 2alpha,23-Dihydroxyursolic acid</t>
  </si>
  <si>
    <r>
      <rPr>
        <sz val="11"/>
        <rFont val="微软雅黑"/>
        <family val="2"/>
        <charset val="134"/>
      </rPr>
      <t>亚细亚酸</t>
    </r>
  </si>
  <si>
    <t>LTS0198395</t>
  </si>
  <si>
    <t>Calyptranthes pallens</t>
  </si>
  <si>
    <t>Symplocos lancifolia</t>
  </si>
  <si>
    <t>464-92-6</t>
  </si>
  <si>
    <t>C[C@@H]1CC[C@@]2(CC[C@@]3(C(=CC[C@H]4[C@]3(CC[C@@H]5[C@@]4(C[C@H]([C@@H]([C@@]5(C)CO)O)O)C)C)[C@@H]2[C@H]1C)C)C(=O)O</t>
  </si>
  <si>
    <t>PhyT-CFN-F88</t>
  </si>
  <si>
    <r>
      <rPr>
        <sz val="11"/>
        <rFont val="微软雅黑"/>
        <family val="2"/>
        <charset val="134"/>
      </rPr>
      <t>商陆皂苷甲</t>
    </r>
  </si>
  <si>
    <t>IPTM20574</t>
  </si>
  <si>
    <t>Esculentoside A</t>
  </si>
  <si>
    <t>Phytolaccasaponin E</t>
  </si>
  <si>
    <t>LTS0202699</t>
  </si>
  <si>
    <t>Phytolacca octandra</t>
  </si>
  <si>
    <t>Phytolacca icosandra</t>
  </si>
  <si>
    <t>Phytolacca acinosa</t>
  </si>
  <si>
    <t>65497-07-6</t>
  </si>
  <si>
    <t>C42H66O16</t>
  </si>
  <si>
    <r>
      <t>497.32638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[M+H-C11H20O10-H2O]+
515.33651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[M+H-C11H20O10]+</t>
    </r>
  </si>
  <si>
    <t>PhyT-CFN-F98</t>
  </si>
  <si>
    <r>
      <rPr>
        <sz val="11"/>
        <rFont val="微软雅黑"/>
        <family val="2"/>
        <charset val="134"/>
      </rPr>
      <t>赤芝酸</t>
    </r>
    <r>
      <rPr>
        <sz val="11"/>
        <rFont val="Arial"/>
        <family val="2"/>
      </rPr>
      <t>D</t>
    </r>
  </si>
  <si>
    <t>IPTM20575</t>
  </si>
  <si>
    <t>Lucidenic acid D2</t>
  </si>
  <si>
    <t>LTS0150812</t>
  </si>
  <si>
    <t>98665-16-8</t>
  </si>
  <si>
    <t>C29H38O8</t>
  </si>
  <si>
    <t>C[C@H](CCC(=O)O)[C@H]1CC(=O)[C@@]2([C@@]1([C@@H](C(=O)C3=C2C(=O)C[C@@H]4[C@@]3(CCC(=O)C4(C)C)C)OC(=O)C)C)C</t>
  </si>
  <si>
    <t>PhyT-CFN-F108</t>
  </si>
  <si>
    <r>
      <rPr>
        <sz val="11"/>
        <rFont val="微软雅黑"/>
        <family val="2"/>
        <charset val="134"/>
      </rPr>
      <t>猪苓酸</t>
    </r>
    <r>
      <rPr>
        <sz val="11"/>
        <rFont val="Arial"/>
        <family val="2"/>
      </rPr>
      <t>C</t>
    </r>
  </si>
  <si>
    <t>IPTM20576</t>
  </si>
  <si>
    <t>Polyporenic acid C</t>
  </si>
  <si>
    <t>LTS0243553</t>
  </si>
  <si>
    <t>Piptoporus betulinus</t>
  </si>
  <si>
    <t>Daedalea dickinsii</t>
  </si>
  <si>
    <t>465-18-9</t>
  </si>
  <si>
    <t>C31H46O4</t>
  </si>
  <si>
    <t>CC(C)C(=C)CC[C@H]([C@H]1[C@@H](C[C@@]2([C@@]1(CC=C3C2=CC[C@@H]4[C@@]3(CCC(=O)C4(C)C)C)C)C)O)C(=O)O</t>
  </si>
  <si>
    <t>PhyT-CFN-F118</t>
  </si>
  <si>
    <r>
      <rPr>
        <sz val="11"/>
        <rFont val="微软雅黑"/>
        <family val="2"/>
        <charset val="134"/>
      </rPr>
      <t>灵芝酸</t>
    </r>
    <r>
      <rPr>
        <sz val="11"/>
        <rFont val="Arial"/>
        <family val="2"/>
      </rPr>
      <t>H</t>
    </r>
  </si>
  <si>
    <t>IPTM20577</t>
  </si>
  <si>
    <t>Ganoderic acid H</t>
  </si>
  <si>
    <t>12-Acetoxy-3-hydroxy-7,11,15,23-tetraoxolanost-8-en-26-oic acid</t>
  </si>
  <si>
    <t>LTS0242405</t>
  </si>
  <si>
    <t>98665-19-1</t>
  </si>
  <si>
    <t>C32H44O9</t>
  </si>
  <si>
    <t>CC(CC(=O)CC(C)C(=O)O)C1CC(=O)C2(C1(C(C(=O)C3=C2C(=O)CC4C3(CCC(C4(C)C)O)C)OC(=O)C)C)C</t>
  </si>
  <si>
    <t>PhyT-CFN-F128</t>
  </si>
  <si>
    <r>
      <rPr>
        <sz val="11"/>
        <color rgb="FFFF0000"/>
        <rFont val="微软雅黑"/>
        <family val="2"/>
        <charset val="134"/>
      </rPr>
      <t>灰毡毛忍冬皂苷甲</t>
    </r>
  </si>
  <si>
    <t>IPTM20578</t>
  </si>
  <si>
    <t>Macranthoidin A</t>
  </si>
  <si>
    <t>Giganteaside J</t>
  </si>
  <si>
    <t>LTS0020319</t>
  </si>
  <si>
    <t>Lonicera macranthoides</t>
  </si>
  <si>
    <t>Nigella damascena</t>
  </si>
  <si>
    <t>140360-29-8</t>
  </si>
  <si>
    <t>C59H96O27</t>
  </si>
  <si>
    <t>C[C@H]1[C@@H]([C@H]([C@H]([C@@H](O1)O[C@@H]2[C@H]([C@H](CO[C@H]2O[C@H]3CC[C@]4([C@H]([C@]3(C)CO)CC[C@@]5([C@@H]4CC=C6[C@]5(CC[C@@]7([C@H]6CC(CC7)(C)C)C(=O)O[C@H]8[C@@H]([C@H]([C@@H]([C@H](O8)CO[C@H]9[C@@H]([C@H]([C@@H]([C@H](O9)CO)O)O)O)O)O)O)C)C)C)O)O)O)O[C@H]1[C@@H]([C@H]([C@@H]([C@H](O1)CO)O)O)O)O</t>
  </si>
  <si>
    <t>PhyT-CFN-F138</t>
  </si>
  <si>
    <r>
      <t>11-</t>
    </r>
    <r>
      <rPr>
        <sz val="11"/>
        <rFont val="微软雅黑"/>
        <family val="2"/>
        <charset val="134"/>
      </rPr>
      <t>氧</t>
    </r>
    <r>
      <rPr>
        <sz val="11"/>
        <rFont val="Arial"/>
        <family val="2"/>
      </rPr>
      <t>-</t>
    </r>
    <r>
      <rPr>
        <sz val="11"/>
        <rFont val="微软雅黑"/>
        <family val="2"/>
        <charset val="134"/>
      </rPr>
      <t>罗汉果皂甙</t>
    </r>
    <r>
      <rPr>
        <sz val="11"/>
        <rFont val="Arial"/>
        <family val="2"/>
      </rPr>
      <t>V</t>
    </r>
  </si>
  <si>
    <t>IPTM20579</t>
  </si>
  <si>
    <t>11-Oxo-mogroside V</t>
  </si>
  <si>
    <t>LTS0244319</t>
  </si>
  <si>
    <t>126105-11-1</t>
  </si>
  <si>
    <t>C60H100O29</t>
  </si>
  <si>
    <r>
      <t>641.31024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[M-2H]-</t>
    </r>
  </si>
  <si>
    <t>C[C@H](CC[C@H](C(C)(C)O)O[C@H]1[C@@H]([C@H]([C@@H]([C@H](O1)CO[C@H]2[C@@H]([C@H]([C@@H]([C@H](O2)CO)O)O)O)O)O)O[C@H]3[C@@H]([C@H]([C@@H]([C@H](O3)CO)O)O)O)[C@H]4CC[C@@]5([C@@]4(CC(=O)[C@]6([C@H]5CC=C7[C@@H]6CC[C@@H](C7(C)C)O[C@H]8[C@@H]([C@H]([C@@H]([C@H](O8)CO[C@H]9[C@@H]([C@H]([C@@H]([C@H](O9)CO)O)O)O)O)O)O)C)C)C</t>
  </si>
  <si>
    <t>PhyT-CFN-F148</t>
  </si>
  <si>
    <r>
      <t>11-</t>
    </r>
    <r>
      <rPr>
        <sz val="11"/>
        <rFont val="微软雅黑"/>
        <family val="2"/>
        <charset val="134"/>
      </rPr>
      <t>酮基</t>
    </r>
    <r>
      <rPr>
        <sz val="11"/>
        <rFont val="Arial"/>
        <family val="2"/>
      </rPr>
      <t>-BETA-</t>
    </r>
    <r>
      <rPr>
        <sz val="11"/>
        <rFont val="微软雅黑"/>
        <family val="2"/>
        <charset val="134"/>
      </rPr>
      <t>乳香酸</t>
    </r>
  </si>
  <si>
    <t>IPTM20580</t>
  </si>
  <si>
    <t>11-Keto-beta-boswellic acid</t>
  </si>
  <si>
    <t>LTS0168962</t>
  </si>
  <si>
    <t>Boswellia serrata</t>
  </si>
  <si>
    <t>Boswellia sacra</t>
  </si>
  <si>
    <t>17019-92-0</t>
  </si>
  <si>
    <t>C[C@@H]1CC[C@@]2(CC[C@@]3(C(=CC(=O)C4[C@]3(CCC5[C@@]4(CC[C@H]([C@]5(C)C(=O)O)O)C)C)C2[C@H]1C)C)C</t>
  </si>
  <si>
    <t>PhyT-CFN-E410</t>
  </si>
  <si>
    <t>CFN-E-MIX-30</t>
  </si>
  <si>
    <r>
      <rPr>
        <sz val="11"/>
        <rFont val="微软雅黑"/>
        <family val="2"/>
        <charset val="134"/>
      </rPr>
      <t>忍冬苦苷</t>
    </r>
  </si>
  <si>
    <t>IPTM20581</t>
  </si>
  <si>
    <t>Lonicerin</t>
  </si>
  <si>
    <t>Veronicastroside; Scolymoside</t>
  </si>
  <si>
    <t>LTS0219204</t>
  </si>
  <si>
    <t>Oenothera macrocarpa</t>
  </si>
  <si>
    <t>Tecoma stans</t>
  </si>
  <si>
    <t>Achillea pannonica</t>
  </si>
  <si>
    <t>25694-72-8</t>
  </si>
  <si>
    <r>
      <t>287.05489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[M+H-C12H20O9]+</t>
    </r>
  </si>
  <si>
    <t>C[C@H]1[C@@H]([C@H]([C@H]([C@@H](O1)O[C@@H]2[C@H]([C@@H]([C@H](O[C@H]2OC3=CC(=C4C(=C3)OC(=CC4=O)C5=CC(=C(C=C5)O)O)O)CO)O)O)O)O)O</t>
  </si>
  <si>
    <t>PhyT-CFN-E420</t>
  </si>
  <si>
    <r>
      <rPr>
        <sz val="11"/>
        <rFont val="微软雅黑"/>
        <family val="2"/>
        <charset val="134"/>
      </rPr>
      <t>粗毛甘草素</t>
    </r>
    <r>
      <rPr>
        <sz val="11"/>
        <rFont val="Arial"/>
        <family val="2"/>
      </rPr>
      <t>F</t>
    </r>
  </si>
  <si>
    <t>IPTM20582</t>
  </si>
  <si>
    <t>Glyasperin F</t>
  </si>
  <si>
    <t>5,7-dihydroxy-3-(5-hydroxy-2,2-dimethylchromen-8-yl)-2,3-dihydrochromen-4-one</t>
  </si>
  <si>
    <t>LTS0062359</t>
  </si>
  <si>
    <t>Erythrina lysistemon</t>
  </si>
  <si>
    <t>Erythrina herbacea</t>
  </si>
  <si>
    <t>145382-61-2</t>
  </si>
  <si>
    <t>CC1(C=CC2=C(C=CC(=C2O1)C3COC4=CC(=CC(=C4C3=O)O)O)O)C</t>
  </si>
  <si>
    <t>PhyT-CFN-E430</t>
  </si>
  <si>
    <r>
      <rPr>
        <sz val="11"/>
        <rFont val="微软雅黑"/>
        <family val="2"/>
        <charset val="134"/>
      </rPr>
      <t>亥茅酚</t>
    </r>
  </si>
  <si>
    <t>IPTM20583</t>
  </si>
  <si>
    <t>Hamaudol</t>
  </si>
  <si>
    <t>(S)-5,7-Dihydroxy-2,8,8-trimethyl-7,8-dihydropyrano[3,2-g]chromen-4(6H)-one</t>
  </si>
  <si>
    <t>LTS0188503</t>
  </si>
  <si>
    <t>Angelica genuflexa</t>
  </si>
  <si>
    <t>Peucedanum japonicum</t>
  </si>
  <si>
    <t>735-46-6</t>
  </si>
  <si>
    <t>C15H16O5</t>
  </si>
  <si>
    <t>CC1=CC(=O)C2=C(C3=C(C=C2O1)OC([C@H](C3)O)(C)C)O</t>
  </si>
  <si>
    <t>PhyT-CFN-E440</t>
  </si>
  <si>
    <r>
      <rPr>
        <sz val="11"/>
        <rFont val="微软雅黑"/>
        <family val="2"/>
        <charset val="134"/>
      </rPr>
      <t>栀子黄素</t>
    </r>
    <r>
      <rPr>
        <sz val="11"/>
        <rFont val="Arial"/>
        <family val="2"/>
      </rPr>
      <t>D</t>
    </r>
  </si>
  <si>
    <t>IPTM20584</t>
  </si>
  <si>
    <t>Gardenin D</t>
  </si>
  <si>
    <t>5,3'-Dihydroxy-6,7,8,4'-tetramethoxyflavone</t>
  </si>
  <si>
    <t>LTS0004523</t>
  </si>
  <si>
    <t>Sideritis jahandiezii</t>
  </si>
  <si>
    <t>29202-00-4</t>
  </si>
  <si>
    <t>COC1=C(C=C(C=C1)C2=CC(=O)C3=C(C(=C(C(=C3O2)OC)OC)OC)O)O</t>
  </si>
  <si>
    <t>PhyT-CFN-E450</t>
  </si>
  <si>
    <r>
      <t>3,4,5,7-</t>
    </r>
    <r>
      <rPr>
        <sz val="11"/>
        <rFont val="微软雅黑"/>
        <family val="2"/>
        <charset val="134"/>
      </rPr>
      <t>四甲氧基黄酮</t>
    </r>
  </si>
  <si>
    <t>IPTM20585</t>
  </si>
  <si>
    <t>5,7,3',4'-Tetramethoxyflavone</t>
  </si>
  <si>
    <t>Scutellareintetramethylether; Tetra-O-methylscutellarein</t>
  </si>
  <si>
    <r>
      <rPr>
        <sz val="11"/>
        <color theme="1"/>
        <rFont val="微软雅黑"/>
        <family val="2"/>
        <charset val="134"/>
      </rPr>
      <t>木犀草素四甲醚</t>
    </r>
  </si>
  <si>
    <t>LTS0091565</t>
  </si>
  <si>
    <t>855-97-0</t>
  </si>
  <si>
    <t>COC1=C(C=C(C=C1)C2=CC(=O)C3=C(O2)C=C(C=C3OC)OC)OC</t>
  </si>
  <si>
    <t>PhyT-CFN-F9</t>
  </si>
  <si>
    <r>
      <rPr>
        <sz val="11"/>
        <rFont val="微软雅黑"/>
        <family val="2"/>
        <charset val="134"/>
      </rPr>
      <t>人参二醇</t>
    </r>
  </si>
  <si>
    <t>IPTM20586</t>
  </si>
  <si>
    <t>Panaxadiol</t>
  </si>
  <si>
    <t>LTS0044870</t>
  </si>
  <si>
    <t>19666-76-3</t>
  </si>
  <si>
    <r>
      <t>425.37771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[M+H-2H2O]+
443.38833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</t>
    </r>
  </si>
  <si>
    <t>C[C@@]1(CCCC(O1)(C)C)[C@H]2CC[C@@]3([C@@H]2[C@@H](C[C@H]4[C@]3(CC[C@@H]5[C@@]4(CC[C@@H](C5(C)C)O)C)C)O)C</t>
  </si>
  <si>
    <t>PhyT-CFN-F19</t>
  </si>
  <si>
    <r>
      <rPr>
        <sz val="11"/>
        <rFont val="微软雅黑"/>
        <family val="2"/>
        <charset val="134"/>
      </rPr>
      <t>人参皂苷</t>
    </r>
    <r>
      <rPr>
        <sz val="11"/>
        <rFont val="Arial"/>
        <family val="2"/>
      </rPr>
      <t>RG3</t>
    </r>
  </si>
  <si>
    <t>IPTM20587</t>
  </si>
  <si>
    <t>Ginsenoside Rg3</t>
  </si>
  <si>
    <t>(20S)-Propanaxadiol;S-Ginsenoside Rg3</t>
  </si>
  <si>
    <t>LTS0174795</t>
  </si>
  <si>
    <t>14197-60-5</t>
  </si>
  <si>
    <t>CC(=CCC[C@@](C)([C@H]1CC[C@@]2([C@@H]1[C@@H](C[C@H]3[C@]2(CC[C@@H]4[C@@]3(CC[C@@H](C4(C)C)O[C@H]5[C@@H]([C@H]([C@@H]([C@H](O5)CO)O)O)O[C@H]6[C@@H]([C@H]([C@@H]([C@H](O6)CO)O)O)O)C)C)O)C)O)C</t>
  </si>
  <si>
    <t>PhyT-CFN-F29</t>
  </si>
  <si>
    <r>
      <rPr>
        <sz val="11"/>
        <rFont val="微软雅黑"/>
        <family val="2"/>
        <charset val="134"/>
      </rPr>
      <t>诺米林</t>
    </r>
  </si>
  <si>
    <t>IPTM20588</t>
  </si>
  <si>
    <t>Nomilin</t>
  </si>
  <si>
    <t>1-(Acetyloxy)-1,2-dihydroobacunoic acid eta-lactone</t>
  </si>
  <si>
    <t>LTS0125101</t>
  </si>
  <si>
    <t>Microula sikkimensis</t>
  </si>
  <si>
    <t>Citrus limon</t>
  </si>
  <si>
    <t>1063-77-0</t>
  </si>
  <si>
    <t>C28H34O9</t>
  </si>
  <si>
    <t>CC(=O)O[C@H]1CC(=O)OC([C@H]2[C@]1([C@H]3CC[C@]4([C@@H](OC(=O)[C@@H]5[C@@]4([C@@]3(C(=O)C2)C)O5)C6=COC=C6)C)C)(C)C</t>
  </si>
  <si>
    <t>PhyT-CFN-F39</t>
  </si>
  <si>
    <r>
      <rPr>
        <sz val="11"/>
        <color rgb="FFFF0000"/>
        <rFont val="微软雅黑"/>
        <family val="2"/>
        <charset val="134"/>
      </rPr>
      <t>白桦脂醛</t>
    </r>
  </si>
  <si>
    <t>IPTM20589</t>
  </si>
  <si>
    <t>Betulinaldehyde</t>
  </si>
  <si>
    <t>Betulinal</t>
  </si>
  <si>
    <t>LTS0046970</t>
  </si>
  <si>
    <t>Phoradendron reichenbachianum</t>
  </si>
  <si>
    <t>Sarracenia flava </t>
  </si>
  <si>
    <t>Melilotus messanensis</t>
  </si>
  <si>
    <t>13159-28-9</t>
  </si>
  <si>
    <r>
      <rPr>
        <sz val="11"/>
        <color rgb="FFFF0000"/>
        <rFont val="微软雅黑"/>
        <family val="2"/>
        <charset val="134"/>
      </rPr>
      <t>无推荐保留时间；</t>
    </r>
    <r>
      <rPr>
        <sz val="11"/>
        <color rgb="FFFF0000"/>
        <rFont val="Arial"/>
        <family val="2"/>
      </rPr>
      <t xml:space="preserve">
</t>
    </r>
    <r>
      <rPr>
        <sz val="11"/>
        <color rgb="FFFF0000"/>
        <rFont val="微软雅黑"/>
        <family val="2"/>
        <charset val="134"/>
      </rPr>
      <t>多个峰</t>
    </r>
  </si>
  <si>
    <t>CC(=C)[C@@H]1CC[C@]2([C@H]1[C@H]3CC[C@@H]4[C@]5(CC[C@@H](C([C@@H]5CC[C@]4([C@@]3(CC2)C)C)(C)C)O)C)C=O</t>
  </si>
  <si>
    <t>PhyT-CFN-F49</t>
  </si>
  <si>
    <r>
      <rPr>
        <sz val="11"/>
        <rFont val="微软雅黑"/>
        <family val="2"/>
        <charset val="134"/>
      </rPr>
      <t>柠檬苦素</t>
    </r>
  </si>
  <si>
    <t>IPTM20590</t>
  </si>
  <si>
    <t>Limonin</t>
  </si>
  <si>
    <t>Citrolimonin;Evodin</t>
  </si>
  <si>
    <r>
      <rPr>
        <sz val="11"/>
        <color rgb="FF333333"/>
        <rFont val="微软雅黑"/>
        <family val="2"/>
        <charset val="134"/>
      </rPr>
      <t>吴茱萸内酯</t>
    </r>
  </si>
  <si>
    <t>LTS0143013</t>
  </si>
  <si>
    <t>Samadera bidwillii</t>
  </si>
  <si>
    <t>Esenbeckia berlandieri</t>
  </si>
  <si>
    <t>1180-71-8</t>
  </si>
  <si>
    <t>C26H30O8</t>
  </si>
  <si>
    <t>C[C@@]12CC[C@H]3[C@]([C@@]14[C@H](O4)C(=O)O[C@H]2C5=COC=C5)(C(=O)C[C@@H]6[C@@]37COC(=O)C[C@@H]7OC6(C)C)C</t>
  </si>
  <si>
    <t>PhyT-CFN-F59</t>
  </si>
  <si>
    <r>
      <rPr>
        <sz val="11"/>
        <rFont val="微软雅黑"/>
        <family val="2"/>
        <charset val="134"/>
      </rPr>
      <t>灰毡毛忍冬皂苷乙</t>
    </r>
  </si>
  <si>
    <t>IPTM20591</t>
  </si>
  <si>
    <t>Macranthoidin B</t>
  </si>
  <si>
    <t>Macranthoiside I</t>
  </si>
  <si>
    <r>
      <rPr>
        <sz val="11"/>
        <rFont val="微软雅黑"/>
        <family val="2"/>
        <charset val="134"/>
      </rPr>
      <t>灰毡毛忍冬皂苷</t>
    </r>
    <r>
      <rPr>
        <sz val="11"/>
        <rFont val="Arial"/>
        <family val="2"/>
      </rPr>
      <t>B</t>
    </r>
  </si>
  <si>
    <t>136849-88-2</t>
  </si>
  <si>
    <t>C65H106O32</t>
  </si>
  <si>
    <r>
      <t>698.32608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[M-2H]-</t>
    </r>
  </si>
  <si>
    <t>PhyT-CFN-F69</t>
  </si>
  <si>
    <r>
      <rPr>
        <sz val="11"/>
        <rFont val="微软雅黑"/>
        <family val="2"/>
        <charset val="134"/>
      </rPr>
      <t>高根二醇</t>
    </r>
  </si>
  <si>
    <t>IPTM20592</t>
  </si>
  <si>
    <t>Erythrodiol</t>
  </si>
  <si>
    <t>oleanolic alcohol</t>
  </si>
  <si>
    <r>
      <rPr>
        <sz val="11"/>
        <rFont val="微软雅黑"/>
        <family val="2"/>
        <charset val="134"/>
      </rPr>
      <t>赤藓糖醇</t>
    </r>
  </si>
  <si>
    <t>LTS0057163</t>
  </si>
  <si>
    <t>Relhania calycina</t>
  </si>
  <si>
    <t>Monteverdia ilicifolia</t>
  </si>
  <si>
    <t>Ilex latifolia</t>
  </si>
  <si>
    <t>545-48-2</t>
  </si>
  <si>
    <r>
      <t>425.37774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
461.39850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[M+H+H2O]+</t>
    </r>
  </si>
  <si>
    <t>C[C@]12CC[C@@H](C([C@@H]1CC[C@@]3([C@@H]2CC=C4[C@]3(CC[C@@]5([C@H]4CC(CC5)(C)C)CO)C)C)(C)C)O</t>
  </si>
  <si>
    <t>PhyT-CFN-F79</t>
  </si>
  <si>
    <r>
      <rPr>
        <sz val="11"/>
        <rFont val="微软雅黑"/>
        <family val="2"/>
        <charset val="134"/>
      </rPr>
      <t>科罗索酸</t>
    </r>
  </si>
  <si>
    <t>IPTM20593</t>
  </si>
  <si>
    <t>Corosolic acid</t>
  </si>
  <si>
    <t>2-alpha-Hydroxyursolic acid</t>
  </si>
  <si>
    <r>
      <t>2α-</t>
    </r>
    <r>
      <rPr>
        <sz val="11"/>
        <rFont val="微软雅黑"/>
        <family val="2"/>
        <charset val="134"/>
      </rPr>
      <t>羟基熊果酸</t>
    </r>
  </si>
  <si>
    <t>LTS0231285</t>
  </si>
  <si>
    <t>Enkianthus cernuus</t>
  </si>
  <si>
    <t>Planchonella duclitan</t>
  </si>
  <si>
    <t>Careya arborea</t>
  </si>
  <si>
    <t>4547-24-4</t>
  </si>
  <si>
    <t>C[C@@H]1CC[C@@]2(CC[C@@]3(C(=CC[C@H]4[C@]3(CC[C@@H]5[C@@]4(C[C@H]([C@@H](C5(C)C)O)O)C)C)[C@@H]2[C@H]1C)C)C(=O)O</t>
  </si>
  <si>
    <t>PhyT-CFN-F89</t>
  </si>
  <si>
    <r>
      <rPr>
        <sz val="11"/>
        <rFont val="微软雅黑"/>
        <family val="2"/>
        <charset val="134"/>
      </rPr>
      <t>细叶远志皂苷</t>
    </r>
  </si>
  <si>
    <t>IPTM20594</t>
  </si>
  <si>
    <t>Tenuifolin</t>
  </si>
  <si>
    <t>Alkaloids|Shikimates and Phenylpropanoids</t>
  </si>
  <si>
    <t>Tyrosine alkaloids|</t>
  </si>
  <si>
    <t>Amarylidaceae alkaloids|</t>
  </si>
  <si>
    <t>LTS0191494</t>
  </si>
  <si>
    <t>Cinnamomum reticulatum</t>
  </si>
  <si>
    <t>Hornstedtia reticulata</t>
  </si>
  <si>
    <t>20183-47-5</t>
  </si>
  <si>
    <t>C36H56O12</t>
  </si>
  <si>
    <r>
      <t>698.411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[M+NH4]+</t>
    </r>
  </si>
  <si>
    <t>C[C@@]12CC[C@@H]3[C@@]([C@H]1CC=C4[C@]2(CC[C@@]5([C@H]4CC(CC5)(C)C)C(=O)O)CO)(C[C@@H]([C@@H]([C@@]3(C)C(=O)O)O[C@H]6[C@@H]([C@H]([C@@H]([C@H](O6)CO)O)O)O)O)C</t>
  </si>
  <si>
    <t>PhyT-CFN-F99</t>
  </si>
  <si>
    <r>
      <rPr>
        <sz val="11"/>
        <color rgb="FFFF0000"/>
        <rFont val="微软雅黑"/>
        <family val="2"/>
        <charset val="134"/>
      </rPr>
      <t>三七皂苷</t>
    </r>
    <r>
      <rPr>
        <sz val="11"/>
        <color rgb="FFFF0000"/>
        <rFont val="Arial"/>
        <family val="2"/>
      </rPr>
      <t>FA</t>
    </r>
  </si>
  <si>
    <t>IPTM20595</t>
  </si>
  <si>
    <t>Notoginsenoside Fa</t>
  </si>
  <si>
    <t>LTS0172400</t>
  </si>
  <si>
    <t>Panax vietnamensis Wikidata logo</t>
  </si>
  <si>
    <t>88100-04-3</t>
  </si>
  <si>
    <t>C59H100O27</t>
  </si>
  <si>
    <t>CC(=CCCC(C)(C1CCC2(C1C(CC3C2(CCC4C3(CCC(C4(C)C)OC5C(C(C(C(O5)CO)O)O)OC6C(C(C(C(O6)CO)O)O)OC7C(C(C(CO7)O)O)O)C)C)O)C)OC8C(C(C(C(O8)COC9C(C(C(C(O9)CO)O)O)O)O)O)O)C</t>
  </si>
  <si>
    <t>PhyT-CFN-F109</t>
  </si>
  <si>
    <r>
      <t>3-</t>
    </r>
    <r>
      <rPr>
        <sz val="11"/>
        <color rgb="FFFF0000"/>
        <rFont val="微软雅黑"/>
        <family val="2"/>
        <charset val="134"/>
      </rPr>
      <t>表去氢茯苓酸</t>
    </r>
  </si>
  <si>
    <t>IPTM20596</t>
  </si>
  <si>
    <t>3-Epidehydropachymic acid</t>
  </si>
  <si>
    <t>LTS0060278</t>
  </si>
  <si>
    <t>168293-15-0</t>
  </si>
  <si>
    <t>CC(C)C(=C)CC[C@H]([C@H]1[C@@H](C[C@@]2([C@@]1(CC=C3C2=CC[C@@H]4[C@@]3(CC[C@H](C4(C)C)OC(=O)C)C)C)C)O)C(=O)O</t>
  </si>
  <si>
    <t>PhyT-CFN-F119</t>
  </si>
  <si>
    <r>
      <rPr>
        <sz val="11"/>
        <rFont val="微软雅黑"/>
        <family val="2"/>
        <charset val="134"/>
      </rPr>
      <t>灵芝酸</t>
    </r>
    <r>
      <rPr>
        <sz val="11"/>
        <rFont val="Arial"/>
        <family val="2"/>
      </rPr>
      <t>F</t>
    </r>
  </si>
  <si>
    <t>IPTM20597</t>
  </si>
  <si>
    <t>Ganoderic acid F</t>
  </si>
  <si>
    <r>
      <t>heptanoic acid</t>
    </r>
    <r>
      <rPr>
        <sz val="11"/>
        <rFont val="微软雅黑"/>
        <family val="2"/>
        <charset val="134"/>
      </rPr>
      <t>；</t>
    </r>
    <r>
      <rPr>
        <sz val="11"/>
        <rFont val="Arial"/>
        <family val="2"/>
      </rPr>
      <t>oxoheptanoic acid</t>
    </r>
  </si>
  <si>
    <t>LTS0240849</t>
  </si>
  <si>
    <t>98665-15-7</t>
  </si>
  <si>
    <t>C32H42O9</t>
  </si>
  <si>
    <r>
      <t>515.22789</t>
    </r>
    <r>
      <rPr>
        <sz val="11"/>
        <rFont val="微软雅黑"/>
        <family val="2"/>
        <charset val="134"/>
      </rPr>
      <t>是母离子的碎片离子，暂未分析出是什么离子</t>
    </r>
  </si>
  <si>
    <r>
      <t>551.26562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[M+H-H2O]-</t>
    </r>
  </si>
  <si>
    <t>C[C@H](CC(=O)CC(C)C(=O)O)[C@H]1CC(=O)[C@@]2([C@@]1([C@@H](C(=O)C3=C2C(=O)C[C@@H]4[C@@]3(CCC(=O)C4(C)C)C)OC(=O)C)C)C</t>
  </si>
  <si>
    <t>PhyT-CFN-F129</t>
  </si>
  <si>
    <r>
      <rPr>
        <sz val="11"/>
        <rFont val="微软雅黑"/>
        <family val="2"/>
        <charset val="134"/>
      </rPr>
      <t>商陆皂苷辛</t>
    </r>
  </si>
  <si>
    <t>IPTM20598</t>
  </si>
  <si>
    <t>Esculentoside H</t>
  </si>
  <si>
    <t>LTS0021599</t>
  </si>
  <si>
    <t>66656-92-6</t>
  </si>
  <si>
    <t>C48H76O21</t>
  </si>
  <si>
    <r>
      <rPr>
        <sz val="11"/>
        <rFont val="微软雅黑"/>
        <family val="2"/>
        <charset val="134"/>
      </rPr>
      <t>没有二级</t>
    </r>
  </si>
  <si>
    <r>
      <t>825.42912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[M+H-C6H10O5]-</t>
    </r>
  </si>
  <si>
    <t>C[C@@]1(CC[C@@]2(CC[C@@]3(C(=CC[C@H]4[C@]3(CC[C@@H]5[C@@]4(C[C@@H]([C@@H]([C@@]5(C)CO)O[C@H]6[C@@H]([C@H]([C@@H](CO6)O[C@H]7[C@@H]([C@H]([C@@H]([C@H](O7)CO)O)O)O)O)O)O)C)C)[C@@H]2C1)C)C(=O)O[C@H]8[C@@H]([C@H]([C@@H]([C@H](O8)CO)O)O)O)C(=O)OC</t>
  </si>
  <si>
    <t>PhyT-CFN-F139</t>
  </si>
  <si>
    <r>
      <t>20(R)-</t>
    </r>
    <r>
      <rPr>
        <sz val="11"/>
        <rFont val="微软雅黑"/>
        <family val="2"/>
        <charset val="134"/>
      </rPr>
      <t>人参皂苷</t>
    </r>
    <r>
      <rPr>
        <sz val="11"/>
        <rFont val="Arial"/>
        <family val="2"/>
      </rPr>
      <t>RH2</t>
    </r>
  </si>
  <si>
    <t>IPTM20599</t>
  </si>
  <si>
    <t>20(R)-Ginsenoside Rh2</t>
  </si>
  <si>
    <r>
      <t>20(R)-Ginsenoside</t>
    </r>
    <r>
      <rPr>
        <sz val="11"/>
        <rFont val="微软雅黑"/>
        <family val="2"/>
        <charset val="134"/>
      </rPr>
      <t>；</t>
    </r>
    <r>
      <rPr>
        <sz val="11"/>
        <rFont val="Arial"/>
        <family val="2"/>
      </rPr>
      <t>(R)Ginsenoside-Rh2</t>
    </r>
  </si>
  <si>
    <r>
      <rPr>
        <sz val="11"/>
        <rFont val="微软雅黑"/>
        <family val="2"/>
        <charset val="134"/>
      </rPr>
      <t>人参皂苷</t>
    </r>
    <r>
      <rPr>
        <sz val="11"/>
        <rFont val="Arial"/>
        <family val="2"/>
      </rPr>
      <t xml:space="preserve"> R-Rh2</t>
    </r>
  </si>
  <si>
    <t>LTS0148595</t>
  </si>
  <si>
    <t>112246-15-8</t>
  </si>
  <si>
    <t>CC(=CCC[C@](C)([C@H]1CC[C@@]2([C@@H]1[C@@H](C[C@H]3[C@]2(CC[C@@H]4[C@@]3(CC[C@@H](C4(C)C)O[C@H]5[C@@H]([C@H]([C@@H]([C@H](O5)CO)O)O)O)C)C)O)C)O)C</t>
  </si>
  <si>
    <t>PhyT-CFN-F149</t>
  </si>
  <si>
    <r>
      <rPr>
        <sz val="11"/>
        <rFont val="微软雅黑"/>
        <family val="2"/>
        <charset val="134"/>
      </rPr>
      <t>去甲泽拉木醛</t>
    </r>
  </si>
  <si>
    <t>IPTM20600</t>
  </si>
  <si>
    <t>Demethylzeylasteral</t>
  </si>
  <si>
    <r>
      <t>Demethylzeylasteral (T-96)</t>
    </r>
    <r>
      <rPr>
        <sz val="11"/>
        <rFont val="微软雅黑"/>
        <family val="2"/>
        <charset val="134"/>
      </rPr>
      <t>；</t>
    </r>
    <r>
      <rPr>
        <sz val="11"/>
        <rFont val="Arial"/>
        <family val="2"/>
      </rPr>
      <t>7-tetraen-29-oicacid</t>
    </r>
  </si>
  <si>
    <r>
      <rPr>
        <sz val="11"/>
        <rFont val="微软雅黑"/>
        <family val="2"/>
        <charset val="134"/>
      </rPr>
      <t>去甲泽拉木醇</t>
    </r>
  </si>
  <si>
    <t>LTS0271372</t>
  </si>
  <si>
    <t>Tripterygium hypoglaucum</t>
  </si>
  <si>
    <t>Kokoona zeylanica</t>
  </si>
  <si>
    <t>107316-88-1</t>
  </si>
  <si>
    <t>C29H36O6</t>
  </si>
  <si>
    <t>C[C@]12CC[C@@](C[C@H]1[C@@]3(CC[C@]4(C5=CC(=C(C(=C5C(=O)C=C4[C@]3(CC2)C)C=O)O)O)C)C)(C)C(=O)O</t>
  </si>
  <si>
    <t>PhyT-CFN-F150</t>
  </si>
  <si>
    <t>CFN-E-MIX-31</t>
  </si>
  <si>
    <r>
      <rPr>
        <sz val="11"/>
        <rFont val="微软雅黑"/>
        <family val="2"/>
        <charset val="134"/>
      </rPr>
      <t>白头翁皂苷</t>
    </r>
    <r>
      <rPr>
        <sz val="11"/>
        <rFont val="Arial"/>
        <family val="2"/>
      </rPr>
      <t>E-1</t>
    </r>
  </si>
  <si>
    <t>IPTM20601</t>
  </si>
  <si>
    <t>Pulchinenoside E1</t>
  </si>
  <si>
    <t>Macranthoside B</t>
  </si>
  <si>
    <r>
      <rPr>
        <sz val="11"/>
        <rFont val="微软雅黑"/>
        <family val="2"/>
        <charset val="134"/>
      </rPr>
      <t>灰毡毛忍冬次皂苷乙</t>
    </r>
  </si>
  <si>
    <t>LTS0073214</t>
  </si>
  <si>
    <t>146100-02-9</t>
  </si>
  <si>
    <r>
      <t>538.28781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[M+2H]+</t>
    </r>
  </si>
  <si>
    <t>C[C@H]1[C@@H]([C@H]([C@H]([C@@H](O1)O[C@@H]2[C@H]([C@H](CO[C@H]2O[C@H]3CC[C@]4([C@H]([C@]3(C)CO)CC[C@@]5([C@@H]4CC=C6[C@]5(CC[C@@]7([C@H]6CC(CC7)(C)C)C(=O)O)C)C)C)O)O)O)O[C@H]8[C@@H]([C@H]([C@@H]([C@H](O8)CO)O[C@H]9[C@@H]([C@H]([C@@H]([C@H](O9)CO)O)O)O)O)O)O</t>
  </si>
  <si>
    <t>PhyT-CFN-F160</t>
  </si>
  <si>
    <r>
      <rPr>
        <sz val="11"/>
        <rFont val="微软雅黑"/>
        <family val="2"/>
        <charset val="134"/>
      </rPr>
      <t>羽扇烯酮</t>
    </r>
  </si>
  <si>
    <t>IPTM20602</t>
  </si>
  <si>
    <t>Lupenone</t>
  </si>
  <si>
    <t>Lup-20(29)-en-3-one; Lup-20(30)-en-3-one</t>
  </si>
  <si>
    <r>
      <t>N-</t>
    </r>
    <r>
      <rPr>
        <sz val="11"/>
        <rFont val="微软雅黑"/>
        <family val="2"/>
        <charset val="134"/>
      </rPr>
      <t>乙酰甘氨酸</t>
    </r>
    <r>
      <rPr>
        <sz val="11"/>
        <rFont val="Arial"/>
        <family val="2"/>
      </rPr>
      <t>-D-</t>
    </r>
    <r>
      <rPr>
        <sz val="11"/>
        <rFont val="微软雅黑"/>
        <family val="2"/>
        <charset val="134"/>
      </rPr>
      <t>谷氨酸</t>
    </r>
  </si>
  <si>
    <t>LTS0107900</t>
  </si>
  <si>
    <t>Alibertia macrophylla</t>
  </si>
  <si>
    <t>Cissus quadrangularis</t>
  </si>
  <si>
    <t>Acacia mellifera</t>
  </si>
  <si>
    <t>1617-70-5</t>
  </si>
  <si>
    <t>C30H48O</t>
  </si>
  <si>
    <r>
      <t>407.36793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[M+H-H2O]+</t>
    </r>
  </si>
  <si>
    <t>CC(=C)[C@@H]1CC[C@]2([C@H]1[C@H]3CC[C@@H]4[C@]5(CCC(=O)C([C@@H]5CC[C@]4([C@@]3(CC2)C)C)(C)C)C)C</t>
  </si>
  <si>
    <t>PhyT-CFN-F170</t>
  </si>
  <si>
    <r>
      <rPr>
        <sz val="11"/>
        <rFont val="微软雅黑"/>
        <family val="2"/>
        <charset val="134"/>
      </rPr>
      <t>野鸦椿酸</t>
    </r>
  </si>
  <si>
    <t>IPTM20603</t>
  </si>
  <si>
    <t>Euscaphic acid</t>
  </si>
  <si>
    <t>Jacarandic acid; Acuminatic acid</t>
  </si>
  <si>
    <r>
      <rPr>
        <sz val="11"/>
        <rFont val="微软雅黑"/>
        <family val="2"/>
        <charset val="134"/>
      </rPr>
      <t>蔷薇酸</t>
    </r>
  </si>
  <si>
    <t>LTS0205657</t>
  </si>
  <si>
    <t>Rubus sieboldii</t>
  </si>
  <si>
    <t>Rosa taiwanensis</t>
  </si>
  <si>
    <t>Euscaphis japonica</t>
  </si>
  <si>
    <t>53155-25-2</t>
  </si>
  <si>
    <t>C[C@@H]1CC[C@@]2(CC[C@@]3(C(=CC[C@H]4[C@]3(CC[C@@H]5[C@@]4(C[C@H]([C@H](C5(C)C)O)O)C)C)[C@@H]2[C@]1(C)O)C)C(=O)O</t>
  </si>
  <si>
    <t>PhyT-CFN-F180</t>
  </si>
  <si>
    <r>
      <rPr>
        <sz val="11"/>
        <color theme="1"/>
        <rFont val="微软雅黑"/>
        <family val="2"/>
        <charset val="134"/>
      </rPr>
      <t>凤仙萜四醇苷</t>
    </r>
    <r>
      <rPr>
        <sz val="11"/>
        <color theme="1"/>
        <rFont val="Arial"/>
        <family val="2"/>
      </rPr>
      <t>A</t>
    </r>
  </si>
  <si>
    <t>IPTM20604</t>
  </si>
  <si>
    <t>Hosenkoside A</t>
  </si>
  <si>
    <t>HosenkosideA</t>
  </si>
  <si>
    <r>
      <rPr>
        <sz val="11"/>
        <rFont val="微软雅黑"/>
        <family val="2"/>
        <charset val="134"/>
      </rPr>
      <t>凤仙萜四醇皂苷</t>
    </r>
    <r>
      <rPr>
        <sz val="11"/>
        <rFont val="Arial"/>
        <family val="2"/>
      </rPr>
      <t>A</t>
    </r>
  </si>
  <si>
    <t>Cucurbitane triterpenoids|Oleanane triterpenoids</t>
  </si>
  <si>
    <t>LTS0080850</t>
  </si>
  <si>
    <t>Impatiens balsamina</t>
  </si>
  <si>
    <t>156791-82-1</t>
  </si>
  <si>
    <t>C48H82O20</t>
  </si>
  <si>
    <r>
      <t>399.32598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[M+H-C12H22O11-C6H12O6-C3H6O]+
439.35730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[M+H-C6H12O6-C12H22O11-H2O]+
457.36782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[M+H-C6H12O6-C12H22O11]+
475.37810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[M+H-C12H22O11-C6H10O5]+
637.43154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[M+H-C12H22O11]+
799.48503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[M+H-C6H12O6]+</t>
    </r>
  </si>
  <si>
    <t>C[C@@H](CO)[C@@H]1CC[C@@]2(CC[C@@]3([C@@H]([C@H]2O)CC[C@H]4[C@]3(CC[C@@H]5[C@@]4(CC[C@@H]([C@@]5(C)CO[C@H]6[C@@H]([C@H]([C@@H]([C@H](O6)CO)O)O)O)O[C@H]7[C@@H]([C@H]([C@@H]([C@H](O7)CO)O)O)O[C@H]8[C@@H]([C@H]([C@@H]([C@H](O8)CO)O)O)O)C)C)C)CO1</t>
  </si>
  <si>
    <t>PhyT-CFN-F190</t>
  </si>
  <si>
    <r>
      <rPr>
        <sz val="11"/>
        <color rgb="FFFF0000"/>
        <rFont val="微软雅黑"/>
        <family val="2"/>
        <charset val="134"/>
      </rPr>
      <t>七叶皂苷</t>
    </r>
    <r>
      <rPr>
        <sz val="11"/>
        <color rgb="FFFF0000"/>
        <rFont val="Arial"/>
        <family val="2"/>
      </rPr>
      <t xml:space="preserve"> A</t>
    </r>
  </si>
  <si>
    <t>IPTM20605</t>
  </si>
  <si>
    <t>Escin IA</t>
  </si>
  <si>
    <t>LTS0230445</t>
  </si>
  <si>
    <t>Aesculus hippocastanum</t>
  </si>
  <si>
    <t>123748-68-5</t>
  </si>
  <si>
    <t>C55H86O24</t>
  </si>
  <si>
    <t>LTS0230445_IPTM20605_Escin IA</t>
  </si>
  <si>
    <t>C/C=C(\C)/C(=O)O[C@H]1[C@@H]([C@@]2([C@@H](C[C@@]3(C(=CC[C@H]4[C@]3(CC[C@@H]5[C@@]4(CC[C@@H]([C@]5(C)CO)O[C@H]6[C@@H]([C@H]([C@@H]([C@H](O6)C(=O)O)O[C@H]7[C@@H]([C@H]([C@@H]([C@H](O7)CO)O)O)O)O)O[C@H]8[C@@H]([C@H]([C@@H]([C@H](O8)CO)O)O)O)C)C)[C@@H]2CC1(C)C)C)O)CO)OC(=O)C</t>
  </si>
  <si>
    <t>PhyT-CFN-F200</t>
  </si>
  <si>
    <r>
      <rPr>
        <sz val="11"/>
        <rFont val="微软雅黑"/>
        <family val="2"/>
        <charset val="134"/>
      </rPr>
      <t>泽泻醇</t>
    </r>
    <r>
      <rPr>
        <sz val="11"/>
        <rFont val="Arial"/>
        <family val="2"/>
      </rPr>
      <t>F</t>
    </r>
  </si>
  <si>
    <t>IPTM20606</t>
  </si>
  <si>
    <t>Alisol F</t>
  </si>
  <si>
    <t>LTS0235337</t>
  </si>
  <si>
    <t>155521-45-2</t>
  </si>
  <si>
    <t>LTS0235337_IPTM20606_Alisol F</t>
  </si>
  <si>
    <r>
      <t>453.33629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[M+H-2H2O]+</t>
    </r>
    <r>
      <rPr>
        <sz val="11"/>
        <rFont val="微软雅黑"/>
        <family val="2"/>
        <charset val="134"/>
      </rPr>
      <t>，此碎片离子无二级</t>
    </r>
    <r>
      <rPr>
        <sz val="11"/>
        <rFont val="Arial"/>
        <family val="2"/>
      </rPr>
      <t xml:space="preserve">
</t>
    </r>
    <r>
      <rPr>
        <sz val="11"/>
        <rFont val="微软雅黑"/>
        <family val="2"/>
        <charset val="134"/>
      </rPr>
      <t>母离子无二级</t>
    </r>
  </si>
  <si>
    <t>C[C@@H]1C[C@H](O[C@@H]2C1=C3C[C@@H]([C@H]4[C@]5(CCC(=O)C([C@@H]5CC[C@@]4([C@]3(C2)C)C)(C)C)C)O)[C@H](C(C)(C)O)O</t>
  </si>
  <si>
    <t>PhyT-CFN-F210</t>
  </si>
  <si>
    <r>
      <rPr>
        <sz val="11"/>
        <color rgb="FFFF0000"/>
        <rFont val="微软雅黑"/>
        <family val="2"/>
        <charset val="134"/>
      </rPr>
      <t>桔梗皂苷元</t>
    </r>
  </si>
  <si>
    <t>IPTM20607</t>
  </si>
  <si>
    <t>Platycodigenin</t>
  </si>
  <si>
    <t>LTS0018824</t>
  </si>
  <si>
    <t>22327-82-8</t>
  </si>
  <si>
    <t>C30H48O7</t>
  </si>
  <si>
    <t>LTS0018824_IPTM20607_Platycodigenin</t>
  </si>
  <si>
    <t>C[C@@]12CC[C@@H]3[C@@]([C@H]1CC=C4[C@]2(C[C@H]([C@@]5([C@H]4CC(CC5)(C)C)C(=O)O)O)C)(C[C@@H]([C@@H](C3(CO)CO)O)O)C</t>
  </si>
  <si>
    <t>PhyT-CFN-F220</t>
  </si>
  <si>
    <r>
      <t>3-</t>
    </r>
    <r>
      <rPr>
        <sz val="11"/>
        <rFont val="微软雅黑"/>
        <family val="2"/>
        <charset val="134"/>
      </rPr>
      <t>表齐墩果酸</t>
    </r>
  </si>
  <si>
    <t>IPTM20608</t>
  </si>
  <si>
    <t>3-Epioleanolic acid</t>
  </si>
  <si>
    <t>3alpha-Hydroxyolean-12-en-28-oic Acid</t>
  </si>
  <si>
    <r>
      <t>3alpha-</t>
    </r>
    <r>
      <rPr>
        <sz val="11"/>
        <rFont val="微软雅黑"/>
        <family val="2"/>
        <charset val="134"/>
      </rPr>
      <t>羟基烷</t>
    </r>
    <r>
      <rPr>
        <sz val="11"/>
        <rFont val="Arial"/>
        <family val="2"/>
      </rPr>
      <t>-12-</t>
    </r>
    <r>
      <rPr>
        <sz val="11"/>
        <rFont val="微软雅黑"/>
        <family val="2"/>
        <charset val="134"/>
      </rPr>
      <t>烯</t>
    </r>
    <r>
      <rPr>
        <sz val="11"/>
        <rFont val="Arial"/>
        <family val="2"/>
      </rPr>
      <t>-28-</t>
    </r>
    <r>
      <rPr>
        <sz val="11"/>
        <rFont val="微软雅黑"/>
        <family val="2"/>
        <charset val="134"/>
      </rPr>
      <t>酸</t>
    </r>
  </si>
  <si>
    <t>LTS0183671</t>
  </si>
  <si>
    <t>Bergia capensis</t>
  </si>
  <si>
    <t>Ekebergia capensis</t>
  </si>
  <si>
    <t>Conandron ramondioides</t>
  </si>
  <si>
    <t>25499-90-5</t>
  </si>
  <si>
    <r>
      <rPr>
        <sz val="11"/>
        <color rgb="FFFF0000"/>
        <rFont val="微软雅黑"/>
        <family val="2"/>
        <charset val="134"/>
      </rPr>
      <t>该保留时间下无峰</t>
    </r>
  </si>
  <si>
    <t>C[C@]12CC[C@H](C([C@@H]1CC[C@@]3([C@@H]2CC=C4[C@]3(CC[C@@]5([C@H]4CC(CC5)(C)C)C(=O)O)C)C)(C)C)O</t>
  </si>
  <si>
    <t>PhyT-CFN-F230</t>
  </si>
  <si>
    <r>
      <rPr>
        <sz val="11"/>
        <rFont val="微软雅黑"/>
        <family val="2"/>
        <charset val="134"/>
      </rPr>
      <t>升麻酮醇</t>
    </r>
    <r>
      <rPr>
        <sz val="11"/>
        <rFont val="Arial"/>
        <family val="2"/>
      </rPr>
      <t>-3-O-α-L-</t>
    </r>
    <r>
      <rPr>
        <sz val="11"/>
        <rFont val="微软雅黑"/>
        <family val="2"/>
        <charset val="134"/>
      </rPr>
      <t>吡喃阿拉伯糖苷</t>
    </r>
  </si>
  <si>
    <t>IPTM20609</t>
  </si>
  <si>
    <t>Cimicidanol 3-O-alpha-L-arabinoside</t>
  </si>
  <si>
    <t>|Cycloartane triterpenoids</t>
  </si>
  <si>
    <t>LTS0159540</t>
  </si>
  <si>
    <t>Actaea cimicifuga</t>
  </si>
  <si>
    <t>161207-05-2</t>
  </si>
  <si>
    <t>C35H52O9</t>
  </si>
  <si>
    <r>
      <t>675.37509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
651.33213</t>
    </r>
    <r>
      <rPr>
        <sz val="11"/>
        <rFont val="微软雅黑"/>
        <family val="2"/>
        <charset val="134"/>
      </rPr>
      <t>是母离子的加和离子，暂未推测出是什么离子</t>
    </r>
    <r>
      <rPr>
        <sz val="11"/>
        <rFont val="Arial"/>
        <family val="2"/>
      </rPr>
      <t xml:space="preserve">
</t>
    </r>
    <r>
      <rPr>
        <sz val="11"/>
        <rFont val="微软雅黑"/>
        <family val="2"/>
        <charset val="134"/>
      </rPr>
      <t>母离子无二级</t>
    </r>
  </si>
  <si>
    <t>C[C@H](CC(=O)[C@H]1C(O1)(C)C)[C@H]2C(=O)C[C@@]3([C@@]2(C[C@@H]([C@]45C3=CC[C@@H]6[C@]4(C5)CC[C@@H](C6(C)C)O[C@H]7[C@@H]([C@H]([C@H](CO7)O)O)O)O)C)C</t>
  </si>
  <si>
    <t>PhyT-CFN-F240</t>
  </si>
  <si>
    <r>
      <rPr>
        <sz val="11"/>
        <rFont val="微软雅黑"/>
        <family val="2"/>
        <charset val="134"/>
      </rPr>
      <t>苦玄参苷</t>
    </r>
    <r>
      <rPr>
        <sz val="11"/>
        <rFont val="Arial"/>
        <family val="2"/>
      </rPr>
      <t>X</t>
    </r>
  </si>
  <si>
    <t>IPTM20610</t>
  </si>
  <si>
    <t>Picfeltarraenin X</t>
  </si>
  <si>
    <t>1391826-61-1</t>
  </si>
  <si>
    <t>C36H54O11</t>
  </si>
  <si>
    <r>
      <t>501.32113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[M+H-C6H10O5]+</t>
    </r>
  </si>
  <si>
    <t>CC(C)C1=CC(=O)[C@](O1)(C)[C@H]2[C@@H](C[C@@]3([C@@]2(CC(=O)[C@@]4([C@H]3CC=C5[C@H]4C[C@@H]([C@H](C5(C)C)O)O[C@H]6[C@@H]([C@H]([C@@H]([C@H](O6)CO)O)O)O)C)C)C)O</t>
  </si>
  <si>
    <t>PhyT-CFN-F250</t>
  </si>
  <si>
    <t>IPTM20611</t>
  </si>
  <si>
    <t>Cimiracemoside D</t>
  </si>
  <si>
    <t>LTS0240375</t>
  </si>
  <si>
    <t>Actaea racemosa</t>
  </si>
  <si>
    <t>290821-39-5</t>
  </si>
  <si>
    <t>C37H58O11</t>
  </si>
  <si>
    <r>
      <t>701.38713</t>
    </r>
    <r>
      <rPr>
        <sz val="11"/>
        <rFont val="微软雅黑"/>
        <family val="2"/>
        <charset val="134"/>
      </rPr>
      <t>是母离子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</si>
  <si>
    <r>
      <t>737.41222</t>
    </r>
    <r>
      <rPr>
        <sz val="11"/>
        <rFont val="微软雅黑"/>
        <family val="2"/>
        <charset val="134"/>
      </rPr>
      <t>为是母离子的加和离子，</t>
    </r>
    <r>
      <rPr>
        <sz val="11"/>
        <rFont val="Arial"/>
        <family val="2"/>
      </rPr>
      <t xml:space="preserve">[M+HAC]-
</t>
    </r>
    <r>
      <rPr>
        <sz val="11"/>
        <rFont val="微软雅黑"/>
        <family val="2"/>
        <charset val="134"/>
      </rPr>
      <t>母离子无二级</t>
    </r>
  </si>
  <si>
    <t>C[C@@H]1C[C@@H]2[C@H](O[C@]3([C@H]1[C@]4([C@@H](C[C@@]56C[C@@]57CC[C@@H](C([C@@H]7CC[C@H]6[C@@]4([C@H]3O)C)(C)C)O[C@H]8[C@@H]([C@H]([C@H](CO8)O)O)O)OC(=O)C)C)O2)C(C)(C)O</t>
  </si>
  <si>
    <t>PhyT-CFN-F260</t>
  </si>
  <si>
    <r>
      <rPr>
        <sz val="11"/>
        <rFont val="微软雅黑"/>
        <family val="2"/>
        <charset val="134"/>
      </rPr>
      <t>乙酰基</t>
    </r>
    <r>
      <rPr>
        <sz val="11"/>
        <rFont val="Arial"/>
        <family val="2"/>
      </rPr>
      <t>-ALPHA-</t>
    </r>
    <r>
      <rPr>
        <sz val="11"/>
        <rFont val="微软雅黑"/>
        <family val="2"/>
        <charset val="134"/>
      </rPr>
      <t>乳香酸</t>
    </r>
  </si>
  <si>
    <t>IPTM20612</t>
  </si>
  <si>
    <t>3-O-Acetyl-alpha-boswellic acid</t>
  </si>
  <si>
    <t>(3alpha,4beta)-3-(Acetyloxy)olean-12-en-23-oic acid</t>
  </si>
  <si>
    <r>
      <t>Α-</t>
    </r>
    <r>
      <rPr>
        <sz val="11"/>
        <rFont val="微软雅黑"/>
        <family val="2"/>
        <charset val="134"/>
      </rPr>
      <t>乙酰乳香酸</t>
    </r>
  </si>
  <si>
    <t>LTS0108326</t>
  </si>
  <si>
    <t>89913-60-0</t>
  </si>
  <si>
    <t>CC(=O)O[C@@H]1CC[C@]2([C@H]([C@@]1(C)C(=O)O)CC[C@@]3([C@@H]2CC=C4[C@]3(CC[C@@]5([C@H]4CC(CC5)(C)C)C)C)C)C</t>
  </si>
  <si>
    <t>PhyT-CFN-F270</t>
  </si>
  <si>
    <r>
      <rPr>
        <sz val="11"/>
        <rFont val="微软雅黑"/>
        <family val="2"/>
        <charset val="134"/>
      </rPr>
      <t>辽东楤木皂苷</t>
    </r>
    <r>
      <rPr>
        <sz val="11"/>
        <rFont val="Arial"/>
        <family val="2"/>
      </rPr>
      <t>X</t>
    </r>
  </si>
  <si>
    <t>IPTM20613</t>
  </si>
  <si>
    <t>Araloside X</t>
  </si>
  <si>
    <t>LTS0019039</t>
  </si>
  <si>
    <t>344911-90-6</t>
  </si>
  <si>
    <t>C60H98O28</t>
  </si>
  <si>
    <r>
      <t>662.31678</t>
    </r>
    <r>
      <rPr>
        <sz val="11"/>
        <rFont val="微软雅黑"/>
        <family val="2"/>
        <charset val="134"/>
      </rPr>
      <t>是母离子的加和离子，暂未推测出是什么离子</t>
    </r>
    <r>
      <rPr>
        <sz val="11"/>
        <rFont val="Arial"/>
        <family val="2"/>
      </rPr>
      <t xml:space="preserve">
632.30495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[M-2H]-</t>
    </r>
  </si>
  <si>
    <t>C[C@]12CC[C@@H](C([C@@H]1CC[C@@]3([C@@H]2CC=C4[C@]3(CC[C@@]5([C@H]4CC(CC5)(C)C)C(=O)O[C@H]6[C@@H]([C@H]([C@@H]([C@H](O6)CO)O)O)O)C)C)(C)C)O[C@H]7[C@@H]([C@H]([C@@H]([C@H](O7)CO)O)O[C@H]8[C@@H]([C@H]([C@@H]([C@H](O8)CO)O)O[C@H]9[C@@H]([C@H]([C@@H]([C@H](O9)CO)O)O)O)O)O[C@H]1[C@@H]([C@H]([C@@H]([C@H](O1)CO)O)O)O</t>
  </si>
  <si>
    <t>PhyT-CFN-F280</t>
  </si>
  <si>
    <r>
      <rPr>
        <sz val="11"/>
        <rFont val="微软雅黑"/>
        <family val="2"/>
        <charset val="134"/>
      </rPr>
      <t>泽泻醇</t>
    </r>
    <r>
      <rPr>
        <sz val="11"/>
        <rFont val="Arial"/>
        <family val="2"/>
      </rPr>
      <t xml:space="preserve"> B </t>
    </r>
    <r>
      <rPr>
        <sz val="11"/>
        <rFont val="微软雅黑"/>
        <family val="2"/>
        <charset val="134"/>
      </rPr>
      <t>醋酸酯</t>
    </r>
  </si>
  <si>
    <t>IPTM20614</t>
  </si>
  <si>
    <t>Alisol B acetate</t>
  </si>
  <si>
    <t>19865-76-0</t>
  </si>
  <si>
    <r>
      <t>497.36317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[M+H-H2O]+</t>
    </r>
  </si>
  <si>
    <r>
      <t>573.37975</t>
    </r>
    <r>
      <rPr>
        <sz val="11"/>
        <rFont val="微软雅黑"/>
        <family val="2"/>
        <charset val="134"/>
      </rPr>
      <t>为是母离子的加和离子，</t>
    </r>
    <r>
      <rPr>
        <sz val="11"/>
        <rFont val="Arial"/>
        <family val="2"/>
      </rPr>
      <t>[M+HAC]-
549.33603</t>
    </r>
    <r>
      <rPr>
        <sz val="11"/>
        <rFont val="微软雅黑"/>
        <family val="2"/>
        <charset val="134"/>
      </rPr>
      <t>为是母离子的加和离子，暂未推测出是什么离子</t>
    </r>
    <r>
      <rPr>
        <sz val="11"/>
        <rFont val="Arial"/>
        <family val="2"/>
      </rPr>
      <t xml:space="preserve">
</t>
    </r>
    <r>
      <rPr>
        <sz val="11"/>
        <rFont val="微软雅黑"/>
        <family val="2"/>
        <charset val="134"/>
      </rPr>
      <t>母离子无二级</t>
    </r>
  </si>
  <si>
    <t>PhyT-CFN-F290</t>
  </si>
  <si>
    <r>
      <rPr>
        <sz val="11"/>
        <rFont val="微软雅黑"/>
        <family val="2"/>
        <charset val="134"/>
      </rPr>
      <t>灵芝烯酸</t>
    </r>
    <r>
      <rPr>
        <sz val="11"/>
        <rFont val="Arial"/>
        <family val="2"/>
      </rPr>
      <t>B</t>
    </r>
  </si>
  <si>
    <t>IPTM20615</t>
  </si>
  <si>
    <t>Ganoderenic acid B</t>
  </si>
  <si>
    <t>LTS0050310</t>
  </si>
  <si>
    <t>100665-41-6</t>
  </si>
  <si>
    <t>C30H42O7</t>
  </si>
  <si>
    <r>
      <t>497.29006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[M+H-H2O]+
479.27983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[M+H-2H2O]+</t>
    </r>
  </si>
  <si>
    <t>CC(CC(=O)C=C(C)C1CC(=O)C2(C1(CC(=O)C3=C2C(CC4C3(CCC(C4(C)C)O)C)O)C)C)C(=O)O</t>
  </si>
  <si>
    <t>PhyT-CFN-F300</t>
  </si>
  <si>
    <r>
      <t>3Β,7Β,12Β-</t>
    </r>
    <r>
      <rPr>
        <sz val="11"/>
        <color rgb="FFFF0000"/>
        <rFont val="微软雅黑"/>
        <family val="2"/>
        <charset val="134"/>
      </rPr>
      <t>三羟基</t>
    </r>
    <r>
      <rPr>
        <sz val="11"/>
        <color rgb="FFFF0000"/>
        <rFont val="Arial"/>
        <family val="2"/>
      </rPr>
      <t>-11,15-</t>
    </r>
    <r>
      <rPr>
        <sz val="11"/>
        <color rgb="FFFF0000"/>
        <rFont val="微软雅黑"/>
        <family val="2"/>
        <charset val="134"/>
      </rPr>
      <t>二羰基</t>
    </r>
    <r>
      <rPr>
        <sz val="11"/>
        <color rgb="FFFF0000"/>
        <rFont val="Arial"/>
        <family val="2"/>
      </rPr>
      <t>-</t>
    </r>
    <r>
      <rPr>
        <sz val="11"/>
        <color rgb="FFFF0000"/>
        <rFont val="微软雅黑"/>
        <family val="2"/>
        <charset val="134"/>
      </rPr>
      <t>羊毛甾烷</t>
    </r>
    <r>
      <rPr>
        <sz val="11"/>
        <color rgb="FFFF0000"/>
        <rFont val="Arial"/>
        <family val="2"/>
      </rPr>
      <t>-8-</t>
    </r>
    <r>
      <rPr>
        <sz val="11"/>
        <color rgb="FFFF0000"/>
        <rFont val="微软雅黑"/>
        <family val="2"/>
        <charset val="134"/>
      </rPr>
      <t>烯</t>
    </r>
    <r>
      <rPr>
        <sz val="11"/>
        <color rgb="FFFF0000"/>
        <rFont val="Arial"/>
        <family val="2"/>
      </rPr>
      <t>-24→20</t>
    </r>
    <r>
      <rPr>
        <sz val="11"/>
        <color rgb="FFFF0000"/>
        <rFont val="微软雅黑"/>
        <family val="2"/>
        <charset val="134"/>
      </rPr>
      <t>内酯</t>
    </r>
  </si>
  <si>
    <t>IPTM20616</t>
  </si>
  <si>
    <t>Ganoderlactone D</t>
  </si>
  <si>
    <t>LTS0123015</t>
  </si>
  <si>
    <t>1801934-15-5</t>
  </si>
  <si>
    <t>C27H38O7</t>
  </si>
  <si>
    <t>C[C@@]1(CCC(=O)O1)[C@H]2CC(=O)[C@@]3([C@@]2([C@@H](C(=O)C4=C3[C@H](CC5[C@@]4(CC[C@@H](C5(C)C)O)C)O)O)C)C</t>
  </si>
  <si>
    <t>PhyT-CFN-F310</t>
  </si>
  <si>
    <t>IPTM20617</t>
  </si>
  <si>
    <t>Clematiunicinoside E</t>
  </si>
  <si>
    <t>Clematomandshurica Saponin C</t>
  </si>
  <si>
    <t>LTS0223369</t>
  </si>
  <si>
    <t>Clematis chinensis</t>
  </si>
  <si>
    <t>916649-92-8</t>
  </si>
  <si>
    <t>C76H124O39</t>
  </si>
  <si>
    <t>C[C@H]1[C@@H]([C@H]([C@H]([C@@H](O1)O[C@@H]2[C@H](O[C@H]([C@@H]([C@H]2O)O)OC[C@@H]3[C@H]([C@@H]([C@H]([C@@H](O3)OC(=O)[C@@]45CC[C@@]6(C(=CC[C@H]7[C@]6(CC[C@@H]8[C@@]7(CC[C@@H](C8(C)C)O[C@H]9[C@@H]([C@H]([C@H](CO9)O)O)O[C@H]1[C@@H]([C@@H]([C@H]([C@@H](O1)C)O)O[C@H]1[C@@H]([C@@H]([C@@H](CO1)O[C@H]1[C@@H]([C@H]([C@@H]([C@H](O1)CO)O[C@H]1[C@@H]([C@H]([C@@H]([C@H](O1)CO)O)O)O)O)O)O)O)O)C)C)[C@@H]4CC(CC5)(C)C)C)O)O)O)CO)O)O)O</t>
  </si>
  <si>
    <t>PhyT-CFN-F320</t>
  </si>
  <si>
    <r>
      <rPr>
        <sz val="11"/>
        <rFont val="微软雅黑"/>
        <family val="2"/>
        <charset val="134"/>
      </rPr>
      <t>赤芝酸</t>
    </r>
    <r>
      <rPr>
        <sz val="11"/>
        <rFont val="Arial"/>
        <family val="2"/>
      </rPr>
      <t>G</t>
    </r>
    <r>
      <rPr>
        <sz val="11"/>
        <rFont val="微软雅黑"/>
        <family val="2"/>
        <charset val="134"/>
      </rPr>
      <t>甲酯</t>
    </r>
  </si>
  <si>
    <t>IPTM20618</t>
  </si>
  <si>
    <t>Methyl lucidente G</t>
  </si>
  <si>
    <r>
      <rPr>
        <sz val="11"/>
        <rFont val="微软雅黑"/>
        <family val="2"/>
        <charset val="134"/>
      </rPr>
      <t>甲基亮光黄</t>
    </r>
    <r>
      <rPr>
        <sz val="11"/>
        <rFont val="Arial"/>
        <family val="2"/>
      </rPr>
      <t xml:space="preserve"> G</t>
    </r>
  </si>
  <si>
    <t>LTS0108756</t>
  </si>
  <si>
    <t>102607-20-5</t>
  </si>
  <si>
    <t>C28H42O7</t>
  </si>
  <si>
    <r>
      <t>513.28227</t>
    </r>
    <r>
      <rPr>
        <sz val="11"/>
        <rFont val="微软雅黑"/>
        <family val="2"/>
        <charset val="134"/>
      </rPr>
      <t>是母离子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</si>
  <si>
    <t>C[C@H](CCC(=O)OC)[C@H]1C[C@@H]([C@@]2([C@@]1(CC(=O)C3=C2[C@H](C[C@@H]4[C@@]3(CCC(=O)</t>
  </si>
  <si>
    <t>PhyT-CFN-F330</t>
  </si>
  <si>
    <r>
      <rPr>
        <sz val="11"/>
        <rFont val="微软雅黑"/>
        <family val="2"/>
        <charset val="134"/>
      </rPr>
      <t>苦艾素</t>
    </r>
    <r>
      <rPr>
        <sz val="11"/>
        <rFont val="Arial"/>
        <family val="2"/>
      </rPr>
      <t>A3</t>
    </r>
  </si>
  <si>
    <t>IPTM20619</t>
  </si>
  <si>
    <t>Bacoside A3</t>
  </si>
  <si>
    <r>
      <rPr>
        <sz val="11"/>
        <rFont val="微软雅黑"/>
        <family val="2"/>
        <charset val="134"/>
      </rPr>
      <t>假马齿苋皂素</t>
    </r>
    <r>
      <rPr>
        <sz val="11"/>
        <rFont val="Arial"/>
        <family val="2"/>
      </rPr>
      <t>A3</t>
    </r>
  </si>
  <si>
    <t>LTS0167796</t>
  </si>
  <si>
    <t>Bacopa monnieri</t>
  </si>
  <si>
    <t>157408-08-7</t>
  </si>
  <si>
    <r>
      <t>455.35199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[M+H-C17H30O15]+
437.34192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[M+H-C17H30O15-H2O]+
617.40492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 xml:space="preserve">[M+H-C6H10O5-C5H10O5]+
</t>
    </r>
    <r>
      <rPr>
        <sz val="11"/>
        <rFont val="微软雅黑"/>
        <family val="2"/>
        <charset val="134"/>
      </rPr>
      <t>母离子无二级</t>
    </r>
  </si>
  <si>
    <r>
      <t>987.51816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</si>
  <si>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CC(=C[C@H]1C[C@]([C@@H]2[C@H]3CC[C@@H]4[C@]5(CC[C@@H](C([C@@H]5CC[C@]4([C@]36C[C@@]2(O1)OC6)C)(C)C)O[C@H]7[C@@H]([C@H]([C@@H]([C@H](O7)CO)O)O[C@H]8[C@@H]([C@H]([C@@H]([C@H](O8)CO)O)O)O)O[C@H]9[C@@H]([C@H]([C@@H](O9)CO)O)O)C)(C)O)C</t>
  </si>
  <si>
    <t>PhyT-CFN-F151</t>
  </si>
  <si>
    <t>CFN-E-MIX-32</t>
  </si>
  <si>
    <r>
      <rPr>
        <sz val="11"/>
        <rFont val="微软雅黑"/>
        <family val="2"/>
        <charset val="134"/>
      </rPr>
      <t>葡萄糖苷</t>
    </r>
    <r>
      <rPr>
        <sz val="11"/>
        <rFont val="Arial"/>
        <family val="2"/>
      </rPr>
      <t>II</t>
    </r>
  </si>
  <si>
    <t>IPTM20620</t>
  </si>
  <si>
    <t>Arjunglucoside II</t>
  </si>
  <si>
    <t>arjunolic acid-28-O-glucoside</t>
  </si>
  <si>
    <r>
      <rPr>
        <sz val="11"/>
        <rFont val="微软雅黑"/>
        <family val="2"/>
        <charset val="134"/>
      </rPr>
      <t>阿琼酸</t>
    </r>
    <r>
      <rPr>
        <sz val="11"/>
        <rFont val="Arial"/>
        <family val="2"/>
      </rPr>
      <t>-28-O-</t>
    </r>
    <r>
      <rPr>
        <sz val="11"/>
        <rFont val="微软雅黑"/>
        <family val="2"/>
        <charset val="134"/>
      </rPr>
      <t>葡萄糖苷</t>
    </r>
  </si>
  <si>
    <t>LTS0117563</t>
  </si>
  <si>
    <t>Terminalia engleri</t>
  </si>
  <si>
    <t>Morella esculenta</t>
  </si>
  <si>
    <t>Combretum fruticosum</t>
  </si>
  <si>
    <t>62369-72-6</t>
  </si>
  <si>
    <r>
      <t>487.34364</t>
    </r>
    <r>
      <rPr>
        <sz val="11"/>
        <rFont val="微软雅黑"/>
        <family val="2"/>
        <charset val="134"/>
      </rPr>
      <t>是母离子碎片离子</t>
    </r>
    <r>
      <rPr>
        <sz val="11"/>
        <rFont val="Arial"/>
        <family val="2"/>
      </rPr>
      <t>[M-H-C6H10O5]-
685.37352</t>
    </r>
    <r>
      <rPr>
        <sz val="11"/>
        <rFont val="微软雅黑"/>
        <family val="2"/>
        <charset val="134"/>
      </rPr>
      <t>是母离子的加和离子，暂未推测出是什么离子</t>
    </r>
    <r>
      <rPr>
        <sz val="11"/>
        <rFont val="Arial"/>
        <family val="2"/>
      </rPr>
      <t xml:space="preserve">
709.41810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</si>
  <si>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C[C@@]12CC[C@@H]3[C@@]([C@H]1CC=C4[C@]2(CC[C@@]5([C@H]4CC(CC5)(C)C)C(=O)O[C@H]6[C@@H]([C@H]([C@@H]([C@H](O6)CO)O)O)O)C)(C[C@H]([C@@H]([C@@]3(C)CO)O)O)C</t>
  </si>
  <si>
    <t>PhyT-CFN-F161</t>
  </si>
  <si>
    <r>
      <rPr>
        <sz val="11"/>
        <color rgb="FFFF0000"/>
        <rFont val="微软雅黑"/>
        <family val="2"/>
        <charset val="134"/>
      </rPr>
      <t>七叶皂苷钠</t>
    </r>
  </si>
  <si>
    <t>IPTM20621</t>
  </si>
  <si>
    <t>Sodium Aescinate</t>
  </si>
  <si>
    <t>Escin monosodium salt</t>
  </si>
  <si>
    <r>
      <t>β-</t>
    </r>
    <r>
      <rPr>
        <sz val="11"/>
        <color rgb="FFFF0000"/>
        <rFont val="微软雅黑"/>
        <family val="2"/>
        <charset val="134"/>
      </rPr>
      <t>七叶皂甙</t>
    </r>
  </si>
  <si>
    <t>20977-05-3</t>
  </si>
  <si>
    <t>CC(C(C)OC(=O)C)C(=O)OCC12[C@H]3C[C@@]4(C(=CCC5C4(CCC6C5(CCC([C@]6(C)CO)O[C@H]7[C@@H]([C@H]([C@@H]([C@H](O7)C(=O)O)O[C@@H]8[C@@H]([C@H]([C@@H]([C@H](O8)CO)O)O)O)O)O[C@H]9[C@@H]([C@H]([C@@H](CO9)O)O)O)C)C)C1CC([C@@H](C2O)O3)(C)C)C.[Na+]</t>
  </si>
  <si>
    <t>PhyT-CFN-F171</t>
  </si>
  <si>
    <r>
      <rPr>
        <sz val="11"/>
        <rFont val="微软雅黑"/>
        <family val="2"/>
        <charset val="134"/>
      </rPr>
      <t>蒲公英萜酮</t>
    </r>
  </si>
  <si>
    <t>IPTM20622</t>
  </si>
  <si>
    <t>Taraxerone</t>
  </si>
  <si>
    <t>D-Friedoolean-14-en-3-one; Skimmione</t>
  </si>
  <si>
    <r>
      <rPr>
        <sz val="11"/>
        <rFont val="微软雅黑"/>
        <family val="2"/>
        <charset val="134"/>
      </rPr>
      <t>蒲公英赛酮</t>
    </r>
  </si>
  <si>
    <t>Taraxerane triterpenoids|Scalarane sesterterpenoids</t>
  </si>
  <si>
    <t>LTS0266976</t>
  </si>
  <si>
    <t>Manilkara kauki</t>
  </si>
  <si>
    <t>514-07-8</t>
  </si>
  <si>
    <r>
      <t>407.36719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[M+H-H2O]+</t>
    </r>
  </si>
  <si>
    <t>C[C@]12CCC(C[C@H]1[C@@]3(CC[C@@H]4[C@]5(CCC(=O)C([C@@H]5CC[C@]4(C3=CC2)C)(C)C)C)C)(C)C</t>
  </si>
  <si>
    <t>PhyT-CFN-F181</t>
  </si>
  <si>
    <r>
      <rPr>
        <sz val="11"/>
        <color rgb="FFFF0000"/>
        <rFont val="微软雅黑"/>
        <family val="2"/>
        <charset val="134"/>
      </rPr>
      <t>乙酰蒲公英萜醇</t>
    </r>
  </si>
  <si>
    <t>IPTM20623</t>
  </si>
  <si>
    <t>Taraxeryl acetate</t>
  </si>
  <si>
    <t>D-Friedoolean-14-en-3beta-yl acetate</t>
  </si>
  <si>
    <r>
      <rPr>
        <sz val="11"/>
        <color rgb="FFFF0000"/>
        <rFont val="微软雅黑"/>
        <family val="2"/>
        <charset val="134"/>
      </rPr>
      <t>醋酸蒲公英霜</t>
    </r>
  </si>
  <si>
    <t>Taraxerane triterpenoids</t>
  </si>
  <si>
    <t>LTS0072744</t>
  </si>
  <si>
    <t>Ipomoea digitata</t>
  </si>
  <si>
    <t>Betula alnoides</t>
  </si>
  <si>
    <t>Taraxacum japonicum</t>
  </si>
  <si>
    <t>2189-80-2</t>
  </si>
  <si>
    <t>C32H52O2</t>
  </si>
  <si>
    <t>CC(=O)O[C@H]1CC[C@@]2([C@H]3CC[C@]4([C@@H]5CC(CC[C@@]5(CC=C4[C@@]3(CC[C@H]2C1(C)C)C)C)(C)C)C)C</t>
  </si>
  <si>
    <t>PhyT-CFN-F191</t>
  </si>
  <si>
    <r>
      <rPr>
        <sz val="11"/>
        <rFont val="微软雅黑"/>
        <family val="2"/>
        <charset val="134"/>
      </rPr>
      <t>大豆皂苷</t>
    </r>
    <r>
      <rPr>
        <sz val="11"/>
        <rFont val="Arial"/>
        <family val="2"/>
      </rPr>
      <t>II</t>
    </r>
  </si>
  <si>
    <t>IPTM20624</t>
  </si>
  <si>
    <t>Soyasaponin II</t>
  </si>
  <si>
    <r>
      <rPr>
        <sz val="11"/>
        <rFont val="微软雅黑"/>
        <family val="2"/>
        <charset val="134"/>
      </rPr>
      <t>大豆皂苷</t>
    </r>
    <r>
      <rPr>
        <sz val="11"/>
        <rFont val="Arial"/>
        <family val="2"/>
      </rPr>
      <t>Bc</t>
    </r>
  </si>
  <si>
    <t>LTS0184048</t>
  </si>
  <si>
    <t>Vigna mungo</t>
  </si>
  <si>
    <t>Trifolium resupinatum</t>
  </si>
  <si>
    <t>55319-36-3</t>
  </si>
  <si>
    <t>C47H76O17</t>
  </si>
  <si>
    <r>
      <t>485.25754</t>
    </r>
    <r>
      <rPr>
        <sz val="11"/>
        <rFont val="微软雅黑"/>
        <family val="2"/>
        <charset val="134"/>
      </rPr>
      <t>是母离子碎片离子，暂未推测出是什么离子</t>
    </r>
    <r>
      <rPr>
        <sz val="11"/>
        <rFont val="Arial"/>
        <family val="2"/>
      </rPr>
      <t xml:space="preserve">
455.24706</t>
    </r>
    <r>
      <rPr>
        <sz val="11"/>
        <rFont val="微软雅黑"/>
        <family val="2"/>
        <charset val="134"/>
      </rPr>
      <t>是母离子碎片离子，暂未推测出是什么离子</t>
    </r>
    <r>
      <rPr>
        <sz val="11"/>
        <rFont val="Arial"/>
        <family val="2"/>
      </rPr>
      <t xml:space="preserve">
971.52277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</si>
  <si>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C[C@H]1[C@@H]([C@H]([C@H]([C@@H](O1)O[C@@H]2[C@H]([C@H](CO[C@H]2O[C@@H]3[C@H]([C@@H]([C@H](O[C@H]3O[C@H]4CC[C@]5([C@H]([C@@]4(C)CO)CC[C@@]6([C@@H]5CC=C7[C@]6(CC[C@@]8([C@H]7CC(C[C@H]8O)(C)C)C)C)C)C)C(=O)O)O)O)O)O)O)O)O</t>
  </si>
  <si>
    <r>
      <t>α-</t>
    </r>
    <r>
      <rPr>
        <sz val="11"/>
        <rFont val="微软雅黑"/>
        <family val="2"/>
        <charset val="134"/>
      </rPr>
      <t>香树精</t>
    </r>
  </si>
  <si>
    <t>IPTM20625</t>
  </si>
  <si>
    <t>alpha-Amyrin</t>
  </si>
  <si>
    <t>Viminalol</t>
  </si>
  <si>
    <t>LTS0222826</t>
  </si>
  <si>
    <t>Gustavia longifolia</t>
  </si>
  <si>
    <t>Calotropis gigantea</t>
  </si>
  <si>
    <t>Apocynum androsaemifolium</t>
  </si>
  <si>
    <t>638-95-9</t>
  </si>
  <si>
    <r>
      <rPr>
        <sz val="11"/>
        <color rgb="FFFF0000"/>
        <rFont val="微软雅黑"/>
        <family val="2"/>
        <charset val="134"/>
      </rPr>
      <t>无推荐保留时间值，且与</t>
    </r>
    <r>
      <rPr>
        <sz val="11"/>
        <color rgb="FFFF0000"/>
        <rFont val="Arial"/>
        <family val="2"/>
      </rPr>
      <t>IPTM20644</t>
    </r>
    <r>
      <rPr>
        <sz val="11"/>
        <color rgb="FFFF0000"/>
        <rFont val="微软雅黑"/>
        <family val="2"/>
        <charset val="134"/>
      </rPr>
      <t>为同分异构</t>
    </r>
  </si>
  <si>
    <t>C[C@@H]1CC[C@@]2(CC[C@@]3(C(=CC[C@H]4[C@]3(CC[C@@H]5[C@@]4(CC[C@@H](C5(C)C)O)C)C)[C@@H]2[C@H]1C)C)C</t>
  </si>
  <si>
    <r>
      <rPr>
        <sz val="11"/>
        <color rgb="FFFF0000"/>
        <rFont val="微软雅黑"/>
        <family val="2"/>
        <charset val="134"/>
      </rPr>
      <t>罗汉果皂苷Ⅱ</t>
    </r>
    <r>
      <rPr>
        <sz val="11"/>
        <color rgb="FFFF0000"/>
        <rFont val="Arial"/>
        <family val="2"/>
      </rPr>
      <t>A2</t>
    </r>
  </si>
  <si>
    <t>IPTM20626</t>
  </si>
  <si>
    <t>Mogroside II-A2</t>
  </si>
  <si>
    <t>88901-45-5</t>
  </si>
  <si>
    <t>C[C@H](CC[C@H](C(C)(C)O)O)C1CC[C@@]2([C@@]1(C[C@H]([C@@]3(C2CC=C4C3CC[C@@H](C4(C)C)OC5[C@@H]([C@H]([C@@H]([C@H](O5)CO[C@H]6[C@@H]([C@H]([C@@H]([C@H](O6)CO)O)O)O)O)O)O)C)O)C)C</t>
  </si>
  <si>
    <r>
      <rPr>
        <sz val="11"/>
        <color rgb="FFFF0000"/>
        <rFont val="微软雅黑"/>
        <family val="2"/>
        <charset val="134"/>
      </rPr>
      <t>异罗汉果皂苷</t>
    </r>
    <r>
      <rPr>
        <sz val="11"/>
        <color rgb="FFFF0000"/>
        <rFont val="Arial"/>
        <family val="2"/>
      </rPr>
      <t xml:space="preserve"> V</t>
    </r>
  </si>
  <si>
    <t>IPTM20627</t>
  </si>
  <si>
    <t>Iso-mogroside V</t>
  </si>
  <si>
    <t>1126032-65-2</t>
  </si>
  <si>
    <t>C[C@H](CC[C@H](C(C)(C)O)O[C@H]1[C@@H]([C@H]([C@@H]([C@H](O1)CO[C@H]2[C@@H]([C@H]([C@@H]([C@H](O2)CO)O)O)O)O)O)O[C@H]3[C@@H]([C@H]([C@@H]([C@H](O3)CO)O)O)O)[C@H]4CC[C@@]5([C@@]4(C[C@H]([C@@]6([C@@H]5CC=C7[C@H]6CC[C@@H](C7(C)C)O[C@H]8[C@@H]([C@H]([C@@H]([C@H](O8)CO)O[C@H]9[C@@H]([C@H]([C@@H]([C@H](O9)CO)O)O)O)O)O)C)O)C)C</t>
  </si>
  <si>
    <r>
      <rPr>
        <sz val="11"/>
        <rFont val="微软雅黑"/>
        <family val="2"/>
        <charset val="134"/>
      </rPr>
      <t>三七皂苷</t>
    </r>
    <r>
      <rPr>
        <sz val="11"/>
        <rFont val="Arial"/>
        <family val="2"/>
      </rPr>
      <t>FT1</t>
    </r>
  </si>
  <si>
    <t>IPTM20628</t>
  </si>
  <si>
    <t>Notoginsenoside Ft1</t>
  </si>
  <si>
    <t>LTS0252523</t>
  </si>
  <si>
    <t>155683-00-4</t>
  </si>
  <si>
    <r>
      <t>939.52877</t>
    </r>
    <r>
      <rPr>
        <sz val="11"/>
        <rFont val="微软雅黑"/>
        <family val="2"/>
        <charset val="134"/>
      </rPr>
      <t>为母离子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</si>
  <si>
    <r>
      <t>975.55438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
951.51081</t>
    </r>
    <r>
      <rPr>
        <sz val="11"/>
        <rFont val="微软雅黑"/>
        <family val="2"/>
        <charset val="134"/>
      </rPr>
      <t>是母离子的加和离子，暂未推测出是什么离子</t>
    </r>
  </si>
  <si>
    <t>CC(=CCC[C@](C)([C@H]1CC[C@@]2([C@@H]1[C@@H](C[C@H]3[C@]2(CC[C@@H]4[C@@]3(CC[C@@H](C4(C)C)O[C@H]5[C@@H]([C@H]([C@@H]([C@H](O5)CO)O)O)O[C@H]6[C@@H]([C@H]([C@@H]([C@H](O6)CO)O)O)O[C@H]7[C@@H]([C@H]([C@@H](CO7)O)O)O)C)C)O)C)O)C</t>
  </si>
  <si>
    <t>PhyT-CFN-F241</t>
  </si>
  <si>
    <r>
      <rPr>
        <sz val="11"/>
        <color rgb="FFFF0000"/>
        <rFont val="微软雅黑"/>
        <family val="2"/>
        <charset val="134"/>
      </rPr>
      <t>瓜子金皂苷</t>
    </r>
    <r>
      <rPr>
        <sz val="11"/>
        <color rgb="FFFF0000"/>
        <rFont val="Arial"/>
        <family val="2"/>
      </rPr>
      <t>XXXI</t>
    </r>
  </si>
  <si>
    <t>IPTM20629</t>
  </si>
  <si>
    <t>Polygalasaponin XXXI</t>
  </si>
  <si>
    <t>Onjisaponin F</t>
  </si>
  <si>
    <r>
      <rPr>
        <sz val="11"/>
        <color rgb="FFFF0000"/>
        <rFont val="微软雅黑"/>
        <family val="2"/>
        <charset val="134"/>
      </rPr>
      <t>远志皂苷</t>
    </r>
    <r>
      <rPr>
        <sz val="11"/>
        <color rgb="FFFF0000"/>
        <rFont val="Arial"/>
        <family val="2"/>
      </rPr>
      <t>F</t>
    </r>
  </si>
  <si>
    <t>LTS0036089</t>
  </si>
  <si>
    <t>Polygala tenuifolia</t>
  </si>
  <si>
    <t>79103-90-5</t>
  </si>
  <si>
    <t>C75H112O36</t>
  </si>
  <si>
    <t>C[C@@H]1[C@@H]([C@@H]([C@H]([C@@H](O1)OC(=O)[C@@]23CC[C@@]4(C(=CC[C@H]5[C@]4(CC[C@@H]6[C@@]5(C[C@@H]([C@@H]([C@@]6(C)C(=O)O)O[C@H]7[C@@H]([C@H]([C@@H]([C@H](O7)CO)O)O)O)O)C)C)[C@@H]2CC(CC3)(C)C)CO)O[C@H]8[C@@H]([C@@H]([C@H]([C@@H](O8)C)O[C@H]9[C@@H]([C@H]([C@@H](CO9)O)O[C@H]1[C@@H]([C@H]([C@H](CO1)O)O)O)O)O[C@H]1[C@@H]([C@](CO1)(CO)O)O)O)O)OC(=O)/C=C/C1=CC(=C(C(=C1)OC)OC)OC</t>
  </si>
  <si>
    <t>PhyT-CFN-F251</t>
  </si>
  <si>
    <r>
      <rPr>
        <sz val="11"/>
        <rFont val="微软雅黑"/>
        <family val="2"/>
        <charset val="134"/>
      </rPr>
      <t>异黄芪皂苷Ⅱ</t>
    </r>
  </si>
  <si>
    <t>IPTM20630</t>
  </si>
  <si>
    <t>Astrasieversianin VII</t>
  </si>
  <si>
    <t>Isoastragaloside II</t>
  </si>
  <si>
    <r>
      <rPr>
        <sz val="11"/>
        <rFont val="微软雅黑"/>
        <family val="2"/>
        <charset val="134"/>
      </rPr>
      <t>异黄芪甲苷</t>
    </r>
    <r>
      <rPr>
        <sz val="11"/>
        <rFont val="Arial"/>
        <family val="2"/>
      </rPr>
      <t>II</t>
    </r>
  </si>
  <si>
    <t>LTS0163019</t>
  </si>
  <si>
    <t>86764-11-6</t>
  </si>
  <si>
    <r>
      <t>809.47004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[M+H-H2O]+
791.45871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 xml:space="preserve">[M+H-2H2O]+
</t>
    </r>
    <r>
      <rPr>
        <sz val="11"/>
        <rFont val="微软雅黑"/>
        <family val="2"/>
        <charset val="134"/>
      </rPr>
      <t>母离子无二级</t>
    </r>
  </si>
  <si>
    <t>CC(=O)O[C@H]1[C@@H](CO[C@H]([C@@H]1O)O[C@H]2CC[C@]34C[C@]35CC[C@@]6([C@H]([C@H](C[C@]6([C@@H]5C[C@@H]([C@H]4C2(C)C)O[C@H]7[C@@H]([C@H]([C@@H]([C@H](O7)CO)O)O)O)C)O)[C@]8(CC[C@H](O8)C(C)(C)O)C)C)O</t>
  </si>
  <si>
    <t>PhyT-CFN-F261</t>
  </si>
  <si>
    <r>
      <rPr>
        <sz val="11"/>
        <rFont val="微软雅黑"/>
        <family val="2"/>
        <charset val="134"/>
      </rPr>
      <t>凤仙萜四醇苷</t>
    </r>
    <r>
      <rPr>
        <sz val="11"/>
        <rFont val="Arial"/>
        <family val="2"/>
      </rPr>
      <t xml:space="preserve"> C</t>
    </r>
  </si>
  <si>
    <t>IPTM20631</t>
  </si>
  <si>
    <t>Hosenkoside C</t>
  </si>
  <si>
    <t>LTS0184535</t>
  </si>
  <si>
    <t>156764-83-9</t>
  </si>
  <si>
    <r>
      <t>961.53809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 xml:space="preserve">[M+H-H2O]+
</t>
    </r>
    <r>
      <rPr>
        <sz val="11"/>
        <rFont val="微软雅黑"/>
        <family val="2"/>
        <charset val="134"/>
      </rPr>
      <t>母离子无二级</t>
    </r>
  </si>
  <si>
    <t>C/C(=C/CC[C@@]1(CC[C@@]2([C@@H]([C@H]1O)CC[C@H]3[C@]2(CC[C@@H]4[C@@]3(CC[C@@H]([C@@]4(C)CO[C@H]5[C@@H]([C@H]([C@@H]([C@H](O5)CO)O)O)O)O[C@H]6[C@@H]([C@H]([C@@H]([C@H](O6)CO)O)O)O[C@H]7[C@@H]([C@H]([C@@H]([C@H](O7)CO)O)O)O)C)C)C)CO)/CO</t>
  </si>
  <si>
    <t>PhyT-CFN-F271</t>
  </si>
  <si>
    <r>
      <t>23-</t>
    </r>
    <r>
      <rPr>
        <sz val="11"/>
        <rFont val="微软雅黑"/>
        <family val="2"/>
        <charset val="134"/>
      </rPr>
      <t>羟基白桦酸</t>
    </r>
  </si>
  <si>
    <t>IPTM20632</t>
  </si>
  <si>
    <t>Anemosapogenin</t>
  </si>
  <si>
    <t>23-hydroxybetulinic acid</t>
  </si>
  <si>
    <r>
      <t>23-</t>
    </r>
    <r>
      <rPr>
        <sz val="11"/>
        <rFont val="微软雅黑"/>
        <family val="2"/>
        <charset val="134"/>
      </rPr>
      <t>羟基白桦脂酸</t>
    </r>
  </si>
  <si>
    <t>LTS0133649</t>
  </si>
  <si>
    <t>Paeonia suffruticosa</t>
  </si>
  <si>
    <t>85999-40-2</t>
  </si>
  <si>
    <r>
      <t>455.35223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[M+H-H2O]+
437.34176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[M+H-2H2O]+</t>
    </r>
  </si>
  <si>
    <t>CC(=C)[C@@H]1CC[C@]2([C@H]1[C@H]3CC[C@@H]4[C@]5(CC[C@@H]([C@@]([C@@H]5CC[C@]4([C@@]3(CC2)C)C)(C)CO)O)C)C(=O)O</t>
  </si>
  <si>
    <t>PhyT-CFN-F281</t>
  </si>
  <si>
    <r>
      <rPr>
        <sz val="11"/>
        <rFont val="微软雅黑"/>
        <family val="2"/>
        <charset val="134"/>
      </rPr>
      <t>葫芦素</t>
    </r>
    <r>
      <rPr>
        <sz val="11"/>
        <rFont val="Arial"/>
        <family val="2"/>
      </rPr>
      <t xml:space="preserve"> E</t>
    </r>
  </si>
  <si>
    <t>IPTM20633</t>
  </si>
  <si>
    <t>Cucurbitacin E</t>
  </si>
  <si>
    <t>alpha-Elaterin</t>
  </si>
  <si>
    <r>
      <rPr>
        <sz val="11"/>
        <rFont val="微软雅黑"/>
        <family val="2"/>
        <charset val="134"/>
      </rPr>
      <t>葫芦苦素</t>
    </r>
    <r>
      <rPr>
        <sz val="11"/>
        <rFont val="Arial"/>
        <family val="2"/>
      </rPr>
      <t>E</t>
    </r>
  </si>
  <si>
    <t>LTS0271386</t>
  </si>
  <si>
    <t>Ecballium elaterium</t>
  </si>
  <si>
    <t>Cucurbita maxima</t>
  </si>
  <si>
    <t>18444-66-1</t>
  </si>
  <si>
    <t>C32H44O8</t>
  </si>
  <si>
    <r>
      <t>591.27415</t>
    </r>
    <r>
      <rPr>
        <sz val="11"/>
        <rFont val="微软雅黑"/>
        <family val="2"/>
        <charset val="134"/>
      </rPr>
      <t>是母离子的加和离子，暂未推测出是什么离子</t>
    </r>
    <r>
      <rPr>
        <sz val="11"/>
        <rFont val="Arial"/>
        <family val="2"/>
      </rPr>
      <t xml:space="preserve">
615.31774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</si>
  <si>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CC(=O)OC(C)(C)/C=C/C(=O)[C@@](C)([C@H]1[C@@H](C[C@@]2([C@@]1(CC(=O)</t>
  </si>
  <si>
    <t>PhyT-CFN-F291</t>
  </si>
  <si>
    <r>
      <t>12-</t>
    </r>
    <r>
      <rPr>
        <sz val="11"/>
        <rFont val="微软雅黑"/>
        <family val="2"/>
        <charset val="134"/>
      </rPr>
      <t>羟基灵芝酸</t>
    </r>
    <r>
      <rPr>
        <sz val="11"/>
        <rFont val="Arial"/>
        <family val="2"/>
      </rPr>
      <t>D</t>
    </r>
  </si>
  <si>
    <t>IPTM20634</t>
  </si>
  <si>
    <t>12-Hydroxyganoderic acid D</t>
  </si>
  <si>
    <t>Ganoderic acid D2; oxoheptanoic acid</t>
  </si>
  <si>
    <r>
      <rPr>
        <sz val="11"/>
        <rFont val="微软雅黑"/>
        <family val="2"/>
        <charset val="134"/>
      </rPr>
      <t>灵芝酸</t>
    </r>
    <r>
      <rPr>
        <sz val="11"/>
        <rFont val="Arial"/>
        <family val="2"/>
      </rPr>
      <t>D2</t>
    </r>
  </si>
  <si>
    <t>LTS0246769</t>
  </si>
  <si>
    <t>942950-96-1</t>
  </si>
  <si>
    <r>
      <t>511.26987</t>
    </r>
    <r>
      <rPr>
        <sz val="11"/>
        <rFont val="微软雅黑"/>
        <family val="2"/>
        <charset val="134"/>
      </rPr>
      <t>是母离子碎片离子</t>
    </r>
    <r>
      <rPr>
        <sz val="11"/>
        <rFont val="Arial"/>
        <family val="2"/>
      </rPr>
      <t>[M-H-H2O]-</t>
    </r>
  </si>
  <si>
    <t>C[C@H](CC(=O)CC(C)C(=O)O)[C@H]1CC(=O)[C@@]2([C@@]1(C(C(=O)C3=C2[C@H](C[C@@H]4[C@@]3(CCC(=O)C4(C)C)C)O)O)C)C</t>
  </si>
  <si>
    <t>PhyT-CFN-F301</t>
  </si>
  <si>
    <r>
      <rPr>
        <sz val="11"/>
        <rFont val="微软雅黑"/>
        <family val="2"/>
        <charset val="134"/>
      </rPr>
      <t>匙羹藤苷元</t>
    </r>
  </si>
  <si>
    <t>IPTM20635</t>
  </si>
  <si>
    <t>Gymnestrogenin</t>
  </si>
  <si>
    <t>Olean-12-ene-3beta,16beta,21beta,23,28-pentol</t>
  </si>
  <si>
    <r>
      <t>(3B,4A,16B,21B)-</t>
    </r>
    <r>
      <rPr>
        <sz val="11"/>
        <rFont val="微软雅黑"/>
        <family val="2"/>
        <charset val="134"/>
      </rPr>
      <t>齐墩果</t>
    </r>
    <r>
      <rPr>
        <sz val="11"/>
        <rFont val="Arial"/>
        <family val="2"/>
      </rPr>
      <t>-12-</t>
    </r>
    <r>
      <rPr>
        <sz val="11"/>
        <rFont val="微软雅黑"/>
        <family val="2"/>
        <charset val="134"/>
      </rPr>
      <t>烯</t>
    </r>
    <r>
      <rPr>
        <sz val="11"/>
        <rFont val="Arial"/>
        <family val="2"/>
      </rPr>
      <t>-3,16,21,23,28-</t>
    </r>
    <r>
      <rPr>
        <sz val="11"/>
        <rFont val="微软雅黑"/>
        <family val="2"/>
        <charset val="134"/>
      </rPr>
      <t>五醇</t>
    </r>
  </si>
  <si>
    <t>LTS0009130</t>
  </si>
  <si>
    <t>Gymnema sylvestre</t>
  </si>
  <si>
    <t>19942-02-0</t>
  </si>
  <si>
    <r>
      <t>513.35505</t>
    </r>
    <r>
      <rPr>
        <sz val="11"/>
        <rFont val="微软雅黑"/>
        <family val="2"/>
        <charset val="134"/>
      </rPr>
      <t>是母离子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</si>
  <si>
    <r>
      <t>471.34804</t>
    </r>
    <r>
      <rPr>
        <sz val="11"/>
        <rFont val="微软雅黑"/>
        <family val="2"/>
        <charset val="134"/>
      </rPr>
      <t>是母离子碎片离子</t>
    </r>
    <r>
      <rPr>
        <sz val="11"/>
        <rFont val="Arial"/>
        <family val="2"/>
      </rPr>
      <t>[M-H-H2O]-
549.37971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
525.33570</t>
    </r>
    <r>
      <rPr>
        <sz val="11"/>
        <rFont val="微软雅黑"/>
        <family val="2"/>
        <charset val="134"/>
      </rPr>
      <t>是母离子的加和离子，暂未推测出是什么离子</t>
    </r>
  </si>
  <si>
    <t>C[C@]12CC[C@@H]([C@@]([C@@H]1CC[C@@]3([C@@H]2CC=C4[C@]3(C[C@@H]([C@@]5([C@H]4CC([C@H](C5)O)(C)C)CO)O)C)C)(C)CO)O</t>
  </si>
  <si>
    <t>PhyT-CFN-F311</t>
  </si>
  <si>
    <r>
      <rPr>
        <sz val="11"/>
        <rFont val="微软雅黑"/>
        <family val="2"/>
        <charset val="134"/>
      </rPr>
      <t>柴胡皂苷</t>
    </r>
    <r>
      <rPr>
        <sz val="11"/>
        <rFont val="Arial"/>
        <family val="2"/>
      </rPr>
      <t>H</t>
    </r>
  </si>
  <si>
    <t>IPTM20636</t>
  </si>
  <si>
    <t>Saikosaponin H</t>
  </si>
  <si>
    <t>LTS0118109</t>
  </si>
  <si>
    <t>91990-63-5</t>
  </si>
  <si>
    <t>C48H78O17</t>
  </si>
  <si>
    <r>
      <t>949.51312</t>
    </r>
    <r>
      <rPr>
        <sz val="11"/>
        <rFont val="微软雅黑"/>
        <family val="2"/>
        <charset val="134"/>
      </rPr>
      <t>是母离子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</si>
  <si>
    <r>
      <t>985.53866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
961.49565</t>
    </r>
    <r>
      <rPr>
        <sz val="11"/>
        <rFont val="微软雅黑"/>
        <family val="2"/>
        <charset val="134"/>
      </rPr>
      <t>是母离子的加和离子，暂未推测出是什么离子</t>
    </r>
  </si>
  <si>
    <t>C[C@H]1[C@@H]([C@H]([C@H]([C@@H](O1)O[C@@H]2[C@H](O[C@H]([C@@H]([C@H]2O)O)O[C@H]3CC[C@]4([C@H](C3(C)C)CC[C@@]5([C@@H]4C=CC6=C7CC(CC[C@@]7([C@H](C[C@]65C)O)CO)(C)C)C)C)CO[C@H]8[C@@H]([C@H]([C@@H]([C@H](O8)CO)O)O)O)O)O)O</t>
  </si>
  <si>
    <t>PhyT-CFN-F321</t>
  </si>
  <si>
    <r>
      <t>(24S)-24,25-</t>
    </r>
    <r>
      <rPr>
        <sz val="11"/>
        <rFont val="微软雅黑"/>
        <family val="2"/>
        <charset val="134"/>
      </rPr>
      <t>二羟基羊毛甾烷</t>
    </r>
    <r>
      <rPr>
        <sz val="11"/>
        <rFont val="Arial"/>
        <family val="2"/>
      </rPr>
      <t>-8-</t>
    </r>
    <r>
      <rPr>
        <sz val="11"/>
        <rFont val="微软雅黑"/>
        <family val="2"/>
        <charset val="134"/>
      </rPr>
      <t>烯</t>
    </r>
    <r>
      <rPr>
        <sz val="11"/>
        <rFont val="Arial"/>
        <family val="2"/>
      </rPr>
      <t>-3,7-</t>
    </r>
    <r>
      <rPr>
        <sz val="11"/>
        <rFont val="微软雅黑"/>
        <family val="2"/>
        <charset val="134"/>
      </rPr>
      <t>二酮</t>
    </r>
  </si>
  <si>
    <t>IPTM20637</t>
  </si>
  <si>
    <t>Lucidumol A</t>
  </si>
  <si>
    <t>24,25-Dihydroxylanost-8-ene-3,7-dione</t>
  </si>
  <si>
    <t>LTS0164048</t>
  </si>
  <si>
    <t>217476-73-8</t>
  </si>
  <si>
    <r>
      <t>455.35264</t>
    </r>
    <r>
      <rPr>
        <sz val="11"/>
        <rFont val="微软雅黑"/>
        <family val="2"/>
        <charset val="134"/>
      </rPr>
      <t>是母离子碎片离子</t>
    </r>
    <r>
      <rPr>
        <sz val="11"/>
        <rFont val="Arial"/>
        <family val="2"/>
      </rPr>
      <t>[M+H-H2O]+</t>
    </r>
  </si>
  <si>
    <t>C[C@H](CC[C@@H](C(C)(C)O)O)[C@H]1CC[C@@]2([C@@]1(CCC3=C2C(=O)C[C@@H]4[C@@]3(CCC(=O)C4(C)C)C)C)C</t>
  </si>
  <si>
    <t>PhyT-CFN-F331</t>
  </si>
  <si>
    <r>
      <rPr>
        <sz val="11"/>
        <rFont val="微软雅黑"/>
        <family val="2"/>
        <charset val="134"/>
      </rPr>
      <t>假马齿苋皂苷</t>
    </r>
    <r>
      <rPr>
        <sz val="11"/>
        <rFont val="Arial"/>
        <family val="2"/>
      </rPr>
      <t xml:space="preserve"> VII</t>
    </r>
  </si>
  <si>
    <t>IPTM20638</t>
  </si>
  <si>
    <t>Bacopaside X</t>
  </si>
  <si>
    <r>
      <rPr>
        <sz val="11"/>
        <rFont val="微软雅黑"/>
        <family val="2"/>
        <charset val="134"/>
      </rPr>
      <t>苦艾素</t>
    </r>
    <r>
      <rPr>
        <sz val="11"/>
        <rFont val="Arial"/>
        <family val="2"/>
      </rPr>
      <t>X</t>
    </r>
  </si>
  <si>
    <t>LTS0275809</t>
  </si>
  <si>
    <t>Colubrina retusa</t>
  </si>
  <si>
    <t>Anomospermum grandifolium</t>
  </si>
  <si>
    <t>94443-88-6</t>
  </si>
  <si>
    <t>C46H74O17</t>
  </si>
  <si>
    <r>
      <t>455.35151</t>
    </r>
    <r>
      <rPr>
        <sz val="11"/>
        <rFont val="微软雅黑"/>
        <family val="2"/>
        <charset val="134"/>
      </rPr>
      <t>是母离子碎片离子</t>
    </r>
    <r>
      <rPr>
        <sz val="11"/>
        <rFont val="Arial"/>
        <family val="2"/>
      </rPr>
      <t>[M+H-C16H28O14]+</t>
    </r>
  </si>
  <si>
    <r>
      <t>957.50763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
933.4643</t>
    </r>
    <r>
      <rPr>
        <sz val="11"/>
        <rFont val="微软雅黑"/>
        <family val="2"/>
        <charset val="134"/>
      </rPr>
      <t>是母离子的加和离子，暂未推测出是什么离子</t>
    </r>
  </si>
  <si>
    <t>CC(=C[C@H]1C[C@]([C@@H]2[C@H]3CC[C@@H]4[C@]5(CC[C@@H](C([C@@H]5CC[C@]4([C@]36C[C@@]2(O1)OC6)C)(C)C)O[C@H]7[C@@H]([C@H]([C@H](CO7)O)O[C@H]8[C@@H]([C@H]([C@@H]([C@H](O8)CO)O)O)O)O[C@H]9[C@@H]([C@H]([C@@H](O9)CO)O)O)C)(C)O)C</t>
  </si>
  <si>
    <t>PhyT-CFN-F152</t>
  </si>
  <si>
    <t>CFN-E-MIX-33</t>
  </si>
  <si>
    <r>
      <rPr>
        <sz val="11"/>
        <rFont val="微软雅黑"/>
        <family val="2"/>
        <charset val="134"/>
      </rPr>
      <t>人参皂苷</t>
    </r>
    <r>
      <rPr>
        <sz val="11"/>
        <rFont val="Arial"/>
        <family val="2"/>
      </rPr>
      <t>F5</t>
    </r>
  </si>
  <si>
    <t>IPTM20639</t>
  </si>
  <si>
    <t>Ginsenoside F5</t>
  </si>
  <si>
    <t>LTS0215042</t>
  </si>
  <si>
    <t>189513-26-6</t>
  </si>
  <si>
    <r>
      <t>793.47086</t>
    </r>
    <r>
      <rPr>
        <sz val="11"/>
        <rFont val="微软雅黑"/>
        <family val="2"/>
        <charset val="134"/>
      </rPr>
      <t>是母离子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</si>
  <si>
    <r>
      <t>829.49634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
805.45289</t>
    </r>
    <r>
      <rPr>
        <sz val="11"/>
        <rFont val="微软雅黑"/>
        <family val="2"/>
        <charset val="134"/>
      </rPr>
      <t>是母离子的加和离子，暂未推测出是什么离子</t>
    </r>
  </si>
  <si>
    <t>CC(=CCC[C@@](C)([C@H]1CC[C@@]2([C@@H]1[C@@H](C[C@H]3[C@]2(C[C@@H]([C@@H]4[C@@]3(CC[C@@H](C4(C)C)O)C)O)C)O)C)O[C@H]5[C@@H]([C@H]([C@@H]([C@H](O5)CO[C@H]6[C@@H]([C@H]([C@@H](O6)CO)O)O)O)O)O)C</t>
  </si>
  <si>
    <t>PhyT-CFN-F162</t>
  </si>
  <si>
    <r>
      <rPr>
        <sz val="11"/>
        <color theme="1"/>
        <rFont val="微软雅黑"/>
        <family val="2"/>
        <charset val="134"/>
      </rPr>
      <t>委陵菜酸</t>
    </r>
  </si>
  <si>
    <t>IPTM20640</t>
  </si>
  <si>
    <t>Tormentic acid</t>
  </si>
  <si>
    <t>Jacarandic acid; tomentic acid</t>
  </si>
  <si>
    <r>
      <rPr>
        <sz val="11"/>
        <rFont val="微软雅黑"/>
        <family val="2"/>
        <charset val="134"/>
      </rPr>
      <t>吐曼酸</t>
    </r>
  </si>
  <si>
    <t>LTS0102591</t>
  </si>
  <si>
    <t>Rosa sterilis</t>
  </si>
  <si>
    <t>Anchusa strigosa</t>
  </si>
  <si>
    <t>13850-16-3</t>
  </si>
  <si>
    <r>
      <t>511.3394</t>
    </r>
    <r>
      <rPr>
        <sz val="11"/>
        <rFont val="微软雅黑"/>
        <family val="2"/>
        <charset val="134"/>
      </rPr>
      <t>是母离子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</si>
  <si>
    <t>C[C@@H]1CC[C@@]2(CC[C@@]3(C(=CC[C@H]4[C@]3(CC[C@@H]5[C@@]4(C[C@H]([C@@H](C5(C)C)O)O)C)C)[C@@H]2[C@]1(C)O)C)C(=O)O</t>
  </si>
  <si>
    <t>PhyT-CFN-F172</t>
  </si>
  <si>
    <r>
      <t>α-</t>
    </r>
    <r>
      <rPr>
        <sz val="11"/>
        <rFont val="微软雅黑"/>
        <family val="2"/>
        <charset val="134"/>
      </rPr>
      <t>乳香酸</t>
    </r>
  </si>
  <si>
    <t>IPTM20641</t>
  </si>
  <si>
    <t>alpha-Boswellic acid</t>
  </si>
  <si>
    <t>LTS0019783</t>
  </si>
  <si>
    <t>Cyclocarya paliurus</t>
  </si>
  <si>
    <t>471-66-9</t>
  </si>
  <si>
    <r>
      <t>479.34957</t>
    </r>
    <r>
      <rPr>
        <sz val="11"/>
        <rFont val="微软雅黑"/>
        <family val="2"/>
        <charset val="134"/>
      </rPr>
      <t>是母离子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+Na</t>
    </r>
    <r>
      <rPr>
        <sz val="11"/>
        <rFont val="微软雅黑"/>
        <family val="2"/>
        <charset val="134"/>
      </rPr>
      <t>峰为主</t>
    </r>
    <r>
      <rPr>
        <sz val="11"/>
        <rFont val="Arial"/>
        <family val="2"/>
      </rPr>
      <t xml:space="preserve">
437.34131</t>
    </r>
    <r>
      <rPr>
        <sz val="11"/>
        <rFont val="微软雅黑"/>
        <family val="2"/>
        <charset val="134"/>
      </rPr>
      <t>是母离子碎片离子，暂未推测出是什么离子</t>
    </r>
  </si>
  <si>
    <r>
      <rPr>
        <sz val="11"/>
        <color rgb="FFFF0000"/>
        <rFont val="微软雅黑"/>
        <family val="2"/>
        <charset val="134"/>
      </rPr>
      <t>根据</t>
    </r>
    <r>
      <rPr>
        <sz val="11"/>
        <color rgb="FFFF0000"/>
        <rFont val="Arial"/>
        <family val="2"/>
      </rPr>
      <t>+Na</t>
    </r>
    <r>
      <rPr>
        <sz val="11"/>
        <color rgb="FFFF0000"/>
        <rFont val="微软雅黑"/>
        <family val="2"/>
        <charset val="134"/>
      </rPr>
      <t>峰和母离子时间值推出此时间值为保留值</t>
    </r>
  </si>
  <si>
    <t>C[C@@]12CC[C@@]3(C(=CC[C@H]4[C@]3(CC[C@@H]5[C@@]4(CC[C@H]([C@]5(C)C(=O)O)O)C)C)[C@@H]1CC(CC2)(C)C)C</t>
  </si>
  <si>
    <t>PhyT-CFN-F182</t>
  </si>
  <si>
    <r>
      <rPr>
        <sz val="11"/>
        <rFont val="微软雅黑"/>
        <family val="2"/>
        <charset val="134"/>
      </rPr>
      <t>凤仙萜四醇苷</t>
    </r>
    <r>
      <rPr>
        <sz val="11"/>
        <rFont val="Arial"/>
        <family val="2"/>
      </rPr>
      <t xml:space="preserve"> B</t>
    </r>
  </si>
  <si>
    <t>IPTM20642</t>
  </si>
  <si>
    <t>Hosenkoside B</t>
  </si>
  <si>
    <t>LTS0205067</t>
  </si>
  <si>
    <t>156764-82-8</t>
  </si>
  <si>
    <r>
      <t>637.43134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[M+H-C12H22O11]+
475.37770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[M+H-C12H22O11-C6H10O5]+
457.36737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[M+H-C12H22O11-C6H10O5-H2O]+
439.35697</t>
    </r>
    <r>
      <rPr>
        <sz val="11"/>
        <rFont val="微软雅黑"/>
        <family val="2"/>
        <charset val="134"/>
      </rPr>
      <t>是母离子碎片离子，</t>
    </r>
    <r>
      <rPr>
        <sz val="11"/>
        <rFont val="Arial"/>
        <family val="2"/>
      </rPr>
      <t>[M+H-C12H22O11-C6H10O5-2H2O]+</t>
    </r>
  </si>
  <si>
    <t>C[C@H](CO[C@H]1[C@@H]([C@H]([C@@H]([C@H](O1)CO)O)O)O)[C@H]2CC[C@@]3(CC[C@@]4([C@@H]([C@H]3O)CC[C@H]5[C@]4(CC[C@@H]6[C@@]5(CC[C@@H]([C@@]6(C)CO)O[C@H]7[C@@H]([C@H]([C@@H]([C@H](O7)CO)O)O)O[C@H]8[C@@H]([C@H]([C@@H]([C@H](O8)CO)O)O)O)C)C)C)CO2</t>
  </si>
  <si>
    <t>PhyT-CFN-F192</t>
  </si>
  <si>
    <r>
      <rPr>
        <sz val="11"/>
        <rFont val="微软雅黑"/>
        <family val="2"/>
        <charset val="134"/>
      </rPr>
      <t>大豆甾醇</t>
    </r>
    <r>
      <rPr>
        <sz val="11"/>
        <rFont val="Arial"/>
        <family val="2"/>
      </rPr>
      <t xml:space="preserve"> A</t>
    </r>
  </si>
  <si>
    <t>IPTM20643</t>
  </si>
  <si>
    <t>Soyasapogenol A</t>
  </si>
  <si>
    <r>
      <rPr>
        <sz val="11"/>
        <rFont val="微软雅黑"/>
        <family val="2"/>
        <charset val="134"/>
      </rPr>
      <t>大豆皂苷元</t>
    </r>
    <r>
      <rPr>
        <sz val="11"/>
        <rFont val="Arial"/>
        <family val="2"/>
      </rPr>
      <t>A</t>
    </r>
  </si>
  <si>
    <t>LTS0262827</t>
  </si>
  <si>
    <t>Delphinium barbeyi</t>
  </si>
  <si>
    <t>508-01-0</t>
  </si>
  <si>
    <t>C30H50O4</t>
  </si>
  <si>
    <t>C[C@]12CC[C@@H]([C@]([C@@H]1CC[C@@]3([C@@H]2CC=C4[C@]3(CC[C@@]5([C@H]4CC([C@H]([C@H]5O)O)(C)C)C)C)C)(C)CO)O</t>
  </si>
  <si>
    <t>PhyT-CFN-F202</t>
  </si>
  <si>
    <r>
      <rPr>
        <sz val="11"/>
        <rFont val="微软雅黑"/>
        <family val="2"/>
        <charset val="134"/>
      </rPr>
      <t>丁醯鯨魚醇</t>
    </r>
  </si>
  <si>
    <t>IPTM20644</t>
  </si>
  <si>
    <t>Butyrospermol</t>
  </si>
  <si>
    <t>Eupha-7,24-dien-3 beta-ol</t>
  </si>
  <si>
    <r>
      <rPr>
        <sz val="11"/>
        <rFont val="微软雅黑"/>
        <family val="2"/>
        <charset val="134"/>
      </rPr>
      <t>波羅蜜固醇</t>
    </r>
  </si>
  <si>
    <t>LTS0159161</t>
  </si>
  <si>
    <t>Euphorbia kansui</t>
  </si>
  <si>
    <t>Dorstenia poinsettifolia</t>
  </si>
  <si>
    <t>Picris hieracioides</t>
  </si>
  <si>
    <t>472-28-6</t>
  </si>
  <si>
    <r>
      <rPr>
        <sz val="11"/>
        <color rgb="FFFF0000"/>
        <rFont val="微软雅黑"/>
        <family val="2"/>
        <charset val="134"/>
      </rPr>
      <t>无推荐保留时间值，且与</t>
    </r>
    <r>
      <rPr>
        <sz val="11"/>
        <color rgb="FFFF0000"/>
        <rFont val="Arial"/>
        <family val="2"/>
      </rPr>
      <t>IPTM20625</t>
    </r>
    <r>
      <rPr>
        <sz val="11"/>
        <color rgb="FFFF0000"/>
        <rFont val="微软雅黑"/>
        <family val="2"/>
        <charset val="134"/>
      </rPr>
      <t>为同分异构</t>
    </r>
  </si>
  <si>
    <t>C[C@H](CCC=C(C)C)[C@@H]1CC[C@]2([C@]1(CC[C@H]3C2=CC[C@@H]4[C@@]3(CC[C@@H](C4(C)C)O)C)C)C</t>
  </si>
  <si>
    <t>PhyT-CFN-F212</t>
  </si>
  <si>
    <r>
      <t>3-</t>
    </r>
    <r>
      <rPr>
        <sz val="11"/>
        <rFont val="微软雅黑"/>
        <family val="2"/>
        <charset val="134"/>
      </rPr>
      <t>表熊果酸</t>
    </r>
  </si>
  <si>
    <t>IPTM20645</t>
  </si>
  <si>
    <t>3-Epiursolic acid</t>
  </si>
  <si>
    <t>LTS0166564</t>
  </si>
  <si>
    <t>Polylepis racemosa</t>
  </si>
  <si>
    <t>989-30-0</t>
  </si>
  <si>
    <r>
      <t>439.35707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
421.34670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[M+H-2H2O]+</t>
    </r>
  </si>
  <si>
    <t>C[C@@H]1CC[C@@]2(CC[C@@]3(C(=CC[C@H]4[C@]3(CC[C@@H]5[C@@]4(CC[C@H](C5(C)C)O)C)C)[C@@H]2[C@H]1C)C)C(=O)O</t>
  </si>
  <si>
    <t>PhyT-CFN-F222</t>
  </si>
  <si>
    <r>
      <rPr>
        <sz val="11"/>
        <rFont val="微软雅黑"/>
        <family val="2"/>
        <charset val="134"/>
      </rPr>
      <t>灵芝酸</t>
    </r>
    <r>
      <rPr>
        <sz val="11"/>
        <rFont val="Arial"/>
        <family val="2"/>
      </rPr>
      <t xml:space="preserve"> B</t>
    </r>
  </si>
  <si>
    <t>IPTM20646</t>
  </si>
  <si>
    <t>Ganoderic acid B</t>
  </si>
  <si>
    <t>LTS0063853</t>
  </si>
  <si>
    <t>81907-61-1</t>
  </si>
  <si>
    <t>C30H44O7</t>
  </si>
  <si>
    <r>
      <t>499.30502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
481.29536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[M+H-2H2O]+</t>
    </r>
  </si>
  <si>
    <r>
      <t>497.29097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[M-H-H2O]-</t>
    </r>
  </si>
  <si>
    <t>C[C@H](CC(=O)C[C@@H](C)C(=O)O)[C@H]1CC(=O)[C@@]2([C@@]1(CC(=O)C3=C2[C@H](C[C@@H]4[C@@]3(CC[C@@H](C4(C)C)O)C)O)C)C</t>
  </si>
  <si>
    <t>PhyT-CFN-F232</t>
  </si>
  <si>
    <r>
      <t>3-O-</t>
    </r>
    <r>
      <rPr>
        <sz val="11"/>
        <rFont val="微软雅黑"/>
        <family val="2"/>
        <charset val="134"/>
      </rPr>
      <t>乙酰基</t>
    </r>
    <r>
      <rPr>
        <sz val="11"/>
        <rFont val="Arial"/>
        <family val="2"/>
      </rPr>
      <t>-16α-</t>
    </r>
    <r>
      <rPr>
        <sz val="11"/>
        <rFont val="微软雅黑"/>
        <family val="2"/>
        <charset val="134"/>
      </rPr>
      <t>羟基</t>
    </r>
    <r>
      <rPr>
        <sz val="11"/>
        <rFont val="Arial"/>
        <family val="2"/>
      </rPr>
      <t>-</t>
    </r>
    <r>
      <rPr>
        <sz val="11"/>
        <rFont val="微软雅黑"/>
        <family val="2"/>
        <charset val="134"/>
      </rPr>
      <t>氢化松苓酸</t>
    </r>
  </si>
  <si>
    <t>IPTM20647</t>
  </si>
  <si>
    <t>3-O-Acetyl-16 alpha-hydroxytrametenolic acid</t>
  </si>
  <si>
    <r>
      <t>3-O-</t>
    </r>
    <r>
      <rPr>
        <sz val="11"/>
        <rFont val="微软雅黑"/>
        <family val="2"/>
        <charset val="134"/>
      </rPr>
      <t>乙酰基</t>
    </r>
    <r>
      <rPr>
        <sz val="11"/>
        <rFont val="Arial"/>
        <family val="2"/>
      </rPr>
      <t>-16α-</t>
    </r>
    <r>
      <rPr>
        <sz val="11"/>
        <rFont val="微软雅黑"/>
        <family val="2"/>
        <charset val="134"/>
      </rPr>
      <t>羟基栓菌酸</t>
    </r>
  </si>
  <si>
    <t>LTS0105853</t>
  </si>
  <si>
    <t>168293-13-8</t>
  </si>
  <si>
    <r>
      <t>497.36204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
479.35211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[M+H-2H2O]+</t>
    </r>
  </si>
  <si>
    <t>CC(=CCC[C@H]([C@H]1[C@@H](C[C@@]2([C@@]1(CCC3=C2CCC4[C@@]3(CC[C@@H](C4(C)C)OC(=O)C)C)C)C)O)C(=O)O)C</t>
  </si>
  <si>
    <t>PhyT-CFN-F242</t>
  </si>
  <si>
    <r>
      <rPr>
        <sz val="11"/>
        <rFont val="微软雅黑"/>
        <family val="2"/>
        <charset val="134"/>
      </rPr>
      <t>丝石竹皂苷元</t>
    </r>
    <r>
      <rPr>
        <sz val="11"/>
        <rFont val="Arial"/>
        <family val="2"/>
      </rPr>
      <t>3-O-β-D-</t>
    </r>
    <r>
      <rPr>
        <sz val="11"/>
        <rFont val="微软雅黑"/>
        <family val="2"/>
        <charset val="134"/>
      </rPr>
      <t>葡萄糖醛酸甲酯</t>
    </r>
  </si>
  <si>
    <t>IPTM20648</t>
  </si>
  <si>
    <t>Methyl gypsogenin 3-O-beta-D-glucuronopyranoside</t>
  </si>
  <si>
    <t>gypsogenin-3-O-glucuronide</t>
  </si>
  <si>
    <t>LTS0210152</t>
  </si>
  <si>
    <t>Silene vulgaris</t>
  </si>
  <si>
    <t>96553-02-5</t>
  </si>
  <si>
    <t>C37H56O10</t>
  </si>
  <si>
    <r>
      <t>678.42146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[M+NH4]+
683.37616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[M+Na]+</t>
    </r>
  </si>
  <si>
    <t>C[C@]12CC[C@@H]([C@@]([C@@H]1CC[C@@]3([C@@H]2CC=C4[C@]3(CC[C@@]5([C@H]4CC(CC5)(C)C)C(=O)O)C)C)(C)C=O)O[C@H]6[C@@H]([C@H]([C@@H]([C@H](O6)C(=O)OC)O)O)O</t>
  </si>
  <si>
    <t>PhyT-CFN-F252</t>
  </si>
  <si>
    <r>
      <rPr>
        <sz val="11"/>
        <rFont val="微软雅黑"/>
        <family val="2"/>
        <charset val="134"/>
      </rPr>
      <t>柴胡皂苷</t>
    </r>
    <r>
      <rPr>
        <sz val="11"/>
        <rFont val="Arial"/>
        <family val="2"/>
      </rPr>
      <t>F</t>
    </r>
  </si>
  <si>
    <t>IPTM20649</t>
  </si>
  <si>
    <t>Saikosaponin F</t>
  </si>
  <si>
    <t>LTS0269366</t>
  </si>
  <si>
    <t>Bupleurum kaoi</t>
  </si>
  <si>
    <t>62687-63-2</t>
  </si>
  <si>
    <t>C48H80O17</t>
  </si>
  <si>
    <r>
      <t>423.36188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[M+H-C18H32O15-H2O]+
405.35164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[M+H-C18H32O15-2H2O]+
441.37248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 xml:space="preserve">[M+H-C18H32O15]+
</t>
    </r>
    <r>
      <rPr>
        <sz val="11"/>
        <rFont val="微软雅黑"/>
        <family val="2"/>
        <charset val="134"/>
      </rPr>
      <t>母离子没有二级</t>
    </r>
  </si>
  <si>
    <t>C[C@H]1[C@@H]([C@H]([C@H]([C@@H](O1)O[C@@H]2[C@H](O[C@H]([C@@H]([C@H]2O)O)O[C@H]3CC[C@]4([C@H](C3(C)C)CC[C@@]5([C@@H]4CC=C6[C@]5(C[C@@H]([C@@]7([C@H]6CC(CC7)(C)C)CO)O)C)C)C)CO[C@H]8[C@@H]([C@H]([C@@H]([C@H](O8)CO)O)O)O)O)O)O</t>
  </si>
  <si>
    <t>PhyT-CFN-F262</t>
  </si>
  <si>
    <r>
      <rPr>
        <sz val="11"/>
        <rFont val="微软雅黑"/>
        <family val="2"/>
        <charset val="134"/>
      </rPr>
      <t>断血流皂苷</t>
    </r>
    <r>
      <rPr>
        <sz val="11"/>
        <rFont val="Arial"/>
        <family val="2"/>
      </rPr>
      <t xml:space="preserve"> A</t>
    </r>
  </si>
  <si>
    <t>IPTM20650</t>
  </si>
  <si>
    <t>Clinopodiside A</t>
  </si>
  <si>
    <t>LTS0234540</t>
  </si>
  <si>
    <t>Clinopodium polycephalum</t>
  </si>
  <si>
    <t>142809-89-0</t>
  </si>
  <si>
    <r>
      <t>911.50208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>,</t>
    </r>
    <r>
      <rPr>
        <sz val="11"/>
        <rFont val="微软雅黑"/>
        <family val="2"/>
        <charset val="134"/>
      </rPr>
      <t>暂未分析出是什么离子</t>
    </r>
  </si>
  <si>
    <t>CC1(CCC2(C(CC3(C(=C2C1)C=CC4C3(CCC5C4(CCC(C5(C)CO)OC6C(C(C(C(O6)COC7C(C(C(C(O7)CO)O)O)O)OC8C(C(C(C(O8)CO)O)O)O)O)O)C)C)C)O)CO)C</t>
  </si>
  <si>
    <t>PhyT-CFN-F272</t>
  </si>
  <si>
    <r>
      <rPr>
        <sz val="11"/>
        <color rgb="FFFF0000"/>
        <rFont val="微软雅黑"/>
        <family val="2"/>
        <charset val="134"/>
      </rPr>
      <t>灵芝醛</t>
    </r>
    <r>
      <rPr>
        <sz val="11"/>
        <color rgb="FFFF0000"/>
        <rFont val="Arial"/>
        <family val="2"/>
      </rPr>
      <t xml:space="preserve"> A</t>
    </r>
  </si>
  <si>
    <t>IPTM20651</t>
  </si>
  <si>
    <t>Ganoderal A</t>
  </si>
  <si>
    <t>(24E)-3-Oxo-5alpha-lanosta-7,9(11),24-triene-26-al</t>
  </si>
  <si>
    <t>LTS0203872</t>
  </si>
  <si>
    <t>Ganoderma</t>
  </si>
  <si>
    <t>Ganoderma tsugae</t>
  </si>
  <si>
    <t>104700-98-3</t>
  </si>
  <si>
    <t>C30H44O2</t>
  </si>
  <si>
    <r>
      <rPr>
        <sz val="11"/>
        <color rgb="FFFF0000"/>
        <rFont val="微软雅黑"/>
        <family val="2"/>
        <charset val="134"/>
      </rPr>
      <t>多个峰，没有参考保留时间</t>
    </r>
  </si>
  <si>
    <t>C[C@H](CC/C=C(\C)/C=O)[C@H]1CC[C@@]2([C@@]1(CC=C3C2=CC[C@@H]4[C@@]3(CCC(=O)C4(C)C)C)C)C</t>
  </si>
  <si>
    <t>PhyT-CFN-F282</t>
  </si>
  <si>
    <r>
      <rPr>
        <sz val="11"/>
        <rFont val="微软雅黑"/>
        <family val="2"/>
        <charset val="134"/>
      </rPr>
      <t>凤仙萜四醇苷</t>
    </r>
    <r>
      <rPr>
        <sz val="11"/>
        <rFont val="Arial"/>
        <family val="2"/>
      </rPr>
      <t xml:space="preserve"> G</t>
    </r>
  </si>
  <si>
    <t>IPTM20652</t>
  </si>
  <si>
    <t>Hosenkoside G</t>
  </si>
  <si>
    <t>LTS0037041</t>
  </si>
  <si>
    <t>160896-46-8</t>
  </si>
  <si>
    <t>C47H80O19</t>
  </si>
  <si>
    <r>
      <t>439.35695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[M+H-C6H10O5-C11H20O10-2H2O]+
421.34647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[M+H-C6H10O5-C11H20O10-3H2O]+
457.36723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 xml:space="preserve">[M+H-C6H10O5-C11H20O10-H2O]+
</t>
    </r>
    <r>
      <rPr>
        <sz val="11"/>
        <rFont val="微软雅黑"/>
        <family val="2"/>
        <charset val="134"/>
      </rPr>
      <t>母离子没有二级</t>
    </r>
  </si>
  <si>
    <t>C/C(=C/CC[C@@]1(CC[C@@]2([C@@H]([C@H]1O)CC[C@H]3[C@]2(CC[C@@H]4[C@@]3(CC[C@@H]([C@@]4(C)CO[C@H]5[C@@H]([C@H]([C@@H]([C@H](O5)CO)O)O)O)O[C@H]6[C@@H]([C@H]([C@@H]([C@H](O6)CO)O)O)O[C@H]7[C@@H]([C@H]([C@@H](CO7)O)O)O)C)C)C)CO)/CO</t>
  </si>
  <si>
    <t>PhyT-CFN-F292</t>
  </si>
  <si>
    <r>
      <rPr>
        <sz val="11"/>
        <rFont val="微软雅黑"/>
        <family val="2"/>
        <charset val="134"/>
      </rPr>
      <t>贝萼皂苷元</t>
    </r>
    <r>
      <rPr>
        <sz val="11"/>
        <rFont val="Arial"/>
        <family val="2"/>
      </rPr>
      <t>-3- O-β-D-</t>
    </r>
    <r>
      <rPr>
        <sz val="11"/>
        <rFont val="微软雅黑"/>
        <family val="2"/>
        <charset val="134"/>
      </rPr>
      <t>吡喃葡萄糖苷</t>
    </r>
  </si>
  <si>
    <t>IPTM20653</t>
  </si>
  <si>
    <t>Bayogenin 3-O-beta-D-glucopyranoside</t>
  </si>
  <si>
    <t>LTS0181627</t>
  </si>
  <si>
    <t>Dolichos kilimandscharicus</t>
  </si>
  <si>
    <t>Anemone patens</t>
  </si>
  <si>
    <t>104513-86-2</t>
  </si>
  <si>
    <r>
      <t>471.34652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[M+H-C6H12O6]+
453.33636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[M+H-C6H12O6-H2O]+
435.32582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[M+H-C6H12O6-2H2O]+</t>
    </r>
  </si>
  <si>
    <r>
      <t>709.41729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</si>
  <si>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C[C@@]12CC[C@@H]3[C@@]([C@H]1CC=C4[C@]2(CC[C@@]5([C@H]4CC(CC5)(C)C)C(=O)O)C)(C[C@@H]([C@@H]([C@@]3(C)CO)O[C@H]6[C@@H]([C@H]([C@@H]([C@H](O6)CO)O)O)O)O)C</t>
  </si>
  <si>
    <t>PhyT-CFN-F302</t>
  </si>
  <si>
    <t>IPTM20654</t>
  </si>
  <si>
    <t>Nudicaucin B</t>
  </si>
  <si>
    <t>LTS0069531</t>
  </si>
  <si>
    <t>Turanogonia chinensis</t>
  </si>
  <si>
    <t>Chenopodium quinoa</t>
  </si>
  <si>
    <t>Thalictrum minus</t>
  </si>
  <si>
    <t>211557-36-7</t>
  </si>
  <si>
    <r>
      <t>437.34119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[M+H-C6H10O5-C11H20O9-H2O]+
455.35161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 xml:space="preserve">[M+H-C6H10O5-C11H20O9]+
</t>
    </r>
    <r>
      <rPr>
        <sz val="11"/>
        <rFont val="微软雅黑"/>
        <family val="2"/>
        <charset val="134"/>
      </rPr>
      <t>母离子没有二级</t>
    </r>
  </si>
  <si>
    <r>
      <t>971.52281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</si>
  <si>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C[C@]12CC[C@@H](C([C@@H]1CC[C@@]3([C@@H]2CC=C4[C@]3(CC[C@@]5([C@H]4CC(CC5)(C)C)C(=O)O[C@H]6[C@@H]([C@H]([C@@H]([C@H](O6)CO)O)O)O)C)C)(C)C)O[C@H]7[C@@H]([C@H]([C@H](CO7)O)O[C@H]8[C@@H]([C@H]([C@H]([C@H](O8)CO)O)O)O)O</t>
  </si>
  <si>
    <t>PhyT-CFN-F312</t>
  </si>
  <si>
    <r>
      <rPr>
        <sz val="11"/>
        <color rgb="FFFF0000"/>
        <rFont val="微软雅黑"/>
        <family val="2"/>
        <charset val="134"/>
      </rPr>
      <t>大戟二烯醇</t>
    </r>
  </si>
  <si>
    <t>IPTM20655</t>
  </si>
  <si>
    <t>Euphol</t>
  </si>
  <si>
    <t>Euphadienol</t>
  </si>
  <si>
    <r>
      <rPr>
        <sz val="11"/>
        <color rgb="FFFF0000"/>
        <rFont val="微软雅黑"/>
        <family val="2"/>
        <charset val="134"/>
      </rPr>
      <t>大戟甾醇</t>
    </r>
  </si>
  <si>
    <t>LTS0220699</t>
  </si>
  <si>
    <t>Camellia japonica</t>
  </si>
  <si>
    <t>Tripetalum cymosum</t>
  </si>
  <si>
    <t>514-47-6</t>
  </si>
  <si>
    <t>C[C@H](CCC=C(C)C)[C@@H]1CC[C@]2([C@]1(CCC3=C2CC[C@@H]4[C@@]3(CC[C@@H](C4(C)C)O)C)C)C</t>
  </si>
  <si>
    <t>PhyT-CFN-F322</t>
  </si>
  <si>
    <r>
      <t>2''-O-</t>
    </r>
    <r>
      <rPr>
        <sz val="11"/>
        <rFont val="微软雅黑"/>
        <family val="2"/>
        <charset val="134"/>
      </rPr>
      <t>乙酰柴胡皂苷</t>
    </r>
    <r>
      <rPr>
        <sz val="11"/>
        <rFont val="Arial"/>
        <family val="2"/>
      </rPr>
      <t>A</t>
    </r>
  </si>
  <si>
    <t>IPTM20656</t>
  </si>
  <si>
    <t>2''-O-acetylsaikosaponin A</t>
  </si>
  <si>
    <t>LTS0065766</t>
  </si>
  <si>
    <t>102934-42-9</t>
  </si>
  <si>
    <t>C44H70O14</t>
  </si>
  <si>
    <r>
      <t>455.35156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[M+H-C14H24O11]+
437.34136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[M+H-C14H24O11-H2O]+
419.33092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[M+H-C14H24O11-2H2O]+</t>
    </r>
  </si>
  <si>
    <r>
      <t>881.49139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</si>
  <si>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CC1C(C(C(C(O1)OC2CCC3(C(C2(C)CO)CCC4(C3C=CC56C4(CC(C7(C5CC(CC7)(C)C)CO6)O)C)C)C)O)OC8C(C(C(C(O8)CO)O)O)OC(=O)C)O</t>
  </si>
  <si>
    <t>PhyT-CFN-F332</t>
  </si>
  <si>
    <r>
      <rPr>
        <sz val="11"/>
        <rFont val="微软雅黑"/>
        <family val="2"/>
        <charset val="134"/>
      </rPr>
      <t>积雪草苷</t>
    </r>
    <r>
      <rPr>
        <sz val="11"/>
        <rFont val="Arial"/>
        <family val="2"/>
      </rPr>
      <t>B</t>
    </r>
  </si>
  <si>
    <t>IPTM20657</t>
  </si>
  <si>
    <t>Asiaticoside B</t>
  </si>
  <si>
    <t>Terminoloside</t>
  </si>
  <si>
    <r>
      <rPr>
        <sz val="11"/>
        <rFont val="微软雅黑"/>
        <family val="2"/>
        <charset val="134"/>
      </rPr>
      <t>特米诺苷</t>
    </r>
  </si>
  <si>
    <t>LTS0166167</t>
  </si>
  <si>
    <t>Actaea asiatica</t>
  </si>
  <si>
    <t>125265-68-1</t>
  </si>
  <si>
    <r>
      <t>451.32031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[M+H-C18H32O15-2H2O]+
469.33096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[M+H-C18H32O15-H2O]+
487.34151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 xml:space="preserve">[M+H-C18H32O15]+
</t>
    </r>
    <r>
      <rPr>
        <sz val="11"/>
        <rFont val="微软雅黑"/>
        <family val="2"/>
        <charset val="134"/>
      </rPr>
      <t>母离子没有二级</t>
    </r>
  </si>
  <si>
    <r>
      <t>546.2683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>,</t>
    </r>
    <r>
      <rPr>
        <sz val="11"/>
        <rFont val="微软雅黑"/>
        <family val="2"/>
        <charset val="134"/>
      </rPr>
      <t>暂未分析出是什么离子</t>
    </r>
  </si>
  <si>
    <t>C[C@H]1[C@@H]([C@H]([C@H]([C@@H](O1)O[C@@H]2[C@H](O[C@H]([C@@H]([C@H]2O)O)OC[C@@H]3[C@H]([C@@H]([C@H]([C@@H](O3)OC(=O)[C@@]45CC[C@@]6(C(=CC[C@H]7[C@]6(C[C@H]([C@@H]8[C@@]7(C[C@H]([C@@H]([C@@]8(C)CO)O)O)C)O)C)[C@@H]4CC(CC5)(C)C)C)O)O)O)CO)O)O)O</t>
  </si>
  <si>
    <t>PhyT-CFN-F153</t>
  </si>
  <si>
    <t>CFN-E-MIX-34</t>
  </si>
  <si>
    <r>
      <t>20-</t>
    </r>
    <r>
      <rPr>
        <sz val="11"/>
        <rFont val="微软雅黑"/>
        <family val="2"/>
        <charset val="134"/>
      </rPr>
      <t>葡萄糖人参皂苷</t>
    </r>
    <r>
      <rPr>
        <sz val="11"/>
        <rFont val="Arial"/>
        <family val="2"/>
      </rPr>
      <t>R</t>
    </r>
  </si>
  <si>
    <t>IPTM20658</t>
  </si>
  <si>
    <t>20-O-Glucoginsenoside Rf</t>
  </si>
  <si>
    <t>LTS0062073</t>
  </si>
  <si>
    <t>68406-27-9</t>
  </si>
  <si>
    <t>C48H82O19</t>
  </si>
  <si>
    <r>
      <t>510.27565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>,</t>
    </r>
    <r>
      <rPr>
        <sz val="11"/>
        <rFont val="微软雅黑"/>
        <family val="2"/>
        <charset val="134"/>
      </rPr>
      <t>暂未分析出是什么离子</t>
    </r>
  </si>
  <si>
    <t>CC1C[C@@H](C2[C@]1(C3C[C@H](C4[C@@](C3C[C@@H]2O)(CCC(C4(C)C)O)C)O[C@H]5[C@@H]([C@H]([C@@H]([C@H](O5)CO)O)O)O[C@H]6[C@@H]([C@H]([C@@H]([C@H](O6)CO)O)O)O)C)[C@](C)(CCC=C(C)C)O[C@H]7[C@@H]([C@H]([C@@H]([C@H](O7)CO)O)O)O</t>
  </si>
  <si>
    <t>PhyT-CFN-F163</t>
  </si>
  <si>
    <r>
      <rPr>
        <sz val="11"/>
        <rFont val="微软雅黑"/>
        <family val="2"/>
        <charset val="134"/>
      </rPr>
      <t>坡模酸</t>
    </r>
  </si>
  <si>
    <t>IPTM20659</t>
  </si>
  <si>
    <t>Pomolic acid</t>
  </si>
  <si>
    <t>Randialic acid A; Benthamic acid</t>
  </si>
  <si>
    <r>
      <rPr>
        <sz val="11"/>
        <rFont val="微软雅黑"/>
        <family val="2"/>
        <charset val="134"/>
      </rPr>
      <t>兰地酸</t>
    </r>
    <r>
      <rPr>
        <sz val="11"/>
        <rFont val="Arial"/>
        <family val="2"/>
      </rPr>
      <t xml:space="preserve"> A</t>
    </r>
  </si>
  <si>
    <t>LTS0196537</t>
  </si>
  <si>
    <t>Diospyros melanoxylon</t>
  </si>
  <si>
    <t>Markhamia tomentosa</t>
  </si>
  <si>
    <t>13849-91-7</t>
  </si>
  <si>
    <r>
      <t>437.34165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[M+H-2H2O]+
455.35203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</t>
    </r>
  </si>
  <si>
    <t>C[C@@H]1CC[C@@]2(CC[C@@]3(C(=CC[C@H]4[C@]3(CC[C@@H]5[C@@]4(CC[C@@H](C5(C)C)O)C)C)[C@@H]2[C@]1(C)O)C)C(=O)O</t>
  </si>
  <si>
    <t>PhyT-CFN-F173</t>
  </si>
  <si>
    <r>
      <rPr>
        <sz val="11"/>
        <rFont val="微软雅黑"/>
        <family val="2"/>
        <charset val="134"/>
      </rPr>
      <t>栎樱酸</t>
    </r>
  </si>
  <si>
    <t>IPTM20660</t>
  </si>
  <si>
    <t>Roburic acid</t>
  </si>
  <si>
    <t>LTS0210082</t>
  </si>
  <si>
    <t>6812-81-3</t>
  </si>
  <si>
    <r>
      <rPr>
        <sz val="11"/>
        <color rgb="FFFF0000"/>
        <rFont val="微软雅黑"/>
        <family val="2"/>
        <charset val="134"/>
      </rPr>
      <t>没有参考保留时间</t>
    </r>
  </si>
  <si>
    <t>C[C@@H]1CC[C@@]2(CC[C@@]3(C(=CC[C@H]4[C@]3(CC[C@H]([C@]4(C)CCC(=O)O)C(=C)C)C)[C@@H]2[C@H]1C)C)C</t>
  </si>
  <si>
    <t>PhyT-CFN-F183</t>
  </si>
  <si>
    <r>
      <rPr>
        <sz val="11"/>
        <rFont val="微软雅黑"/>
        <family val="2"/>
        <charset val="134"/>
      </rPr>
      <t>凤仙萜四醇苷</t>
    </r>
    <r>
      <rPr>
        <sz val="11"/>
        <rFont val="Arial"/>
        <family val="2"/>
      </rPr>
      <t xml:space="preserve"> M</t>
    </r>
  </si>
  <si>
    <t>IPTM20661</t>
  </si>
  <si>
    <t>Hosenkoside M</t>
  </si>
  <si>
    <t>LTS0027549</t>
  </si>
  <si>
    <t>161016-51-9</t>
  </si>
  <si>
    <t>C53H90O24</t>
  </si>
  <si>
    <r>
      <t>554.28373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[M-2H]-</t>
    </r>
  </si>
  <si>
    <t>C[C@@H](CO[C@H]1[C@@H]([C@H]([C@@H]([C@H](O1)CO)O)O)O)[C@@H]2CC[C@@]3(CC[C@@]4([C@@H]([C@H]3O)CC[C@H]5[C@]4(CC[C@@H]6[C@@]5(CC[C@@H]([C@@]6(C)CO[C@H]7[C@@H]([C@H]([C@@H]([C@H](O7)CO)O)O)O)O[C@H]8[C@@H]([C@H]([C@@H]([C@H](O8)CO)O)O)O[C@H]9[C@@H]([C@H]([C@@H](CO9)O)O)O)C)C)C)CO2</t>
  </si>
  <si>
    <t>PhyT-CFN-F193</t>
  </si>
  <si>
    <r>
      <t>6α-</t>
    </r>
    <r>
      <rPr>
        <sz val="11"/>
        <rFont val="微软雅黑"/>
        <family val="2"/>
        <charset val="134"/>
      </rPr>
      <t>羟基猪苓酸</t>
    </r>
    <r>
      <rPr>
        <sz val="11"/>
        <rFont val="Arial"/>
        <family val="2"/>
      </rPr>
      <t xml:space="preserve"> C</t>
    </r>
  </si>
  <si>
    <t>IPTM20662</t>
  </si>
  <si>
    <t>6alpha-Hydroxypolyporenic acid C</t>
  </si>
  <si>
    <t>LTS0058551</t>
  </si>
  <si>
    <t>24513-63-1</t>
  </si>
  <si>
    <r>
      <t>481.33119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
463.32104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[M+H-2H2O]+</t>
    </r>
  </si>
  <si>
    <t>CC(C)C(=C)CC[C@H]([C@H]1[C@@H](C[C@@]2([C@@]1(CC=C3C2=C[C@@H]([C@@H]4[C@@]3(CCC(=O)C4(C)C)C)O)C)C)O)C(=O)O</t>
  </si>
  <si>
    <t>PhyT-CFN-F203</t>
  </si>
  <si>
    <r>
      <rPr>
        <sz val="11"/>
        <color rgb="FFFF0000"/>
        <rFont val="微软雅黑"/>
        <family val="2"/>
        <charset val="134"/>
      </rPr>
      <t>羊毛甾醇</t>
    </r>
  </si>
  <si>
    <t>IPTM20663</t>
  </si>
  <si>
    <t>Lanosterol</t>
  </si>
  <si>
    <t>Cryptosterol; Kryptosterol</t>
  </si>
  <si>
    <r>
      <rPr>
        <sz val="11"/>
        <color rgb="FFFF0000"/>
        <rFont val="微软雅黑"/>
        <family val="2"/>
        <charset val="134"/>
      </rPr>
      <t>隐甾醇</t>
    </r>
  </si>
  <si>
    <t>LTS0090543</t>
  </si>
  <si>
    <t>Dictyuchus monosporus</t>
  </si>
  <si>
    <t>Inonotus obliquus</t>
  </si>
  <si>
    <t>79-63-0</t>
  </si>
  <si>
    <r>
      <rPr>
        <sz val="11"/>
        <color rgb="FFFF0000"/>
        <rFont val="微软雅黑"/>
        <family val="2"/>
        <charset val="134"/>
      </rPr>
      <t>两个峰，没有参考保留时间</t>
    </r>
  </si>
  <si>
    <t>C[C@H](CCC=C(C)C)[C@H]1CC[C@@]2([C@@]1(CCC3=C2CC[C@@H]4[C@@]3(CC[C@@H](C4(C)C)O)C)C)C</t>
  </si>
  <si>
    <t>PhyT-CFN-F213</t>
  </si>
  <si>
    <r>
      <rPr>
        <sz val="11"/>
        <rFont val="微软雅黑"/>
        <family val="2"/>
        <charset val="134"/>
      </rPr>
      <t>远志皂甙</t>
    </r>
  </si>
  <si>
    <t>IPTM20664</t>
  </si>
  <si>
    <t>Polygalic acid</t>
  </si>
  <si>
    <t>Senegenic acid</t>
  </si>
  <si>
    <r>
      <rPr>
        <sz val="11"/>
        <rFont val="微软雅黑"/>
        <family val="2"/>
        <charset val="134"/>
      </rPr>
      <t>远志酸</t>
    </r>
  </si>
  <si>
    <t>LTS0134465</t>
  </si>
  <si>
    <t>1260-04-4</t>
  </si>
  <si>
    <t>C29H44O6</t>
  </si>
  <si>
    <t>C[C@@]12CC[C@@H]3[C@@]([C@H]1CCC4=C2CC[C@@]5([C@H]4CC(CC5)(C)C)C(=O)O)(C[C@@H]([C@@H]([C@@]3(C)C(=O)O)O)O)C</t>
  </si>
  <si>
    <t>PhyT-CFN-F223</t>
  </si>
  <si>
    <r>
      <t>BETA-</t>
    </r>
    <r>
      <rPr>
        <sz val="11"/>
        <rFont val="微软雅黑"/>
        <family val="2"/>
        <charset val="134"/>
      </rPr>
      <t>岚香酮酸</t>
    </r>
  </si>
  <si>
    <t>IPTM20665</t>
  </si>
  <si>
    <t>Beta-Elemonic acid</t>
  </si>
  <si>
    <t>LTS0206732</t>
  </si>
  <si>
    <t>Fomes senex</t>
  </si>
  <si>
    <t>28282-25-9</t>
  </si>
  <si>
    <r>
      <t>437.34143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</t>
    </r>
  </si>
  <si>
    <t>CC(=CCC[C@@H]([C@@H]1CC[C@]2([C@]1(CCC3=C2CC[C@@H]4[C@@]3(CCC(=O)C4(C)C)C)C)C)C(=O)O)C</t>
  </si>
  <si>
    <t>PhyT-CFN-F233</t>
  </si>
  <si>
    <r>
      <t>3-O-</t>
    </r>
    <r>
      <rPr>
        <sz val="11"/>
        <rFont val="微软雅黑"/>
        <family val="2"/>
        <charset val="134"/>
      </rPr>
      <t>乙酰基</t>
    </r>
    <r>
      <rPr>
        <sz val="11"/>
        <rFont val="Arial"/>
        <family val="2"/>
      </rPr>
      <t>-16Α-</t>
    </r>
    <r>
      <rPr>
        <sz val="11"/>
        <rFont val="微软雅黑"/>
        <family val="2"/>
        <charset val="134"/>
      </rPr>
      <t>羟基松苓新酸</t>
    </r>
  </si>
  <si>
    <t>IPTM20666</t>
  </si>
  <si>
    <t>3-O-Acetyl-16 alpha-hydroxydehydrotrametenolic acid</t>
  </si>
  <si>
    <t>LTS0258889</t>
  </si>
  <si>
    <t>168293-14-9</t>
  </si>
  <si>
    <r>
      <t>495.34643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</t>
    </r>
  </si>
  <si>
    <t>CC(=CCC[C@H]([C@H]1[C@@H](C[C@@]2([C@@]1(CC=C3C2=CC[C@@H]4[C@@]3(CC[C@@H](C4(C)C)OC(=O)C)C)C)C)O)C(=O)O)C</t>
  </si>
  <si>
    <t>PhyT-CFN-F243</t>
  </si>
  <si>
    <r>
      <rPr>
        <sz val="11"/>
        <rFont val="微软雅黑"/>
        <family val="2"/>
        <charset val="134"/>
      </rPr>
      <t>大豆皂苷</t>
    </r>
    <r>
      <rPr>
        <sz val="11"/>
        <rFont val="Arial"/>
        <family val="2"/>
      </rPr>
      <t>BA</t>
    </r>
  </si>
  <si>
    <t>IPTM20667</t>
  </si>
  <si>
    <t>Soyasaponin Ba</t>
  </si>
  <si>
    <t>LTS0012179</t>
  </si>
  <si>
    <t>Lotus uliginosus</t>
  </si>
  <si>
    <t>114590-20-4</t>
  </si>
  <si>
    <r>
      <t>441.37250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[M+H-C18H30O17]+
423.36212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[M+H-C18H30O17-H20]+</t>
    </r>
  </si>
  <si>
    <t>C[C@]12CC[C@@H]([C@]([C@@H]1CC[C@@]3([C@@H]2CC=C4[C@]3(CC[C@@]5([C@H]4CC(C[C@H]5O)(C)C)C)C)C)(C)CO)O[C@H]6[C@@H]([C@H]([C@@H]([C@H](O6)C(=O)O)O)O)O[C@H]7[C@@H]([C@H]([C@H]([C@H](O7)CO)O)O)O[C@H]8[C@@H]([C@H]([C@@H]([C@H](O8)CO)O)O)O</t>
  </si>
  <si>
    <t>PhyT-CFN-F253</t>
  </si>
  <si>
    <r>
      <rPr>
        <sz val="11"/>
        <rFont val="微软雅黑"/>
        <family val="2"/>
        <charset val="134"/>
      </rPr>
      <t>旱莲甙</t>
    </r>
    <r>
      <rPr>
        <sz val="11"/>
        <rFont val="Arial"/>
        <family val="2"/>
      </rPr>
      <t>D</t>
    </r>
  </si>
  <si>
    <t>IPTM20668</t>
  </si>
  <si>
    <t>Ecliptasaponin D</t>
  </si>
  <si>
    <t>206756-04-9</t>
  </si>
  <si>
    <r>
      <t>617.40573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
599.39481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[M+H-2H2O]+
581.38458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[M+H-3H2O]+</t>
    </r>
  </si>
  <si>
    <t>C[C@]12CC[C@@H](C([C@@H]1CC[C@@]3([C@@H]2CC=C4[C@]3(C[C@@H]([C@@]5([C@H]4CC(CC5)(C)C)C(=O)O)O)C)C)(C)C)O[C@H]6[C@@H]([C@H]([C@@H]([C@H](O6)CO)O)O)O</t>
  </si>
  <si>
    <t>PhyT-CFN-F263</t>
  </si>
  <si>
    <r>
      <rPr>
        <sz val="11"/>
        <color rgb="FFFF0000"/>
        <rFont val="微软雅黑"/>
        <family val="2"/>
        <charset val="134"/>
      </rPr>
      <t>去芹糖桔梗皂苷</t>
    </r>
    <r>
      <rPr>
        <sz val="11"/>
        <color rgb="FFFF0000"/>
        <rFont val="Arial"/>
        <family val="2"/>
      </rPr>
      <t>D</t>
    </r>
  </si>
  <si>
    <t>IPTM20669</t>
  </si>
  <si>
    <t>Deapi-platycodin D</t>
  </si>
  <si>
    <t>LTS0162445</t>
  </si>
  <si>
    <t>78763-58-3</t>
  </si>
  <si>
    <t>C52H84O24</t>
  </si>
  <si>
    <t>C[C@H]1[C@@H]([C@H]([C@H]([C@@H](O1)O[C@@H]2[C@H]([C@H](CO[C@H]2OC(=O)[C@]34CCC(C[C@H]3C5=CC[C@H]6[C@]([C@@]5(C[C@H]4O)C)(CC[C@@H]7[C@@]6(C[C@@H]([C@@H](C7(CO)CO)O[C@H]8[C@@H]([C@H]([C@@H]([C@H](O8)CO)O)O)O)O)C)C)(C)C)O)O)O)O)O[C@H]9[C@@H]([C@H]([C@@H](CO9)O)O)O</t>
  </si>
  <si>
    <t>PhyT-CFN-F273</t>
  </si>
  <si>
    <r>
      <rPr>
        <sz val="11"/>
        <rFont val="微软雅黑"/>
        <family val="2"/>
        <charset val="134"/>
      </rPr>
      <t>灵芝酸</t>
    </r>
    <r>
      <rPr>
        <sz val="11"/>
        <rFont val="Arial"/>
        <family val="2"/>
      </rPr>
      <t>LM2</t>
    </r>
  </si>
  <si>
    <t>IPTM20670</t>
  </si>
  <si>
    <t>Ganoderic acid LM2</t>
  </si>
  <si>
    <t>508182-41-0</t>
  </si>
  <si>
    <r>
      <t>497.28968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</t>
    </r>
  </si>
  <si>
    <t>C[C@H](C[C@@H](/C=C(\C)/C(=O)O)O)[C@H]1CC(=O)[C@@]2([C@@]1(CC(=O)C3=C2[C@H](C[C@@H]4[C@@]3(CCC(=O)C4(C)C)C)O)C)C</t>
  </si>
  <si>
    <t>PhyT-CFN-F283</t>
  </si>
  <si>
    <r>
      <rPr>
        <sz val="11"/>
        <rFont val="微软雅黑"/>
        <family val="2"/>
        <charset val="134"/>
      </rPr>
      <t>刺梨苷</t>
    </r>
  </si>
  <si>
    <t>IPTM20671</t>
  </si>
  <si>
    <t>Kajiichigoside F1</t>
  </si>
  <si>
    <t>LTS0195391</t>
  </si>
  <si>
    <t>Sanguisorba alpina</t>
  </si>
  <si>
    <t>Anchusa azurea</t>
  </si>
  <si>
    <t>Rosa laevigata</t>
  </si>
  <si>
    <t>95298-47-8</t>
  </si>
  <si>
    <r>
      <t>673.39259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[M+NH4]+</t>
    </r>
  </si>
  <si>
    <r>
      <t>487.34314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[M-H-C6H10O5]-</t>
    </r>
  </si>
  <si>
    <t>C[C@@H]1CC[C@@]2(CC[C@@]3(C(=CC[C@H]4[C@]3(CC[C@@H]5[C@@]4(C[C@H]([C@H](C5(C)C)O)O)C)C)[C@@H]2[C@]1(C)O)C)C(=O)O[C@H]6[C@@H]([C@H]([C@@H]([C@H](O6)CO)O)O)O</t>
  </si>
  <si>
    <t>PhyT-CFN-F293</t>
  </si>
  <si>
    <r>
      <rPr>
        <sz val="11"/>
        <rFont val="微软雅黑"/>
        <family val="2"/>
        <charset val="134"/>
      </rPr>
      <t>毛冬青皂苷甲</t>
    </r>
  </si>
  <si>
    <t>IPTM20672</t>
  </si>
  <si>
    <t>Ilexsaponin A</t>
  </si>
  <si>
    <t>LTS0121957</t>
  </si>
  <si>
    <t>Ilex buxifolia</t>
  </si>
  <si>
    <t>Ilex affinis</t>
  </si>
  <si>
    <t>Mussaenda pubescens</t>
  </si>
  <si>
    <t>108524-93-2</t>
  </si>
  <si>
    <t>C36H56O11</t>
  </si>
  <si>
    <r>
      <t>682.41608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[M+NH4]+</t>
    </r>
  </si>
  <si>
    <t>C[C@@H]1CC[C@@]2(CC[C@@]3(C(=CC[C@H]4[C@]3(CC[C@@H]5[C@@]4(CC[C@@H]([C@]5(C)C(=O)O)O)C)C)[C@@H]2[C@]1(C)O)C)C(=O)O[C@H]6[C@@H]([C@H]([C@@H]([C@H](O6)CO)O)O)O</t>
  </si>
  <si>
    <t>PhyT-CFN-F303</t>
  </si>
  <si>
    <t>IPTM20673</t>
  </si>
  <si>
    <t>Nudicaucin A</t>
  </si>
  <si>
    <t>30-Noroleana-12,20(29)-dien-28-oic acid</t>
  </si>
  <si>
    <t>Triterpenoids|Sesquiterpenoids</t>
  </si>
  <si>
    <t>Oleanane triterpenoids|Guaiane sesquiterpenoids</t>
  </si>
  <si>
    <t>LTS0224063</t>
  </si>
  <si>
    <t>Debia ovatifolia</t>
  </si>
  <si>
    <t>211815-97-3</t>
  </si>
  <si>
    <t>C46H72O17</t>
  </si>
  <si>
    <t>C[C@]12CC[C@@H](C([C@@H]1CC[C@@]3([C@@H]2CC=C4[C@]3(CC[C@@]5([C@H]4CC(=C)CC5)C(=O)O[C@H]6[C@@H]([C@H]([C@@H]([C@H](O6)CO)O)O)O)C)C)(C)C)O[C@H]7[C@@H]([C@H]([C@@H](CO7)O)O[C@H]8[C@@H]([C@H]([C@@H]([C@H](O8)CO)O)O)O)O</t>
  </si>
  <si>
    <t>PhyT-CFN-F313</t>
  </si>
  <si>
    <r>
      <t>11-</t>
    </r>
    <r>
      <rPr>
        <sz val="11"/>
        <rFont val="微软雅黑"/>
        <family val="2"/>
        <charset val="134"/>
      </rPr>
      <t>脱羟基</t>
    </r>
    <r>
      <rPr>
        <sz val="11"/>
        <rFont val="Arial"/>
        <family val="2"/>
      </rPr>
      <t>-16-</t>
    </r>
    <r>
      <rPr>
        <sz val="11"/>
        <rFont val="微软雅黑"/>
        <family val="2"/>
        <charset val="134"/>
      </rPr>
      <t>氧代泽泻醇</t>
    </r>
    <r>
      <rPr>
        <sz val="11"/>
        <rFont val="Arial"/>
        <family val="2"/>
      </rPr>
      <t>A</t>
    </r>
  </si>
  <si>
    <t>IPTM20674</t>
  </si>
  <si>
    <t>11-Anhydro-16-oxoalisol A</t>
  </si>
  <si>
    <t>LTS0092574</t>
  </si>
  <si>
    <t>156338-93-1</t>
  </si>
  <si>
    <t>C30H46O5</t>
  </si>
  <si>
    <r>
      <t>469.33173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
397.27375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[M+H-C4H10O2]+</t>
    </r>
  </si>
  <si>
    <t>C[C@H](C[C@@H]([C@H](C(C)(C)O)O)O)C1=C2C=C[C@H]3[C@]4(CCC(=O)C([C@@H]4CC[C@@]3([C@]2(CC1=O)C)C)(C)C)C</t>
  </si>
  <si>
    <t>PhyT-CFN-F323</t>
  </si>
  <si>
    <r>
      <t>6''-O-</t>
    </r>
    <r>
      <rPr>
        <sz val="11"/>
        <rFont val="微软雅黑"/>
        <family val="2"/>
        <charset val="134"/>
      </rPr>
      <t>乙酰基柴胡皂苷</t>
    </r>
    <r>
      <rPr>
        <sz val="11"/>
        <rFont val="Arial"/>
        <family val="2"/>
      </rPr>
      <t>A</t>
    </r>
  </si>
  <si>
    <t>IPTM20675</t>
  </si>
  <si>
    <t>6''-O-acetylsaikosaponin A</t>
  </si>
  <si>
    <t>LTS0074728</t>
  </si>
  <si>
    <t>Bupleurum kunmingense</t>
  </si>
  <si>
    <t>64340-46-1</t>
  </si>
  <si>
    <r>
      <t>455.35149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[M+H-C14H24O11]+
437.34131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[M+H-C14H24O11-H20]+</t>
    </r>
  </si>
  <si>
    <t>CC1C(C(C(C(O1)OC2CCC3(C(C2(C)CO)CCC4(C3C=CC56C4(CC(C7(C5CC(CC7)(C)C)CO6)O)C)C)C)O)OC8C(C(C(C(O8)COC(=O)C)O)O)O)O</t>
  </si>
  <si>
    <t>PhyT-CFN-F333</t>
  </si>
  <si>
    <r>
      <rPr>
        <sz val="11"/>
        <rFont val="微软雅黑"/>
        <family val="2"/>
        <charset val="134"/>
      </rPr>
      <t>瓜子金皂苷戊</t>
    </r>
  </si>
  <si>
    <t>IPTM20676</t>
  </si>
  <si>
    <t>Polygalasaponin E</t>
  </si>
  <si>
    <t>LTS0121090</t>
  </si>
  <si>
    <t>882664-72-4</t>
  </si>
  <si>
    <t>C47H74O19</t>
  </si>
  <si>
    <r>
      <t>457.33113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[M+H-C18H30O15]+
439.32074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 xml:space="preserve">[M+H-C18H30O15-H20]+
</t>
    </r>
    <r>
      <rPr>
        <sz val="11"/>
        <rFont val="微软雅黑"/>
        <family val="2"/>
        <charset val="134"/>
      </rPr>
      <t>母离子没有二级</t>
    </r>
  </si>
  <si>
    <t>C[C@H]1[C@@H]([C@H]([C@H]([C@@H](O1)O[C@@H]2[C@H]([C@@H]([C@H](O[C@H]2OC(=O)[C@@]34CC[C@@]5(C(=CC[C@H]6[C@]5(CC[C@@H]7[C@@]6(C[C@@H]([C@@H]([C@@]7(C)C(=O)O)O)O)C)C)[C@@H]3CC(CC4)(C)C)C)CO)O)O)O)O)O[C@H]8[C@@H]([C@H]([C@@H](CO8)O)O)O</t>
  </si>
  <si>
    <t>PhyT-CFN-F154</t>
  </si>
  <si>
    <t>CFN-E-MIX-35</t>
  </si>
  <si>
    <r>
      <rPr>
        <sz val="11"/>
        <rFont val="微软雅黑"/>
        <family val="2"/>
        <charset val="134"/>
      </rPr>
      <t>阿江榄仁素</t>
    </r>
  </si>
  <si>
    <t>IPTM20677</t>
  </si>
  <si>
    <t>Arjungenin</t>
  </si>
  <si>
    <t>2alpha,19alpha,23-Trihydroxyoleanolic acid</t>
  </si>
  <si>
    <r>
      <t>2-alpha,19-alpha,23-</t>
    </r>
    <r>
      <rPr>
        <sz val="11"/>
        <rFont val="微软雅黑"/>
        <family val="2"/>
        <charset val="134"/>
      </rPr>
      <t>三羟基齐墩果酸</t>
    </r>
  </si>
  <si>
    <t>LTS0012074</t>
  </si>
  <si>
    <t>Rudgea viburnoides</t>
  </si>
  <si>
    <t>Elephantorrhiza goetzei</t>
  </si>
  <si>
    <t>58880-25-4</t>
  </si>
  <si>
    <r>
      <t>487.34173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
469.33109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[M+H-2H2O]+
451.32068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[M+H-3H2O]+</t>
    </r>
  </si>
  <si>
    <t>C[C@@]12CC[C@@H]3[C@@]([C@H]1CC=C4[C@]2(CC[C@@]5([C@H]4[C@@H](C(CC5)(C)C)O)C(=O)O)C)(C[C@H]([C@@H]([C@@]3(C)CO)O)O)C</t>
  </si>
  <si>
    <t>PhyT-CFN-F164</t>
  </si>
  <si>
    <r>
      <rPr>
        <sz val="11"/>
        <color rgb="FFFF0000"/>
        <rFont val="微软雅黑"/>
        <family val="2"/>
        <charset val="134"/>
      </rPr>
      <t>蒲公英赛醇</t>
    </r>
  </si>
  <si>
    <t>IPTM20678</t>
  </si>
  <si>
    <t>Taraxerol</t>
  </si>
  <si>
    <t>alnulin; skimmiol</t>
  </si>
  <si>
    <t>LTS0019099</t>
  </si>
  <si>
    <t>Pouteria caimito</t>
  </si>
  <si>
    <t>127-22-0</t>
  </si>
  <si>
    <t>C[C@]12CCC(C[C@H]1[C@@]3(CC[C@@H]4[C@]5(CC[C@@H](C([C@@H]5CC[C@]4(C3=CC2)C)(C)C)O)C)C)(C)C</t>
  </si>
  <si>
    <t>PhyT-CFN-F174</t>
  </si>
  <si>
    <r>
      <rPr>
        <sz val="11"/>
        <rFont val="微软雅黑"/>
        <family val="2"/>
        <charset val="134"/>
      </rPr>
      <t>铁冬青酸</t>
    </r>
  </si>
  <si>
    <t>IPTM20679</t>
  </si>
  <si>
    <t>Rutundic acid</t>
  </si>
  <si>
    <t>(3beta,4alpha)-3,19,23-Trihydroxyurs-12-en-28-oic acid</t>
  </si>
  <si>
    <t>LTS0009951</t>
  </si>
  <si>
    <t>Ilex rotunda</t>
  </si>
  <si>
    <t>Limnophila geoffrayi</t>
  </si>
  <si>
    <t>Diospyros kaki</t>
  </si>
  <si>
    <t>20137-37-5</t>
  </si>
  <si>
    <r>
      <t>471.34659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
453.33618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[M+H-2H2O]+
435.32567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[M+H-3H2O]+</t>
    </r>
  </si>
  <si>
    <t>C[C@@H]1CC[C@@]2(CC[C@@]3(C(=CC[C@H]4[C@]3(CC[C@@H]5[C@@]4(CC[C@@H]([C@@]5(C)CO)O)C)C)[C@@H]2[C@]1(C)O)C)C(=O)O</t>
  </si>
  <si>
    <t>PhyT-CFN-F184</t>
  </si>
  <si>
    <r>
      <rPr>
        <sz val="11"/>
        <rFont val="微软雅黑"/>
        <family val="2"/>
        <charset val="134"/>
      </rPr>
      <t>坡模酸</t>
    </r>
    <r>
      <rPr>
        <sz val="11"/>
        <rFont val="Arial"/>
        <family val="2"/>
      </rPr>
      <t>-28-O-Β-D-</t>
    </r>
    <r>
      <rPr>
        <sz val="11"/>
        <rFont val="微软雅黑"/>
        <family val="2"/>
        <charset val="134"/>
      </rPr>
      <t>吡喃葡萄糖酯</t>
    </r>
  </si>
  <si>
    <t>IPTM20680</t>
  </si>
  <si>
    <t>Pomolic acid 28-O-beta-D-glucopyranosyl ester</t>
  </si>
  <si>
    <t>LTS0150203</t>
  </si>
  <si>
    <t>Ilex oblonga</t>
  </si>
  <si>
    <t>83725-24-0</t>
  </si>
  <si>
    <r>
      <t>471.34810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[M-H-C6H10O5]-</t>
    </r>
  </si>
  <si>
    <t>C[C@@H]1CC[C@@]2(CC[C@@]3(C(=CC[C@H]4[C@]3(CC[C@@H]5[C@@]4(CC[C@@H](C5(C)C)O)C)C)[C@@H]2[C@]1(C)O)C)C(=O)O[C@H]6[C@@H]([C@H]([C@@H]([C@H](O6)CO)O)O)O</t>
  </si>
  <si>
    <t>PhyT-CFN-F194</t>
  </si>
  <si>
    <r>
      <rPr>
        <sz val="11"/>
        <rFont val="微软雅黑"/>
        <family val="2"/>
        <charset val="134"/>
      </rPr>
      <t>去氢齿孔酸</t>
    </r>
  </si>
  <si>
    <t>IPTM20681</t>
  </si>
  <si>
    <t>Dehydroeburicoic acid</t>
  </si>
  <si>
    <t>LTS0225846</t>
  </si>
  <si>
    <t>Taiwanofungus camphoratus</t>
  </si>
  <si>
    <t>Antrodia cinnamomea</t>
  </si>
  <si>
    <t>C31H48O3</t>
  </si>
  <si>
    <r>
      <t>451.35727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</t>
    </r>
  </si>
  <si>
    <t>CC(C)C(=C)CC[C@H]([C@H]1CC[C@@]2([C@@]1(CC=C3C2=CC[C@@H]4[C@@]3(CC[C@@H](C4(C)C)O)C)C)C)C(=O)O</t>
  </si>
  <si>
    <t>PhyT-CFN-F204</t>
  </si>
  <si>
    <r>
      <rPr>
        <sz val="11"/>
        <rFont val="微软雅黑"/>
        <family val="2"/>
        <charset val="134"/>
      </rPr>
      <t>三七皂苷</t>
    </r>
    <r>
      <rPr>
        <sz val="11"/>
        <rFont val="Arial"/>
        <family val="2"/>
      </rPr>
      <t>R2</t>
    </r>
  </si>
  <si>
    <t>IPTM20682</t>
  </si>
  <si>
    <t>Notoginsenoside R2</t>
  </si>
  <si>
    <t>Ginsenoside Ng-R2</t>
  </si>
  <si>
    <t>LTS0126151</t>
  </si>
  <si>
    <t>80418-25-3</t>
  </si>
  <si>
    <t>CC(=CCC[C@@](C)([C@H]1CC[C@@]2([C@@H]1[C@@H](C[C@H]3[C@]2(C[C@@H]([C@@H]4[C@@]3(CC[C@@H](C4(C)C)O)C)O[C@H]5[C@@H]([C@H]([C@@H]([C@H](O5)CO)O)O)O[C@H]6[C@@H]([C@H]([C@@H](CO6)O)O)O)C)O)C)O)C</t>
  </si>
  <si>
    <t>PhyT-CFN-F214</t>
  </si>
  <si>
    <r>
      <rPr>
        <sz val="11"/>
        <rFont val="微软雅黑"/>
        <family val="2"/>
        <charset val="134"/>
      </rPr>
      <t>罗汉果皂苷Ⅲ</t>
    </r>
    <r>
      <rPr>
        <sz val="11"/>
        <rFont val="Arial"/>
        <family val="2"/>
      </rPr>
      <t>A1</t>
    </r>
  </si>
  <si>
    <t>IPTM20683</t>
  </si>
  <si>
    <t>Mogroside III-A1</t>
  </si>
  <si>
    <t>88901-42-2</t>
  </si>
  <si>
    <t>C[C@H](CC[C@H](C(C)(C)O)O[C@H]1[C@@H]([C@H]([C@@H]([C@H](O1)COC2[C@@H]([C@H]([C@@H]([C@H](O2)CO)O)O)O)O)O)O[C@H]3[C@@H]([C@H]([C@@H]([C@H](O3)CO)O)O)O)C4CC[C@@]5([C@@]4(C[C@H]([C@@]6([C@H]5CC=C7[C@H]6CC[C@@H](C7(C)C)O)C)O)C)C</t>
  </si>
  <si>
    <t>PhyT-CFN-F224</t>
  </si>
  <si>
    <r>
      <rPr>
        <sz val="11"/>
        <rFont val="微软雅黑"/>
        <family val="2"/>
        <charset val="134"/>
      </rPr>
      <t>乙酰栓菌酸</t>
    </r>
  </si>
  <si>
    <t>IPTM20684</t>
  </si>
  <si>
    <t>Tsugaric acid A</t>
  </si>
  <si>
    <t>LTS0133937</t>
  </si>
  <si>
    <t>174391-64-1</t>
  </si>
  <si>
    <r>
      <t>439.35691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 xml:space="preserve">[M+H-C2H4O2]+
</t>
    </r>
    <r>
      <rPr>
        <sz val="11"/>
        <color rgb="FFFF0000"/>
        <rFont val="微软雅黑"/>
        <family val="2"/>
        <charset val="134"/>
      </rPr>
      <t>无推荐保留时间</t>
    </r>
  </si>
  <si>
    <t>CC(=CCC[C@H]([C@H]1CC[C@@]2([C@@]1(CCC3=C2CC[C@@H]4[C@@]3(CC[C@@H](C4(C)C)OC(=O)C)C)C)C)C(=O)O)C</t>
  </si>
  <si>
    <t>PhyT-CFN-F234</t>
  </si>
  <si>
    <r>
      <t>16Α-</t>
    </r>
    <r>
      <rPr>
        <sz val="11"/>
        <rFont val="微软雅黑"/>
        <family val="2"/>
        <charset val="134"/>
      </rPr>
      <t>羟基松苓新酸</t>
    </r>
  </si>
  <si>
    <t>IPTM20685</t>
  </si>
  <si>
    <t>16alpha-Hydroxydehydrotrametenolic acid</t>
  </si>
  <si>
    <t>LTS0111518</t>
  </si>
  <si>
    <t>176390-66-2</t>
  </si>
  <si>
    <t>CC(=CCC[C@H]([C@H]1[C@@H](C[C@@]2([C@@]1(CC=C3C2=CC[C@@H]4[C@@]3(CC[C@@H](C4(C)C)O)C)C)C)O)C(=O)O)C</t>
  </si>
  <si>
    <t>PhyT-CFN-F244</t>
  </si>
  <si>
    <r>
      <rPr>
        <sz val="11"/>
        <rFont val="微软雅黑"/>
        <family val="2"/>
        <charset val="134"/>
      </rPr>
      <t>苦玄参苷</t>
    </r>
    <r>
      <rPr>
        <sz val="11"/>
        <rFont val="Arial"/>
        <family val="2"/>
      </rPr>
      <t xml:space="preserve"> IV</t>
    </r>
  </si>
  <si>
    <t>IPTM20686</t>
  </si>
  <si>
    <t>Picfeltarraenin IV</t>
  </si>
  <si>
    <t>LTS0274913</t>
  </si>
  <si>
    <t>184288-35-5</t>
  </si>
  <si>
    <t>C47H72O18</t>
  </si>
  <si>
    <r>
      <t>485.32583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[M+H-C17H28O13]+
617.36791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[M+H-C12H20O9]+
763.42695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[M+H-C6H10O5]+</t>
    </r>
  </si>
  <si>
    <t>C[C@H]1[C@@H]([C@H]([C@H]([C@@H](O1)O[C@@H]2[C@H]([C@@H]([C@H](O[C@H]2O[C@H]3[C@@H](CO[C@H]([C@@H]3O)O[C@@H]4CC[C@@H]5C(=CC[C@@H]6[C@]5(C(=O)C[C@]7([C@]6(C[C@H]([C@@H]7[C@]8(C(=O)C=C(O8)C(C)C)C)O)C)C)C)C4(C)C)O)CO)O)O)O)O)O</t>
  </si>
  <si>
    <t>PhyT-CFN-F254</t>
  </si>
  <si>
    <r>
      <rPr>
        <sz val="11"/>
        <color rgb="FFFF0000"/>
        <rFont val="微软雅黑"/>
        <family val="2"/>
        <charset val="134"/>
      </rPr>
      <t>远志皂甙</t>
    </r>
    <r>
      <rPr>
        <sz val="11"/>
        <color rgb="FFFF0000"/>
        <rFont val="Arial"/>
        <family val="2"/>
      </rPr>
      <t>B</t>
    </r>
  </si>
  <si>
    <t>IPTM20687</t>
  </si>
  <si>
    <t>Onjisaponin B</t>
  </si>
  <si>
    <t>Senegin III</t>
  </si>
  <si>
    <r>
      <rPr>
        <sz val="11"/>
        <color rgb="FFFF0000"/>
        <rFont val="微软雅黑"/>
        <family val="2"/>
        <charset val="134"/>
      </rPr>
      <t>远志精Ⅲ</t>
    </r>
  </si>
  <si>
    <t>LTS0049590</t>
  </si>
  <si>
    <t>Polygala fallax</t>
  </si>
  <si>
    <t>35906-36-6</t>
  </si>
  <si>
    <t>C75H112O35</t>
  </si>
  <si>
    <t>C[C@H]1[C@@H]([C@H]([C@H]([C@@H](O1)O[C@H]2[C@H]([C@H](O[C@H]([C@@H]2O[C@H]3[C@@H]([C@@H]([C@H]([C@@H](O3)C)O[C@H]4[C@@H]([C@H]([C@@H](CO4)O[C@H]5[C@@H]([C@H]([C@H]([C@H](O5)CO)O)O)O)O)O)O)O)OC(=O)[C@@]67CC[C@@]8(C(=CC[C@H]9[C@]8(CC[C@@H]1[C@@]9(C[C@@H]([C@@H]([C@@]1(C)C(=O)O)O[C@H]1[C@@H]([C@H]([C@@H]([C@H](O1)CO)O)O)O)O)C)C)[C@@H]6CC(CC7)(C)C)CO)C)OC(=O)/C=C/C1=CC=C(C=C1)OC)O)O)O</t>
  </si>
  <si>
    <t>PhyT-CFN-F264</t>
  </si>
  <si>
    <r>
      <rPr>
        <sz val="11"/>
        <color rgb="FFFF0000"/>
        <rFont val="微软雅黑"/>
        <family val="2"/>
        <charset val="134"/>
      </rPr>
      <t>大豆皂苷</t>
    </r>
    <r>
      <rPr>
        <sz val="11"/>
        <color rgb="FFFF0000"/>
        <rFont val="Arial"/>
        <family val="2"/>
      </rPr>
      <t xml:space="preserve"> AA</t>
    </r>
  </si>
  <si>
    <t>IPTM20688</t>
  </si>
  <si>
    <t>Soyasaponin Aa</t>
  </si>
  <si>
    <t>LTS0208586</t>
  </si>
  <si>
    <t>Glycine max </t>
  </si>
  <si>
    <t>117230-33-8</t>
  </si>
  <si>
    <t>C64H100O31</t>
  </si>
  <si>
    <t>CC(=O)O[C@@H]1CO[C@H]([C@@H]([C@H]1OC(=O)C)OC(=O)C)O[C@H]2[C@H](CO[C@H]([C@@H]2O)O[C@@H]3[C@@H](C(C[C@@H]4[C@]3(CC[C@@]5(C4=CC[C@H]6[C@]5(CC[C@@H]7[C@@]6(CC[C@@H]([C@]7(C)CO)OC8[C@@H]([C@H]([C@@H]([C@H](O8)C(=O)O)O)O)O[C@H]9[C@@H]([C@H]([C@H]([C@H](O9)CO)O)O)O[C@H]1[C@@H]([C@H]([C@@H]([C@H](O1)CO)O)O)O)C)C)C)C)(C)C)O)O</t>
  </si>
  <si>
    <t>PhyT-CFN-F274</t>
  </si>
  <si>
    <r>
      <rPr>
        <sz val="11"/>
        <rFont val="微软雅黑"/>
        <family val="2"/>
        <charset val="134"/>
      </rPr>
      <t>灵芝酸</t>
    </r>
    <r>
      <rPr>
        <sz val="11"/>
        <rFont val="Arial"/>
        <family val="2"/>
      </rPr>
      <t>N</t>
    </r>
  </si>
  <si>
    <t>IPTM20689</t>
  </si>
  <si>
    <t>Ganoderic acid N</t>
  </si>
  <si>
    <t>LTS0199568</t>
  </si>
  <si>
    <t>Gloeophyllum odoratum</t>
  </si>
  <si>
    <t>110241-19-5</t>
  </si>
  <si>
    <r>
      <t>495.27483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[M+H-2H2O]+
513.28473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</t>
    </r>
  </si>
  <si>
    <r>
      <t>399.21767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[M-H-C6H10O3]-</t>
    </r>
  </si>
  <si>
    <t>CC(CC(=O)CC(C)(C1CC(=O)C2(C1(CC(=O)C3=C2C(CC4C3(CCC(=O)C4(C)C)C)O)C)C)O)C(=O)O</t>
  </si>
  <si>
    <t>PhyT-CFN-F284</t>
  </si>
  <si>
    <r>
      <rPr>
        <sz val="11"/>
        <rFont val="微软雅黑"/>
        <family val="2"/>
        <charset val="134"/>
      </rPr>
      <t>吴茱萸苦素</t>
    </r>
  </si>
  <si>
    <t>IPTM20690</t>
  </si>
  <si>
    <t>Rutaevin</t>
  </si>
  <si>
    <t>LTS0259284</t>
  </si>
  <si>
    <t>Fagaropsis glabra</t>
  </si>
  <si>
    <t>33237-37-5</t>
  </si>
  <si>
    <t>C26H30O9</t>
  </si>
  <si>
    <t>C[C@@]12CC[C@H]3[C@]([C@@]14[C@H](O4)C(=O)O[C@H]2C5=COC=C5)([C@H](C(=O)[C@@H]6[C@@]37COC(=O)C[C@@H]7OC6(C)C)O)C</t>
  </si>
  <si>
    <t>PhyT-CFN-F294</t>
  </si>
  <si>
    <r>
      <rPr>
        <sz val="11"/>
        <rFont val="微软雅黑"/>
        <family val="2"/>
        <charset val="134"/>
      </rPr>
      <t>冬青苷</t>
    </r>
    <r>
      <rPr>
        <sz val="11"/>
        <rFont val="Arial"/>
        <family val="2"/>
      </rPr>
      <t>K</t>
    </r>
  </si>
  <si>
    <t>IPTM20691</t>
  </si>
  <si>
    <t>Ilexoside K</t>
  </si>
  <si>
    <t>lexsaponin B3</t>
  </si>
  <si>
    <r>
      <rPr>
        <sz val="11"/>
        <rFont val="微软雅黑"/>
        <family val="2"/>
        <charset val="134"/>
      </rPr>
      <t>毛冬青皂苷</t>
    </r>
    <r>
      <rPr>
        <sz val="11"/>
        <rFont val="Arial"/>
        <family val="2"/>
      </rPr>
      <t>B3</t>
    </r>
  </si>
  <si>
    <t>LTS0197319</t>
  </si>
  <si>
    <t>Ilex pubescens</t>
  </si>
  <si>
    <t>Ilex cornuta</t>
  </si>
  <si>
    <t>109008-26-6</t>
  </si>
  <si>
    <r>
      <t>765.4436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[M-H-C6H12O5]-</t>
    </r>
  </si>
  <si>
    <t>C[C@@H]1CC[C@@]2(CC[C@@]3(C(=CC[C@H]4[C@]3(CC[C@@H]5[C@@]4(CC[C@@H](C5(C)C)O[C@H]6[C@@H]([C@H]([C@@H](CO6)O)O)O[C@H]7[C@@H]([C@H]([C@@H]([C@H](O7)CO)O)O)O)C)C)[C@@H]2[C@]1(C)O)C)C(=O)O[C@H]8[C@@H]([C@H]([C@@H]([C@H](O8)CO)O)O)O</t>
  </si>
  <si>
    <t>PhyT-CFN-F304</t>
  </si>
  <si>
    <r>
      <rPr>
        <sz val="11"/>
        <rFont val="微软雅黑"/>
        <family val="2"/>
        <charset val="134"/>
      </rPr>
      <t>匙羹藤新苷元</t>
    </r>
  </si>
  <si>
    <t>IPTM20692</t>
  </si>
  <si>
    <t>Gymnemagenin</t>
  </si>
  <si>
    <t>LTS0076599</t>
  </si>
  <si>
    <t>22467-07-8</t>
  </si>
  <si>
    <t>C30H50O6</t>
  </si>
  <si>
    <t>C[C@]12CC[C@@H]([C@@]([C@@H]1CC[C@@]3([C@@H]2CC=C4[C@]3(C[C@@H]([C@@]5([C@H]4CC([C@H]([C@@H]5O)O)(C)C)CO)O)C)C)(C)CO)O</t>
  </si>
  <si>
    <t>PhyT-CFN-F314</t>
  </si>
  <si>
    <r>
      <t>20-</t>
    </r>
    <r>
      <rPr>
        <sz val="11"/>
        <rFont val="微软雅黑"/>
        <family val="2"/>
        <charset val="134"/>
      </rPr>
      <t>羟基灵芝酸</t>
    </r>
    <r>
      <rPr>
        <sz val="11"/>
        <rFont val="Arial"/>
        <family val="2"/>
      </rPr>
      <t>G</t>
    </r>
  </si>
  <si>
    <t>IPTM20693</t>
  </si>
  <si>
    <t>20-Hydroxyganoderic acid G</t>
  </si>
  <si>
    <t>LTS0050691</t>
  </si>
  <si>
    <t>400604-12-8</t>
  </si>
  <si>
    <t>C30H44O9</t>
  </si>
  <si>
    <r>
      <t>529.28118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[M-H-H2O]-</t>
    </r>
  </si>
  <si>
    <t>CC(CC(=O)C[C@@](C)([C@H]1CC(=O)[C@@]2([C@@]1([C@@H](C(=O)C3=C2[C@H](CC4[C@@]3(CC[C@@H](C4(C)C)O)C)O)O)C)C)O)C(=O)O</t>
  </si>
  <si>
    <t>PhyT-CFN-F324</t>
  </si>
  <si>
    <r>
      <t>6''-O-</t>
    </r>
    <r>
      <rPr>
        <sz val="11"/>
        <rFont val="微软雅黑"/>
        <family val="2"/>
        <charset val="134"/>
      </rPr>
      <t>乙酰基柴胡皂苷</t>
    </r>
    <r>
      <rPr>
        <sz val="11"/>
        <rFont val="Arial"/>
        <family val="2"/>
      </rPr>
      <t>D</t>
    </r>
  </si>
  <si>
    <t>IPTM20694</t>
  </si>
  <si>
    <t>6''-O-Acetylsaikosaponin D</t>
  </si>
  <si>
    <t>Bupleurum rockii </t>
  </si>
  <si>
    <t>Bupleurum marginatum</t>
  </si>
  <si>
    <t>64340-45-0</t>
  </si>
  <si>
    <t>C[C@@H]1[C@@H]([C@@H]([C@H]([C@@H](O1)O[C@H]2CC[C@]3([C@H]([C@]2(C)CO)CC[C@@]4([C@@H]3C=C[C@@]56[C@]4(C[C@H]([C@@]7([C@H]5CC(CC7)(C)C)CO6)O)C)C)C)O)O[C@H]8[C@@H]([C@H]([C@@H]([C@H](O8)COC(=O)C)O)O)O)O</t>
  </si>
  <si>
    <t>PhyT-CFN-F155</t>
  </si>
  <si>
    <t>CFN-E-MIX-36</t>
  </si>
  <si>
    <r>
      <rPr>
        <sz val="11"/>
        <color rgb="FFFF0000"/>
        <rFont val="微软雅黑"/>
        <family val="2"/>
        <charset val="134"/>
      </rPr>
      <t>刺五加皂甙</t>
    </r>
    <r>
      <rPr>
        <sz val="11"/>
        <color rgb="FFFF0000"/>
        <rFont val="Arial"/>
        <family val="2"/>
      </rPr>
      <t xml:space="preserve"> B</t>
    </r>
  </si>
  <si>
    <t>IPTM20695</t>
  </si>
  <si>
    <t>Ciwujianoside B</t>
  </si>
  <si>
    <t>114902-16-8</t>
  </si>
  <si>
    <t>C58H92O25</t>
  </si>
  <si>
    <t>PhyT-CFN-F165</t>
  </si>
  <si>
    <r>
      <rPr>
        <sz val="11"/>
        <rFont val="微软雅黑"/>
        <family val="2"/>
        <charset val="134"/>
      </rPr>
      <t>角鲨烯</t>
    </r>
  </si>
  <si>
    <t>IPTM20696</t>
  </si>
  <si>
    <t>Squalene</t>
  </si>
  <si>
    <t>Spinacene</t>
  </si>
  <si>
    <r>
      <rPr>
        <sz val="11"/>
        <rFont val="微软雅黑"/>
        <family val="2"/>
        <charset val="134"/>
      </rPr>
      <t>三十碳六烯</t>
    </r>
  </si>
  <si>
    <t>Acyclic triterpenoids</t>
  </si>
  <si>
    <t>LTS0217821</t>
  </si>
  <si>
    <t>Gibberella fujikuroi</t>
  </si>
  <si>
    <t>Hamamelis virginiana</t>
  </si>
  <si>
    <t>Perymenium klattianum</t>
  </si>
  <si>
    <t>111-02-4</t>
  </si>
  <si>
    <t>C30H50</t>
  </si>
  <si>
    <t>CC(=CCC/C(=C/CC/C(=C/CC/C=C(/CC/C=C(/CCC=C(C)C)\C)\C)/C)/C)C</t>
  </si>
  <si>
    <t>PhyT-CFN-F175</t>
  </si>
  <si>
    <r>
      <rPr>
        <sz val="11"/>
        <rFont val="微软雅黑"/>
        <family val="2"/>
        <charset val="134"/>
      </rPr>
      <t>升麻环氧醇苷</t>
    </r>
  </si>
  <si>
    <t>IPTM20697</t>
  </si>
  <si>
    <t>Cimigenoside / Cimigenol 3-b-D-xyloside</t>
  </si>
  <si>
    <r>
      <rPr>
        <sz val="11"/>
        <rFont val="微软雅黑"/>
        <family val="2"/>
        <charset val="134"/>
      </rPr>
      <t>升麻醇</t>
    </r>
    <r>
      <rPr>
        <sz val="11"/>
        <rFont val="Arial"/>
        <family val="2"/>
      </rPr>
      <t>-3-O-β-D-</t>
    </r>
    <r>
      <rPr>
        <sz val="11"/>
        <rFont val="微软雅黑"/>
        <family val="2"/>
        <charset val="134"/>
      </rPr>
      <t>吡喃木糖苷</t>
    </r>
  </si>
  <si>
    <t>LTS0049927</t>
  </si>
  <si>
    <t>Actaea japonica</t>
  </si>
  <si>
    <t>27994-11-2</t>
  </si>
  <si>
    <t>C35H56O9</t>
  </si>
  <si>
    <t>C[C@@H]1C[C@@H]2[C@H](O[C@]3([C@H]1[C@]4(CC[C@@]56C[C@@]57CC[C@@H](C([C@@H]7CC[C@H]6[C@@]4([C@H]3O)C)(C)C)O[C@H]8[C@@H]([C@H]([C@@H](CO8)O)O)O)C)O2)C(C)(C)O</t>
  </si>
  <si>
    <t>PhyT-CFN-F185</t>
  </si>
  <si>
    <r>
      <rPr>
        <sz val="11"/>
        <rFont val="微软雅黑"/>
        <family val="2"/>
        <charset val="134"/>
      </rPr>
      <t>蒲公英甾醇醋酸酯</t>
    </r>
  </si>
  <si>
    <t>IPTM20698</t>
  </si>
  <si>
    <t>Taraxasterol acetate</t>
  </si>
  <si>
    <r>
      <rPr>
        <sz val="11"/>
        <rFont val="微软雅黑"/>
        <family val="2"/>
        <charset val="134"/>
      </rPr>
      <t>醋酸他沙甾醇</t>
    </r>
  </si>
  <si>
    <t>LTS0190545</t>
  </si>
  <si>
    <t>Himalaiella deltoidea</t>
  </si>
  <si>
    <t>Pegolettia senegalensis</t>
  </si>
  <si>
    <t>6426-43-3</t>
  </si>
  <si>
    <t>C[C@H]1[C@@H]2[C@H]3CC[C@@H]4[C@]5(CC[C@@H](C([C@@H]5CC[C@]4([C@@]3(CC[C@]2(CCC1=C)C)C)C)(C)C)OC(=O)C)C</t>
  </si>
  <si>
    <t>PhyT-CFN-F195</t>
  </si>
  <si>
    <r>
      <rPr>
        <sz val="11"/>
        <rFont val="微软雅黑"/>
        <family val="2"/>
        <charset val="134"/>
      </rPr>
      <t>人参皂苷</t>
    </r>
    <r>
      <rPr>
        <sz val="11"/>
        <rFont val="Arial"/>
        <family val="2"/>
      </rPr>
      <t xml:space="preserve"> RG5</t>
    </r>
  </si>
  <si>
    <t>IPTM20699</t>
  </si>
  <si>
    <t>Ginsenoside Rg5</t>
  </si>
  <si>
    <t>LTS0094839</t>
  </si>
  <si>
    <t>186763-78-0</t>
  </si>
  <si>
    <t>CC(=CC/C=C(\C)/[C@H]1CC[C@@]2([C@@H]1[C@@H](C[C@H]3[C@]2(CC[C@@H]4[C@@]3(CC[C@@H](C4(C)C)O[C@H]5[C@@H]([C@H]([C@@H]([C@H](O5)CO)O)O)O[C@H]6[C@@H]([C@H]([C@@H]([C@H](O6)CO)O)O)O)C)C)O)C)C</t>
  </si>
  <si>
    <t>PhyT-CFN-F205</t>
  </si>
  <si>
    <r>
      <rPr>
        <sz val="11"/>
        <rFont val="微软雅黑"/>
        <family val="2"/>
        <charset val="134"/>
      </rPr>
      <t>去芹糖桔梗皂苷</t>
    </r>
    <r>
      <rPr>
        <sz val="11"/>
        <rFont val="Arial"/>
        <family val="2"/>
      </rPr>
      <t>E</t>
    </r>
  </si>
  <si>
    <t>IPTM20700</t>
  </si>
  <si>
    <t>Deapi-platycoside E</t>
  </si>
  <si>
    <t>Platycoside G1</t>
  </si>
  <si>
    <r>
      <rPr>
        <sz val="11"/>
        <rFont val="微软雅黑"/>
        <family val="2"/>
        <charset val="134"/>
      </rPr>
      <t>桔梗皂苷</t>
    </r>
    <r>
      <rPr>
        <sz val="11"/>
        <rFont val="Arial"/>
        <family val="2"/>
      </rPr>
      <t>G1</t>
    </r>
  </si>
  <si>
    <t>LTS0230077</t>
  </si>
  <si>
    <t>849758-42-5</t>
  </si>
  <si>
    <t>C64H104O34</t>
  </si>
  <si>
    <r>
      <t>707.31317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[M-2H]-</t>
    </r>
  </si>
  <si>
    <t>C[C@H]1[C@@H]([C@H]([C@H]([C@@H](O1)O[C@@H]2[C@H]([C@H](CO[C@H]2OC(=O)[C@]34CCC(C[C@H]3C5=CC[C@H]6[C@]([C@@]5(C[C@H]4O)C)(CC[C@@H]7[C@@]6(C[C@@H]([C@@H](C7(CO)CO)O[C@H]8[C@@H]([C@H]([C@@H]([C@H](O8)CO[C@H]9[C@@H]([C@H]([C@@H]([C@H](O9)CO[C@H]1[C@@H]([C@H]([C@@H]([C@H](O1)CO)O)O)O)O)O)O)O)O)O)O)C)C)(C)C)O)O)O)O)O[C@H]1[C@@H]([C@H]([C@@H](CO1)O)O)O</t>
  </si>
  <si>
    <t>PhyT-CFN-F215</t>
  </si>
  <si>
    <r>
      <rPr>
        <sz val="11"/>
        <rFont val="微软雅黑"/>
        <family val="2"/>
        <charset val="134"/>
      </rPr>
      <t>罗汉果甙</t>
    </r>
    <r>
      <rPr>
        <sz val="11"/>
        <rFont val="Arial"/>
        <family val="2"/>
      </rPr>
      <t xml:space="preserve"> III</t>
    </r>
  </si>
  <si>
    <t>IPTM20701</t>
  </si>
  <si>
    <t>Mogroside III</t>
  </si>
  <si>
    <t>LTS0122958</t>
  </si>
  <si>
    <t>130567-83-8</t>
  </si>
  <si>
    <t>C[C@H](CC[C@H](C(C)(C)O)O[C@H]1[C@@H]([C@H]([C@@H]([C@H](O1)CO[C@H]2[C@@H]([C@H]([C@@H]([C@H](O2)CO)O)O)O)O)O)O)[C@H]3CC[C@@]4([C@@]3(C[C@H]([C@@]5([C@H]4CC=C6[C@H]5CC[C@@H](C6(C)C)O[C@H]7[C@@H]([C@H]([C@@H]([C@H](O7)CO)O)O)O)C)O)C)C</t>
  </si>
  <si>
    <t>PhyT-CFN-F225</t>
  </si>
  <si>
    <r>
      <rPr>
        <sz val="11"/>
        <rFont val="微软雅黑"/>
        <family val="2"/>
        <charset val="134"/>
      </rPr>
      <t>异黄芪皂苷</t>
    </r>
    <r>
      <rPr>
        <sz val="11"/>
        <rFont val="Arial"/>
        <family val="2"/>
      </rPr>
      <t>I</t>
    </r>
  </si>
  <si>
    <t>IPTM20702</t>
  </si>
  <si>
    <t>Isoastragaloside I</t>
  </si>
  <si>
    <t>LTS0264144</t>
  </si>
  <si>
    <t>Astragalus spinosus</t>
  </si>
  <si>
    <t>84676-88-0</t>
  </si>
  <si>
    <t>CC(=O)O[C@@H]1CO[C@H]([C@@H]([C@H]1O)OC(=O)C)O[C@H]2CC[C@]34C[C@]35CC[C@@]6([C@H]([C@H](C[C@]6([C@@H]5C[C@@H]([C@H]4C2(C)C)O[C@H]7[C@@H]([C@H]([C@@H]([C@H](O7)CO)O)O)O)C)O)[C@]8(CC[C@H](O8)C(C)(C)O)C)C</t>
  </si>
  <si>
    <t>PhyT-CFN-F235</t>
  </si>
  <si>
    <r>
      <t>26-</t>
    </r>
    <r>
      <rPr>
        <sz val="11"/>
        <rFont val="微软雅黑"/>
        <family val="2"/>
        <charset val="134"/>
      </rPr>
      <t>脱氧升麻苷</t>
    </r>
  </si>
  <si>
    <t>IPTM20703</t>
  </si>
  <si>
    <t>26-Deoxycimicifugoside</t>
  </si>
  <si>
    <t>7,8-Didehydro-27-deoxyactein</t>
  </si>
  <si>
    <r>
      <t>7,8-</t>
    </r>
    <r>
      <rPr>
        <sz val="11"/>
        <rFont val="微软雅黑"/>
        <family val="2"/>
        <charset val="134"/>
      </rPr>
      <t>二脱氢</t>
    </r>
    <r>
      <rPr>
        <sz val="11"/>
        <rFont val="Arial"/>
        <family val="2"/>
      </rPr>
      <t>-27-</t>
    </r>
    <r>
      <rPr>
        <sz val="11"/>
        <rFont val="微软雅黑"/>
        <family val="2"/>
        <charset val="134"/>
      </rPr>
      <t>脱氧升麻亭</t>
    </r>
  </si>
  <si>
    <t>LTS0102172</t>
  </si>
  <si>
    <t>Actaea simplex</t>
  </si>
  <si>
    <t>214146-75-5</t>
  </si>
  <si>
    <t>C37H54O10</t>
  </si>
  <si>
    <t>C[C@@H]1C[C@@]2([C@H]3[C@](O3)(CO2)C)O[C@@H]4[C@H]1[C@]5([C@@H](C[C@@]67C[C@@]68CC[C@@H](C([C@@H]8CC=C7[C@@]5(C4)C)(C)C)O[C@H]9[C@@H]([C@H]([C@@H](CO9)O)O)O)OC(=O)C)C</t>
  </si>
  <si>
    <t>PhyT-CFN-F245</t>
  </si>
  <si>
    <r>
      <rPr>
        <sz val="11"/>
        <rFont val="微软雅黑"/>
        <family val="2"/>
        <charset val="134"/>
      </rPr>
      <t>苦玄参苷</t>
    </r>
    <r>
      <rPr>
        <sz val="11"/>
        <rFont val="Arial"/>
        <family val="2"/>
      </rPr>
      <t>IB</t>
    </r>
  </si>
  <si>
    <t>IPTM20704</t>
  </si>
  <si>
    <t>Picfeltarraenin IB</t>
  </si>
  <si>
    <t>LTS0229765</t>
  </si>
  <si>
    <t>97230-46-1</t>
  </si>
  <si>
    <t>C42H64O14</t>
  </si>
  <si>
    <t>C[C@H]1[C@@H]([C@H]([C@H]([C@@H](O1)O[C@@H]2[C@H]([C@@H]([C@H](O[C@H]2O[C@@H]3CC[C@@H]4C(=CC[C@@H]5[C@]4(C(=O)C[C@]6([C@]5(C[C@H]([C@@H]6[C@@]7(C(=O)C=C(O7)C(C)C)C)O)C)C)C)C3(C)C)CO)O)O)O)O)O</t>
  </si>
  <si>
    <t>PhyT-CFN-F255</t>
  </si>
  <si>
    <r>
      <t>3,29-</t>
    </r>
    <r>
      <rPr>
        <sz val="11"/>
        <color rgb="FFFF0000"/>
        <rFont val="微软雅黑"/>
        <family val="2"/>
        <charset val="134"/>
      </rPr>
      <t>二苯甲酰基栝楼仁三醇</t>
    </r>
  </si>
  <si>
    <t>IPTM20705</t>
  </si>
  <si>
    <t>3,29-Dibenzoyl karounitriol</t>
  </si>
  <si>
    <t>873001-54-8</t>
  </si>
  <si>
    <t>C44H58O5</t>
  </si>
  <si>
    <t>C[C@]12CC[C@@](C[C@H]1[C@@]3(CCC4=C([C@]3(CC2)C)[C@H](C[C@@H]5[C@@]4(CC[C@H](C5(C)C)OC(=O)C6=CC=CC=C6)C)O)C)(C)COC(=O)C7=CC=CC=C7</t>
  </si>
  <si>
    <t>PhyT-CFN-F265</t>
  </si>
  <si>
    <r>
      <rPr>
        <sz val="11"/>
        <color rgb="FFFF0000"/>
        <rFont val="微软雅黑"/>
        <family val="2"/>
        <charset val="134"/>
      </rPr>
      <t>凤仙萜四醇苷</t>
    </r>
    <r>
      <rPr>
        <sz val="11"/>
        <color rgb="FFFF0000"/>
        <rFont val="Arial"/>
        <family val="2"/>
      </rPr>
      <t xml:space="preserve"> K</t>
    </r>
  </si>
  <si>
    <t>IPTM20706</t>
  </si>
  <si>
    <t>Hosenkoside K</t>
  </si>
  <si>
    <t>LTS0033282</t>
  </si>
  <si>
    <t>160896-49-1</t>
  </si>
  <si>
    <t>C54H92O25</t>
  </si>
  <si>
    <t>C[C@@H](CO[C@H]1[C@@H]([C@H]([C@@H]([C@H](O1)CO)O)O)O)[C@@H]2CC[C@@]3(CC[C@@]4([C@@H]([C@H]3O)CC[C@H]5[C@]4(CC[C@@H]6[C@@]5(CC[C@@H]([C@@]6(C)CO[C@H]7[C@@H]([C@H]([C@@H]([C@H](O7)CO)O)O)O)O[C@H]8[C@@H]([C@H]([C@@H]([C@H](O8)CO)O)O)O[C@H]9[C@@H]([C@H]([C@@H]([C@H](O9)CO)O)O)O)C)C)C)CO2</t>
  </si>
  <si>
    <t>PhyT-CFN-F275</t>
  </si>
  <si>
    <r>
      <rPr>
        <sz val="11"/>
        <rFont val="微软雅黑"/>
        <family val="2"/>
        <charset val="134"/>
      </rPr>
      <t>灵芝酸</t>
    </r>
    <r>
      <rPr>
        <sz val="11"/>
        <rFont val="Arial"/>
        <family val="2"/>
      </rPr>
      <t>D</t>
    </r>
  </si>
  <si>
    <t>IPTM20707</t>
  </si>
  <si>
    <t>Ganoderic acid D</t>
  </si>
  <si>
    <t>LTS0222559</t>
  </si>
  <si>
    <t>108340-60-9</t>
  </si>
  <si>
    <r>
      <t>497.28977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[M+H-H2O]+</t>
    </r>
  </si>
  <si>
    <r>
      <t>495.27543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[M+H-H2O]-</t>
    </r>
  </si>
  <si>
    <t>CC(CC(=O)CC(C)C(=O)O)C1CC(=O)C2(C1(CC(=O)C3=C2C(CC4C3(CCC(=O)C4(C)C)C)O)C)C</t>
  </si>
  <si>
    <t>PhyT-CFN-F285</t>
  </si>
  <si>
    <r>
      <rPr>
        <sz val="11"/>
        <rFont val="微软雅黑"/>
        <family val="2"/>
        <charset val="134"/>
      </rPr>
      <t>野蔷薇苷</t>
    </r>
  </si>
  <si>
    <t>IPTM20708</t>
  </si>
  <si>
    <t>Rosamultin</t>
  </si>
  <si>
    <r>
      <rPr>
        <sz val="11"/>
        <rFont val="微软雅黑"/>
        <family val="2"/>
        <charset val="134"/>
      </rPr>
      <t>罗莎白素</t>
    </r>
  </si>
  <si>
    <t>Agrimonia pilosa</t>
  </si>
  <si>
    <t>88515-58-6</t>
  </si>
  <si>
    <r>
      <t>668.43682</t>
    </r>
    <r>
      <rPr>
        <sz val="11"/>
        <rFont val="微软雅黑"/>
        <family val="2"/>
        <charset val="134"/>
      </rPr>
      <t>是母离子</t>
    </r>
    <r>
      <rPr>
        <sz val="11"/>
        <rFont val="Arial"/>
        <family val="2"/>
      </rPr>
      <t>+NH4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+NH4</t>
    </r>
    <r>
      <rPr>
        <sz val="11"/>
        <rFont val="微软雅黑"/>
        <family val="2"/>
        <charset val="134"/>
      </rPr>
      <t>峰为主</t>
    </r>
  </si>
  <si>
    <r>
      <t>487.34292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[M+H-C6H10O5]-</t>
    </r>
  </si>
  <si>
    <t>C[C@@H]1CC[C@@]2(CC[C@@]3(C(=CC[C@H]4[C@]3(CC[C@@H]5[C@@]4(C[C@H]([C@@H](C5(C)C)O)O)C)C)[C@@H]2[C@]1(C)O)C)C(=O)O[C@H]6[C@@H]([C@H]([C@@H]([C@H](O6)CO)O)O)O</t>
  </si>
  <si>
    <t>PhyT-CFN-F295</t>
  </si>
  <si>
    <r>
      <rPr>
        <sz val="11"/>
        <rFont val="微软雅黑"/>
        <family val="2"/>
        <charset val="134"/>
      </rPr>
      <t>毛冬青皂苷</t>
    </r>
    <r>
      <rPr>
        <sz val="11"/>
        <rFont val="Arial"/>
        <family val="2"/>
      </rPr>
      <t>B1</t>
    </r>
  </si>
  <si>
    <t>IPTM20709</t>
  </si>
  <si>
    <t>Ilexoside D</t>
  </si>
  <si>
    <r>
      <rPr>
        <sz val="11"/>
        <rFont val="微软雅黑"/>
        <family val="2"/>
        <charset val="134"/>
      </rPr>
      <t>冬青苷</t>
    </r>
    <r>
      <rPr>
        <sz val="11"/>
        <rFont val="Arial"/>
        <family val="2"/>
      </rPr>
      <t xml:space="preserve"> D</t>
    </r>
  </si>
  <si>
    <t>LTS0221358</t>
  </si>
  <si>
    <t>109008-27-7</t>
  </si>
  <si>
    <r>
      <t>784.48417</t>
    </r>
    <r>
      <rPr>
        <sz val="11"/>
        <rFont val="微软雅黑"/>
        <family val="2"/>
        <charset val="134"/>
      </rPr>
      <t>是母离子</t>
    </r>
    <r>
      <rPr>
        <sz val="11"/>
        <rFont val="Arial"/>
        <family val="2"/>
      </rPr>
      <t>+NH4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+NH4</t>
    </r>
    <r>
      <rPr>
        <sz val="11"/>
        <rFont val="微软雅黑"/>
        <family val="2"/>
        <charset val="134"/>
      </rPr>
      <t>峰为主</t>
    </r>
    <r>
      <rPr>
        <sz val="11"/>
        <rFont val="Arial"/>
        <family val="2"/>
      </rPr>
      <t xml:space="preserve">
455.35138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>,[M-C11H20O10]+
437.34121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>,[M-C11H20O10-H2O]+</t>
    </r>
  </si>
  <si>
    <t>C[C@@H]1CC[C@@]2(CC[C@@]3(C(=CC[C@H]4[C@]3(CC[C@@H]5[C@@]4(CC[C@@H](C5(C)C)O[C@H]6[C@@H]([C@H]([C@@H](CO6)O)O)O[C@H]7[C@@H]([C@H]([C@@H]([C@H](O7)CO)O)O)O)C)C)[C@@H]2[C@]1(C)O)C)C(=O)O</t>
  </si>
  <si>
    <t>PhyT-CFN-F305</t>
  </si>
  <si>
    <r>
      <rPr>
        <sz val="11"/>
        <color rgb="FFFF0000"/>
        <rFont val="微软雅黑"/>
        <family val="2"/>
        <charset val="134"/>
      </rPr>
      <t>上皮皂甙</t>
    </r>
    <r>
      <rPr>
        <sz val="11"/>
        <color rgb="FFFF0000"/>
        <rFont val="Arial"/>
        <family val="2"/>
      </rPr>
      <t>I</t>
    </r>
  </si>
  <si>
    <t>IPTM20710</t>
  </si>
  <si>
    <t>Eupteleasaponin I</t>
  </si>
  <si>
    <t>Guaiane sesquiterpenoids|Guaiane sesquiterpenoids</t>
  </si>
  <si>
    <t>LTS0160669</t>
  </si>
  <si>
    <t>Euptelea polyandra</t>
  </si>
  <si>
    <t>290809-29-9</t>
  </si>
  <si>
    <t>C52H82O21</t>
  </si>
  <si>
    <t>C[C@H]1[C@@H]([C@H]([C@H]([C@@H](O1)O[C@@H]2[C@H]([C@@H]([C@H](O[C@H]2O[C@H]3[C@@H](CO[C@H]([C@@H]3O)O[C@H]4CC[C@]5([C@H](C4(C)C)CC[C@@]6([C@@H]5CC=C7[C@]6(CC[C@@]8([C@H]7CC(=C)CC8)C(=O)O[C@H]9[C@@H]([C@H]([C@@H]([C@H](O9)CO)O)O)O)C)C)C)O)CO)O)O)O)O)O</t>
  </si>
  <si>
    <t>PhyT-CFN-F315</t>
  </si>
  <si>
    <r>
      <rPr>
        <sz val="11"/>
        <rFont val="微软雅黑"/>
        <family val="2"/>
        <charset val="134"/>
      </rPr>
      <t>灵芝烯酸</t>
    </r>
    <r>
      <rPr>
        <sz val="11"/>
        <rFont val="Arial"/>
        <family val="2"/>
      </rPr>
      <t>E</t>
    </r>
  </si>
  <si>
    <t>IPTM20711</t>
  </si>
  <si>
    <t>Ganoderenic acid E</t>
  </si>
  <si>
    <r>
      <t>23S-</t>
    </r>
    <r>
      <rPr>
        <sz val="11"/>
        <rFont val="微软雅黑"/>
        <family val="2"/>
        <charset val="134"/>
      </rPr>
      <t>羟基</t>
    </r>
    <r>
      <rPr>
        <sz val="11"/>
        <rFont val="Arial"/>
        <family val="2"/>
      </rPr>
      <t>-11</t>
    </r>
  </si>
  <si>
    <t>LTS0128127</t>
  </si>
  <si>
    <t>110241-23-1</t>
  </si>
  <si>
    <t>C30H40O8</t>
  </si>
  <si>
    <r>
      <t>511.26943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[M+H-H2O]+</t>
    </r>
  </si>
  <si>
    <t>C[C@@H](CC(=O)/C=C(\C)/C1CC(=O)[C@@]2([C@@]1([C@@H](C(=O)C3=C2[C@H](CC4[C@@]3(CCC(=O)C4(C)C)C)O)O)C)C)C(=O)O</t>
  </si>
  <si>
    <t>PhyT-CFN-F325</t>
  </si>
  <si>
    <r>
      <rPr>
        <sz val="11"/>
        <color rgb="FFFF0000"/>
        <rFont val="微软雅黑"/>
        <family val="2"/>
        <charset val="134"/>
      </rPr>
      <t>瓜子金皂苷</t>
    </r>
    <r>
      <rPr>
        <sz val="11"/>
        <color rgb="FFFF0000"/>
        <rFont val="Arial"/>
        <family val="2"/>
      </rPr>
      <t>XLIX</t>
    </r>
  </si>
  <si>
    <t>IPTM20712</t>
  </si>
  <si>
    <t>Polygalasaponin XLIX</t>
  </si>
  <si>
    <t>1033593-12-2</t>
  </si>
  <si>
    <t>C64H102O33</t>
  </si>
  <si>
    <t>PhyT-CFN-F156</t>
  </si>
  <si>
    <t>CFN-E-MIX-37</t>
  </si>
  <si>
    <t>IPTM20713</t>
  </si>
  <si>
    <t>20(R)-Protopanaxatriol</t>
  </si>
  <si>
    <t>1453-93-6</t>
  </si>
  <si>
    <t>CC(=CCC[C@](C)([C@H]1CC[C@@]2([C@@H]1[C@@H](C[C@H]3[C@]2(C[C@@H]([C@@H]4[C@@]3(CC[C@@H](C4(C)C)O)C)O)C)O)C)O)C</t>
  </si>
  <si>
    <t>PhyT-CFN-F166</t>
  </si>
  <si>
    <r>
      <rPr>
        <sz val="11"/>
        <rFont val="微软雅黑"/>
        <family val="2"/>
        <charset val="134"/>
      </rPr>
      <t>黄芪皂苷</t>
    </r>
    <r>
      <rPr>
        <sz val="11"/>
        <rFont val="Arial"/>
        <family val="2"/>
      </rPr>
      <t xml:space="preserve"> III</t>
    </r>
  </si>
  <si>
    <t>IPTM20714</t>
  </si>
  <si>
    <t>Astragaloside III</t>
  </si>
  <si>
    <t>LTS0230392</t>
  </si>
  <si>
    <t>84687-42-3</t>
  </si>
  <si>
    <r>
      <t>807.45086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 xml:space="preserve">[M+Na]+
</t>
    </r>
    <r>
      <rPr>
        <sz val="11"/>
        <rFont val="微软雅黑"/>
        <family val="2"/>
        <charset val="134"/>
      </rPr>
      <t>母离子没有二级图</t>
    </r>
  </si>
  <si>
    <r>
      <t>843.47556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</si>
  <si>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C[C@]12CC[C@@]34C[C@@]35CC[C@@H](C([C@@H]5[C@H](C[C@H]4[C@@]1(C[C@@H]([C@@H]2[C@]6(CC[C@H](O6)C(C)(C)O)C)O)C)O)(C)C)O[C@H]7[C@@H]([C@H]([C@@H](CO7)O)O)O[C@H]8[C@@H]([C@H]([C@@H]([C@H](O8)CO)O)O)O</t>
  </si>
  <si>
    <t>PhyT-CFN-F176</t>
  </si>
  <si>
    <t>IPTM20715</t>
  </si>
  <si>
    <t>Cimiracemoside C / Cimigenol 3-a-L-arabinoside</t>
  </si>
  <si>
    <t>LTS0230965</t>
  </si>
  <si>
    <t>256925-92-5</t>
  </si>
  <si>
    <r>
      <t>679.40686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</si>
  <si>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C[C@@H]1C[C@@H]2[C@H](O[C@]3([C@H]1[C@]4(CC[C@@]56C[C@@]57CC[C@@H](C([C@@H]7CC[C@H]6[C@@]4([C@H]3O)C)(C)C)O[C@H]8[C@@H]([C@H]([C@H](CO8)O)O)O)C)O2)C(C)(C)O</t>
  </si>
  <si>
    <t>PhyT-CFN-F186</t>
  </si>
  <si>
    <r>
      <rPr>
        <sz val="11"/>
        <rFont val="微软雅黑"/>
        <family val="2"/>
        <charset val="134"/>
      </rPr>
      <t>大豆甾醇</t>
    </r>
    <r>
      <rPr>
        <sz val="11"/>
        <rFont val="Arial"/>
        <family val="2"/>
      </rPr>
      <t xml:space="preserve"> B</t>
    </r>
  </si>
  <si>
    <t>IPTM20716</t>
  </si>
  <si>
    <t>Soyasapogenol B</t>
  </si>
  <si>
    <t>24-hydroxysophoradiol</t>
  </si>
  <si>
    <r>
      <rPr>
        <sz val="11"/>
        <rFont val="微软雅黑"/>
        <family val="2"/>
        <charset val="134"/>
      </rPr>
      <t>大豆甘皂</t>
    </r>
    <r>
      <rPr>
        <sz val="11"/>
        <rFont val="Arial"/>
        <family val="2"/>
      </rPr>
      <t>B</t>
    </r>
  </si>
  <si>
    <t>LTS0262589</t>
  </si>
  <si>
    <t>Erythrina subumbrans</t>
  </si>
  <si>
    <t>595-15-3</t>
  </si>
  <si>
    <t>C30H50O3</t>
  </si>
  <si>
    <r>
      <t>441.37254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[M+H-H2O]+
423.36198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[M+H-2H2O]+</t>
    </r>
  </si>
  <si>
    <t>C[C@]12CC[C@@H]([C@]([C@@H]1CC[C@@]3([C@@H]2CC=C4[C@]3(CC[C@@]5([C@H]4CC(C[C@H]5O)(C)C)C)C)C)(C)CO)O</t>
  </si>
  <si>
    <t>PhyT-CFN-F196</t>
  </si>
  <si>
    <r>
      <t>25-</t>
    </r>
    <r>
      <rPr>
        <sz val="11"/>
        <rFont val="微软雅黑"/>
        <family val="2"/>
        <charset val="134"/>
      </rPr>
      <t>脱水泽泻醇</t>
    </r>
    <r>
      <rPr>
        <sz val="11"/>
        <rFont val="Arial"/>
        <family val="2"/>
      </rPr>
      <t>A</t>
    </r>
  </si>
  <si>
    <t>IPTM20717</t>
  </si>
  <si>
    <t>Alisol G</t>
  </si>
  <si>
    <r>
      <rPr>
        <sz val="11"/>
        <rFont val="微软雅黑"/>
        <family val="2"/>
        <charset val="134"/>
      </rPr>
      <t>泽泻醇</t>
    </r>
    <r>
      <rPr>
        <sz val="11"/>
        <rFont val="Arial"/>
        <family val="2"/>
      </rPr>
      <t>G</t>
    </r>
  </si>
  <si>
    <t>LTS0244166</t>
  </si>
  <si>
    <t>155521-46-3</t>
  </si>
  <si>
    <r>
      <t>455.35163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[M+H-H2O]+
437.34154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[M+H-2H2O]+
419.33108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[M+H-3H2O]+</t>
    </r>
  </si>
  <si>
    <r>
      <t>531.3692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</si>
  <si>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C[C@H](C[C@@H]([C@H](C(=C)C)O)O)C1=C2C[C@@H]([C@H]3[C@]4(CCC(=O)C([C@@H]4CC[C@@]3([C@]2(CC1)C)C)(C)C)C)O</t>
  </si>
  <si>
    <t>PhyT-CFN-F206</t>
  </si>
  <si>
    <r>
      <rPr>
        <sz val="11"/>
        <rFont val="微软雅黑"/>
        <family val="2"/>
        <charset val="134"/>
      </rPr>
      <t>去芹</t>
    </r>
    <r>
      <rPr>
        <sz val="11"/>
        <rFont val="Arial"/>
        <family val="2"/>
      </rPr>
      <t>-</t>
    </r>
    <r>
      <rPr>
        <sz val="11"/>
        <rFont val="微软雅黑"/>
        <family val="2"/>
        <charset val="134"/>
      </rPr>
      <t>桔梗皂苷</t>
    </r>
    <r>
      <rPr>
        <sz val="11"/>
        <rFont val="Arial"/>
        <family val="2"/>
      </rPr>
      <t>D3</t>
    </r>
  </si>
  <si>
    <t>IPTM20718</t>
  </si>
  <si>
    <t>Deapi-platycodin D3</t>
  </si>
  <si>
    <r>
      <rPr>
        <sz val="11"/>
        <rFont val="微软雅黑"/>
        <family val="2"/>
        <charset val="134"/>
      </rPr>
      <t>去芹菜糖基桔梗皂苷</t>
    </r>
    <r>
      <rPr>
        <sz val="11"/>
        <rFont val="Arial"/>
        <family val="2"/>
      </rPr>
      <t>D3</t>
    </r>
  </si>
  <si>
    <t>LTS0037457</t>
  </si>
  <si>
    <t>67884-05-3</t>
  </si>
  <si>
    <t>C58H94O29</t>
  </si>
  <si>
    <r>
      <t>626.78844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[M-2H]-</t>
    </r>
  </si>
  <si>
    <t>C[C@H]1[C@@H]([C@H]([C@H]([C@@H](O1)O[C@@H]2[C@H]([C@H](CO[C@H]2OC(=O)[C@]34CCC(C[C@H]3C5=CC[C@H]6[C@]([C@@]5(C[C@H]4O)C)(CC[C@@H]7[C@@]6(C[C@@H]([C@@H](C7(CO)CO)O[C@H]8[C@@H]([C@H]([C@@H]([C@H](O8)CO[C@H]9[C@@H]([C@H]([C@@H]([C@H](O9)CO)O)O)O)O)O)O)O)C)C)(C)C)O)O)O)O)O[C@H]1[C@@H]([C@H]([C@@H](CO1)O)O)O</t>
  </si>
  <si>
    <t>PhyT-CFN-F216</t>
  </si>
  <si>
    <r>
      <rPr>
        <sz val="11"/>
        <rFont val="微软雅黑"/>
        <family val="2"/>
        <charset val="134"/>
      </rPr>
      <t>罗汉果甙</t>
    </r>
    <r>
      <rPr>
        <sz val="11"/>
        <rFont val="Arial"/>
        <family val="2"/>
      </rPr>
      <t xml:space="preserve"> IV</t>
    </r>
  </si>
  <si>
    <t>IPTM20719</t>
  </si>
  <si>
    <t>Mogroside IVe</t>
  </si>
  <si>
    <r>
      <rPr>
        <sz val="11"/>
        <rFont val="微软雅黑"/>
        <family val="2"/>
        <charset val="134"/>
      </rPr>
      <t>罗汉果皂苷</t>
    </r>
    <r>
      <rPr>
        <sz val="11"/>
        <rFont val="Arial"/>
        <family val="2"/>
      </rPr>
      <t>Ive</t>
    </r>
  </si>
  <si>
    <t>LTS0222806</t>
  </si>
  <si>
    <t>88915-64-4</t>
  </si>
  <si>
    <t>CC(CCC(C(C)(C)O)OC1C(C(C(C(O1)CO)O)O)OC2C(C(C(C(O2)CO)O)O)O)C3CCC4(C3(CC(C5(C4CC=C6C5CCC(C6(C)C)OC7C(C(C(C(O7)COC8C(C(C(C(O8)CO)O)O)O)O)O)O)C)O)C)C</t>
  </si>
  <si>
    <t>PhyT-CFN-F226</t>
  </si>
  <si>
    <r>
      <rPr>
        <sz val="11"/>
        <color rgb="FFFF0000"/>
        <rFont val="微软雅黑"/>
        <family val="2"/>
        <charset val="134"/>
      </rPr>
      <t>七叶皂苷</t>
    </r>
    <r>
      <rPr>
        <sz val="11"/>
        <color rgb="FFFF0000"/>
        <rFont val="Arial"/>
        <family val="2"/>
      </rPr>
      <t xml:space="preserve"> IB</t>
    </r>
  </si>
  <si>
    <t>IPTM20720</t>
  </si>
  <si>
    <t>Escin IB</t>
  </si>
  <si>
    <t>Flogencyl;beta-Aescin</t>
  </si>
  <si>
    <t>LTS0082046</t>
  </si>
  <si>
    <t>26339-90-2</t>
  </si>
  <si>
    <t>C/C=C(/C)\C(=O)O[C@H]1[C@@H]([C@@]2([C@@H](C[C@@]3(C(=CC[C@H]4[C@]3(CC[C@@H]5[C@@]4(CC[C@@H]([C@]5(C)CO)O[C@H]6[C@@H]([C@H]([C@@H]([C@H](O6)C(=O)O)O[C@H]7[C@@H]([C@H]([C@@H]([C@H](O7)CO)O)O)O)O)O[C@H]8[C@@H]([C@H]([C@@H]([C@H](O8)CO)O)O)O)C)C)[C@@H]2CC1(C)C)C)O)CO)OC(=O)C</t>
  </si>
  <si>
    <t>PhyT-CFN-F236</t>
  </si>
  <si>
    <r>
      <rPr>
        <sz val="11"/>
        <color rgb="FFFF0000"/>
        <rFont val="微软雅黑"/>
        <family val="2"/>
        <charset val="134"/>
      </rPr>
      <t>桔梗皂苷</t>
    </r>
    <r>
      <rPr>
        <sz val="11"/>
        <color rgb="FFFF0000"/>
        <rFont val="Arial"/>
        <family val="2"/>
      </rPr>
      <t>E</t>
    </r>
  </si>
  <si>
    <t>IPTM20721</t>
  </si>
  <si>
    <t>Platycoside E</t>
  </si>
  <si>
    <t>LTS0172981</t>
  </si>
  <si>
    <t>237068-41-6</t>
  </si>
  <si>
    <t>C69H112O38</t>
  </si>
  <si>
    <t>C[C@H]1[C@@H]([C@H]([C@H]([C@@H](O1)O[C@@H]2[C@H]([C@H](CO[C@H]2OC(=O)[C@]34CCC(C[C@H]3C5=CC[C@H]6[C@]([C@@]5(C[C@H]4O)C)(CC[C@@H]7[C@@]6(C[C@@H]([C@@H](C7(CO)CO)O[C@H]8[C@@H]([C@H]([C@@H]([C@H](O8)CO[C@H]9[C@@H]([C@H]([C@@H]([C@H](O9)CO[C@H]1[C@@H]([C@H]([C@@H]([C@H](O1)CO)O)O)O)O)O)O)O)O)O)O)C)C)(C)C)O)O)O)O)O[C@H]1[C@@H]([C@H]([C@@H](CO1)O)O[C@H]1[C@@H]([C@](CO1)(CO)O)O)O</t>
  </si>
  <si>
    <t>PhyT-CFN-F246</t>
  </si>
  <si>
    <r>
      <rPr>
        <sz val="11"/>
        <rFont val="微软雅黑"/>
        <family val="2"/>
        <charset val="134"/>
      </rPr>
      <t>乙酰升麻新醇</t>
    </r>
    <r>
      <rPr>
        <sz val="11"/>
        <rFont val="Arial"/>
        <family val="2"/>
      </rPr>
      <t>-3-O-Α-L-</t>
    </r>
    <r>
      <rPr>
        <sz val="11"/>
        <rFont val="微软雅黑"/>
        <family val="2"/>
        <charset val="134"/>
      </rPr>
      <t>阿拉伯糖苷</t>
    </r>
  </si>
  <si>
    <t>IPTM20722</t>
  </si>
  <si>
    <t>Acetylcimigenol 3-O-alpha-L-arabinopyranside</t>
  </si>
  <si>
    <t>LTS0158983</t>
  </si>
  <si>
    <t>Actaea yunnanensis</t>
  </si>
  <si>
    <t>402513-88-6</t>
  </si>
  <si>
    <t>C37H58O10</t>
  </si>
  <si>
    <r>
      <t>531.33232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</t>
    </r>
    <r>
      <rPr>
        <sz val="11"/>
        <color rgb="FFFF0000"/>
        <rFont val="Arial"/>
        <family val="2"/>
      </rPr>
      <t xml:space="preserve"> </t>
    </r>
    <r>
      <rPr>
        <sz val="11"/>
        <rFont val="Arial"/>
        <family val="2"/>
      </rPr>
      <t>[M+H-C5H8O4]+
645.39997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[M+H-H2O]+</t>
    </r>
  </si>
  <si>
    <t>C[C@H](C[C@H]([C@H]1C(O1)(C)C)OC(=O)C)[C@H]2C(=O)[C@@H]([C@@]3([C@@]2(CC[C@]45[C@H]3CC[C@@H]6[C@]4(C5)CC[C@@H](C6(C)C)O[C@H]7[C@@H]([C@H]([C@H](CO7)O)O)O)C)C)O</t>
  </si>
  <si>
    <t>PhyT-CFN-F256</t>
  </si>
  <si>
    <r>
      <rPr>
        <sz val="11"/>
        <rFont val="微软雅黑"/>
        <family val="2"/>
        <charset val="134"/>
      </rPr>
      <t>赤芝酸</t>
    </r>
    <r>
      <rPr>
        <sz val="11"/>
        <rFont val="Arial"/>
        <family val="2"/>
      </rPr>
      <t>A</t>
    </r>
  </si>
  <si>
    <t>IPTM20723</t>
  </si>
  <si>
    <t>Lucidenic acid A</t>
  </si>
  <si>
    <t>LTS0230091</t>
  </si>
  <si>
    <t>95311-94-7</t>
  </si>
  <si>
    <t>C27H38O6</t>
  </si>
  <si>
    <r>
      <t>441.26347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 xml:space="preserve"> , [M+H-H2O]+</t>
    </r>
  </si>
  <si>
    <t>C[C@H](CCC(=O)O)[C@H]1CC(=O)[C@@]2([C@@]1(CC(=O)C3=C2[C@H](C[C@@H]4[C@@]3(CCC(=O)C4(C)C)C)O)C)C</t>
  </si>
  <si>
    <t>PhyT-CFN-F266</t>
  </si>
  <si>
    <r>
      <rPr>
        <sz val="11"/>
        <rFont val="微软雅黑"/>
        <family val="2"/>
        <charset val="134"/>
      </rPr>
      <t>齿孔酸</t>
    </r>
  </si>
  <si>
    <t>IPTM20724</t>
  </si>
  <si>
    <t>Eburicoic acid</t>
  </si>
  <si>
    <t>heptanoic acid</t>
  </si>
  <si>
    <r>
      <rPr>
        <sz val="11"/>
        <rFont val="微软雅黑"/>
        <family val="2"/>
        <charset val="134"/>
      </rPr>
      <t>伊布里酸</t>
    </r>
  </si>
  <si>
    <t>LTS0222126</t>
  </si>
  <si>
    <t>Laetiporus sulphureus</t>
  </si>
  <si>
    <t>Phellinus gilvus</t>
  </si>
  <si>
    <t>560-66-7</t>
  </si>
  <si>
    <t>C31H50O3</t>
  </si>
  <si>
    <t>CC(C)C(=C)CC[C@H]([C@H]1CC[C@@]2([C@@]1(CCC3=C2CC[C@@H]4[C@@]3(CC[C@@H](C4(C)C)O)C)C)C)C(=O)O</t>
  </si>
  <si>
    <t>PhyT-CFN-F276</t>
  </si>
  <si>
    <r>
      <t>β-</t>
    </r>
    <r>
      <rPr>
        <sz val="11"/>
        <rFont val="微软雅黑"/>
        <family val="2"/>
        <charset val="134"/>
      </rPr>
      <t>乳香酸</t>
    </r>
  </si>
  <si>
    <t>IPTM20725</t>
  </si>
  <si>
    <t>Beta-boswellic acid</t>
  </si>
  <si>
    <t>(4R)-3alpha-Hydroxyurs-12-en-24-oic acid</t>
  </si>
  <si>
    <t>LTS0092646</t>
  </si>
  <si>
    <t>Phellinus pomaceus</t>
  </si>
  <si>
    <t>631-69-6</t>
  </si>
  <si>
    <t>C[C@@H]1CC[C@@]2(CC[C@@]3(C(=CC[C@H]4[C@]3(CC[C@@H]5[C@@]4(CC[C@H]([C@]5(C)C(=O)O)O)C)C)[C@@H]2[C@H]1C)C)C</t>
  </si>
  <si>
    <t>PhyT-CFN-F286</t>
  </si>
  <si>
    <r>
      <rPr>
        <sz val="11"/>
        <rFont val="微软雅黑"/>
        <family val="2"/>
        <charset val="134"/>
      </rPr>
      <t>甘草酸二铵</t>
    </r>
  </si>
  <si>
    <t>IPTM20726</t>
  </si>
  <si>
    <t>Diammonium glycyrrhizinate</t>
  </si>
  <si>
    <t>Glycyrrhizic acid; Glycyron</t>
  </si>
  <si>
    <t>79165-06-3</t>
  </si>
  <si>
    <t>C42H68N2O16</t>
  </si>
  <si>
    <r>
      <t>453.33627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[M+H-C12H18O13]+</t>
    </r>
  </si>
  <si>
    <r>
      <t>410.19464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[M-2H]-</t>
    </r>
  </si>
  <si>
    <t>C[C@]12CC[C@](C[C@H]1C3=CC(=O)[C@@H]4[C@]5(CC[C@@H](C([C@@H]5CC[C@]4([C@@]3(CC2)C)C)(C)C)O[C@@H]6[C@@H]([C@H]([C@@H]([C@H](O6)C(=O)O)O)O)O[C@H]7[C@@H]([C@H]([C@@H]([C@H](O7)C(=O)O)O)O)O)C)(C)C(=O)O.N.N</t>
  </si>
  <si>
    <t>PhyT-CFN-F296</t>
  </si>
  <si>
    <r>
      <rPr>
        <sz val="11"/>
        <rFont val="微软雅黑"/>
        <family val="2"/>
        <charset val="134"/>
      </rPr>
      <t>海南冬青苷</t>
    </r>
    <r>
      <rPr>
        <sz val="11"/>
        <rFont val="Arial"/>
        <family val="2"/>
      </rPr>
      <t xml:space="preserve"> D</t>
    </r>
  </si>
  <si>
    <t>IPTM20727</t>
  </si>
  <si>
    <t>Ilexhainanoside D</t>
  </si>
  <si>
    <r>
      <rPr>
        <sz val="11"/>
        <rFont val="微软雅黑"/>
        <family val="2"/>
        <charset val="134"/>
      </rPr>
      <t>伊莱克斯海纳糖苷</t>
    </r>
    <r>
      <rPr>
        <sz val="11"/>
        <rFont val="Arial"/>
        <family val="2"/>
      </rPr>
      <t xml:space="preserve"> D</t>
    </r>
  </si>
  <si>
    <t>LTS0260774</t>
  </si>
  <si>
    <t>Ilex hainanensis</t>
  </si>
  <si>
    <t>1137648-52-2</t>
  </si>
  <si>
    <t>C[C@]12CC[C@@H]([C@]([C@@H]1CC[C@@]3([C@@H]2CC=C4[C@]3(CC[C@@]5([C@H]4[C@@H](C(CC5)(C)C)O)C(=O)O[C@H]6[C@@H]([C@H]([C@@H]([C@H](O6)CO)O)O)O)C)C)(C)C(=O)O)O</t>
  </si>
  <si>
    <t>PhyT-CFN-F306</t>
  </si>
  <si>
    <r>
      <rPr>
        <sz val="11"/>
        <rFont val="微软雅黑"/>
        <family val="2"/>
        <charset val="134"/>
      </rPr>
      <t>桔梗皂苷元</t>
    </r>
    <r>
      <rPr>
        <sz val="11"/>
        <rFont val="Arial"/>
        <family val="2"/>
      </rPr>
      <t>-3-O-β-D-</t>
    </r>
    <r>
      <rPr>
        <sz val="11"/>
        <rFont val="微软雅黑"/>
        <family val="2"/>
        <charset val="134"/>
      </rPr>
      <t>吡喃葡萄糖苷</t>
    </r>
  </si>
  <si>
    <t>IPTM20728</t>
  </si>
  <si>
    <t>3-O-beta-D-Glucopyranosylplatycodigenin</t>
  </si>
  <si>
    <t>38337-25-6</t>
  </si>
  <si>
    <t>C36H58O12</t>
  </si>
  <si>
    <r>
      <t>503.33676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[M+H-C6H12O6]+
485.32655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[M+H-C6H12O6-H2O]+
521.34711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[M+H-C6H12O6+H2O]+</t>
    </r>
  </si>
  <si>
    <t>C[C@@]12CC[C@@H]3[C@@]([C@H]1CC=C4[C@]2(C[C@H]([C@@]5([C@H]4CC(CC5)(C)C)C(=O)O)O)C)(C[C@@H]([C@@H](C3(CO)CO)O[C@H]6[C@@H]([C@H]([C@@H]([C@H](O6)CO)O)O)O)O)C</t>
  </si>
  <si>
    <t>PhyT-CFN-F316</t>
  </si>
  <si>
    <r>
      <rPr>
        <sz val="11"/>
        <rFont val="微软雅黑"/>
        <family val="2"/>
        <charset val="134"/>
      </rPr>
      <t>墨旱莲皂苷</t>
    </r>
    <r>
      <rPr>
        <sz val="11"/>
        <rFont val="Arial"/>
        <family val="2"/>
      </rPr>
      <t>I</t>
    </r>
  </si>
  <si>
    <t>IPTM20729</t>
  </si>
  <si>
    <t>Eclalbasaponin I</t>
  </si>
  <si>
    <t>LTS0054474</t>
  </si>
  <si>
    <t>158511-59-2</t>
  </si>
  <si>
    <t>C42H68O14</t>
  </si>
  <si>
    <r>
      <t>455.35204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[M+H-C6H10O5-C6H12O6]+
814.49473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 xml:space="preserve">[M+NH4]+
</t>
    </r>
    <r>
      <rPr>
        <sz val="11"/>
        <rFont val="微软雅黑"/>
        <family val="2"/>
        <charset val="134"/>
      </rPr>
      <t>母离子没有二级</t>
    </r>
  </si>
  <si>
    <r>
      <t>855.47563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
633.40147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[M-H-C6H10O5]-</t>
    </r>
  </si>
  <si>
    <t>C[C@]12CC[C@@H](C([C@@H]1CC[C@@]3([C@@H]2CC=C4[C@]3(C[C@H]([C@@]5([C@H]4CC(CC5)(C)C)C(=O)O[C@H]6[C@@H]([C@H]([C@@H]([C@H](O6)CO)O)O)O)O)C)C)(C)C)O[C@H]7[C@@H]([C@H]([C@@H]([C@H](O7)CO)O)O)O</t>
  </si>
  <si>
    <t>PhyT-CFN-F326</t>
  </si>
  <si>
    <r>
      <rPr>
        <sz val="11"/>
        <rFont val="微软雅黑"/>
        <family val="2"/>
        <charset val="134"/>
      </rPr>
      <t>桦木酸甲酯</t>
    </r>
  </si>
  <si>
    <t>IPTM20730</t>
  </si>
  <si>
    <t>Betulinic acid methyl ester</t>
  </si>
  <si>
    <t>Methyl 3-hydroxylup-20(29)-en-28-oate; 28-O-Methylbetulinic Acid</t>
  </si>
  <si>
    <r>
      <t>28-O-</t>
    </r>
    <r>
      <rPr>
        <sz val="11"/>
        <rFont val="微软雅黑"/>
        <family val="2"/>
        <charset val="134"/>
      </rPr>
      <t>甲基白桦脂酸</t>
    </r>
  </si>
  <si>
    <t>LTS0015878</t>
  </si>
  <si>
    <t>Lithocarpus elizabethae</t>
  </si>
  <si>
    <t>Exostema coulteri</t>
  </si>
  <si>
    <t>2259-06-5</t>
  </si>
  <si>
    <r>
      <t>453.37246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</t>
    </r>
  </si>
  <si>
    <t>CC(=C)[C@@H]1CC[C@]2([C@H]1[C@H]3CC[C@@H]4[C@]5(CC[C@@H](C([C@@H]5CC[C@]4([C@@]3(CC2)C)C)(C)C)O)C)C(=O)OC</t>
  </si>
  <si>
    <t>PhyT-CFN-F157</t>
  </si>
  <si>
    <t>CFN-E-MIX-38</t>
  </si>
  <si>
    <r>
      <rPr>
        <sz val="11"/>
        <rFont val="微软雅黑"/>
        <family val="2"/>
        <charset val="134"/>
      </rPr>
      <t>拟人参皂甙</t>
    </r>
    <r>
      <rPr>
        <sz val="11"/>
        <rFont val="Arial"/>
        <family val="2"/>
      </rPr>
      <t xml:space="preserve"> RT5</t>
    </r>
  </si>
  <si>
    <t>IPTM20731</t>
  </si>
  <si>
    <t>Pseudoginsenoside RT5</t>
  </si>
  <si>
    <t>LTS0105490</t>
  </si>
  <si>
    <t>98474-78-3</t>
  </si>
  <si>
    <t>C36H62O10</t>
  </si>
  <si>
    <r>
      <t>439.35695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[M+H-C6H12O6-2H2O]+
457.36733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[M+H-C6H12O6-H2O]+</t>
    </r>
  </si>
  <si>
    <r>
      <t>713.44848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</si>
  <si>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C[C@]1(CC[C@@H](O1)C(C)(C)O)[C@H]2CC[C@@]3([C@@H]2[C@@H](C[C@H]4[C@]3(C[C@@H]([C@@H]5[C@@]4(CC[C@@H](C5(C)C)O)C)O[C@H]6[C@@H]([C@H]([C@@H]([C@H](O6)CO)O)O)O)C)O)C</t>
  </si>
  <si>
    <t>PhyT-CFN-F167</t>
  </si>
  <si>
    <r>
      <rPr>
        <sz val="11"/>
        <rFont val="微软雅黑"/>
        <family val="2"/>
        <charset val="134"/>
      </rPr>
      <t>灵芝酮二醇</t>
    </r>
  </si>
  <si>
    <t>IPTM20732</t>
  </si>
  <si>
    <t>Ganodermanondiol</t>
  </si>
  <si>
    <t>24,25-Dihydroxylanosta-7,9(11)-dien-3-one</t>
  </si>
  <si>
    <t>LTS0034319</t>
  </si>
  <si>
    <t>107900-76-5</t>
  </si>
  <si>
    <r>
      <t>439.35696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
421.34677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[M+H-2H2O]+</t>
    </r>
  </si>
  <si>
    <r>
      <t>515.37449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</si>
  <si>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C[C@H](CC[C@@H](C(C)(C)O)O)[C@H]1CC[C@@]2([C@@]1(CC=C3C2=CC[C@@H]4[C@@]3(CCC(=O)C4(C)C)C)C)C</t>
  </si>
  <si>
    <t>PhyT-CFN-F177</t>
  </si>
  <si>
    <r>
      <rPr>
        <sz val="11"/>
        <color rgb="FFFF0000"/>
        <rFont val="微软雅黑"/>
        <family val="2"/>
        <charset val="134"/>
      </rPr>
      <t>穆茱萸内酯醇</t>
    </r>
  </si>
  <si>
    <t>IPTM20733</t>
  </si>
  <si>
    <t>Evodol</t>
  </si>
  <si>
    <t>Limonin diosphenol; Glaucin C</t>
  </si>
  <si>
    <r>
      <rPr>
        <sz val="11"/>
        <color rgb="FFFF0000"/>
        <rFont val="微软雅黑"/>
        <family val="2"/>
        <charset val="134"/>
      </rPr>
      <t>吴茱萸内脂醇</t>
    </r>
  </si>
  <si>
    <t>LTS0127103</t>
  </si>
  <si>
    <t>Tetradium ruticarpum</t>
  </si>
  <si>
    <t>Euodia rutaecarpa</t>
  </si>
  <si>
    <t>22318-10-1</t>
  </si>
  <si>
    <t>C26H28O9</t>
  </si>
  <si>
    <t>C[C@@]12CC[C@H]3[C@]([C@@]14[C@H](O4)C(=O)O[C@H]2C5=COC=C5)(C(=O)C(=C6[C@@]37COC(=O)C[C@@H]7OC6(C)C)O)C</t>
  </si>
  <si>
    <t>PhyT-CFN-F187</t>
  </si>
  <si>
    <r>
      <rPr>
        <sz val="11"/>
        <rFont val="微软雅黑"/>
        <family val="2"/>
        <charset val="134"/>
      </rPr>
      <t>黑海常春藤苷</t>
    </r>
    <r>
      <rPr>
        <sz val="11"/>
        <rFont val="Arial"/>
        <family val="2"/>
      </rPr>
      <t xml:space="preserve"> A1</t>
    </r>
  </si>
  <si>
    <t>IPTM20734</t>
  </si>
  <si>
    <t>Hederacolchiside A1</t>
  </si>
  <si>
    <t>Raddeanoside R13</t>
  </si>
  <si>
    <r>
      <rPr>
        <sz val="11"/>
        <rFont val="微软雅黑"/>
        <family val="2"/>
        <charset val="134"/>
      </rPr>
      <t>竹节香附皂苷</t>
    </r>
    <r>
      <rPr>
        <sz val="11"/>
        <rFont val="Arial"/>
        <family val="2"/>
      </rPr>
      <t xml:space="preserve"> R13</t>
    </r>
  </si>
  <si>
    <t>LTS0073750</t>
  </si>
  <si>
    <t>106577-39-3</t>
  </si>
  <si>
    <r>
      <t>439.35688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 xml:space="preserve">[M+H-C17H30O14]+
</t>
    </r>
    <r>
      <rPr>
        <sz val="11"/>
        <rFont val="微软雅黑"/>
        <family val="2"/>
        <charset val="134"/>
      </rPr>
      <t>母离子没有二级</t>
    </r>
  </si>
  <si>
    <r>
      <t>955.52764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</si>
  <si>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C[C@H]1[C@@H]([C@H]([C@H]([C@@H](O1)O[C@@H]2[C@H]([C@H](CO[C@H]2O[C@H]3CC[C@]4([C@H](C3(C)C)CC[C@@]5([C@@H]4CC=C6[C@]5(CC[C@@]7([C@H]6CC(CC7)(C)C)C(=O)O)C)C)C)O[C@H]8[C@@H]([C@H]([C@@H]([C@H](O8)CO)O)O)O)O)O)O)O</t>
  </si>
  <si>
    <t>PhyT-CFN-F197</t>
  </si>
  <si>
    <r>
      <rPr>
        <sz val="11"/>
        <rFont val="微软雅黑"/>
        <family val="2"/>
        <charset val="134"/>
      </rPr>
      <t>泽泻醇</t>
    </r>
    <r>
      <rPr>
        <sz val="11"/>
        <rFont val="Arial"/>
        <family val="2"/>
      </rPr>
      <t>C</t>
    </r>
  </si>
  <si>
    <t>IPTM20735</t>
  </si>
  <si>
    <t>Alisol C</t>
  </si>
  <si>
    <r>
      <rPr>
        <sz val="11"/>
        <rFont val="微软雅黑"/>
        <family val="2"/>
        <charset val="134"/>
      </rPr>
      <t>阿利索</t>
    </r>
    <r>
      <rPr>
        <sz val="11"/>
        <rFont val="Arial"/>
        <family val="2"/>
      </rPr>
      <t xml:space="preserve"> C</t>
    </r>
  </si>
  <si>
    <t>LTS0156220</t>
  </si>
  <si>
    <t>30489-27-1</t>
  </si>
  <si>
    <r>
      <t>415.28396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[M+H-C4H8O]+
469.33138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</t>
    </r>
  </si>
  <si>
    <r>
      <t>467.31653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[M-H-H2O]-
545.34830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</si>
  <si>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C[C@H](C[C@@H]([C@@H]1C(O1)(C)C)O)C2=C3C[C@@H]([C@H]4[C@]5(CCC(=O)C([C@@H]5CC[C@@]4([C@]3(CC2=O)C)C)(C)C)C)O</t>
  </si>
  <si>
    <t>PhyT-CFN-F207</t>
  </si>
  <si>
    <r>
      <rPr>
        <sz val="11"/>
        <rFont val="微软雅黑"/>
        <family val="2"/>
        <charset val="134"/>
      </rPr>
      <t>桔梗苷</t>
    </r>
    <r>
      <rPr>
        <sz val="11"/>
        <rFont val="Arial"/>
        <family val="2"/>
      </rPr>
      <t>M1</t>
    </r>
  </si>
  <si>
    <t>IPTM20736</t>
  </si>
  <si>
    <t>Platycoside M1</t>
  </si>
  <si>
    <t>LTS0009320</t>
  </si>
  <si>
    <t>917482-67-8</t>
  </si>
  <si>
    <t>C36H54O12</t>
  </si>
  <si>
    <t>C[C@@]12CC[C@@H]3[C@@]([C@H]1CC=C4[C@]2(C[C@H]([C@@]5([C@H]4CC(CC5)(C)C)C(=O)O)O)C)(C[C@H]6[C@@H]([C@@]3(C(=O)O6)CO)O[C@H]7[C@@H]([C@H]([C@@H]([C@H](O7)CO)O)O)O)C</t>
  </si>
  <si>
    <t>PhyT-CFN-F217</t>
  </si>
  <si>
    <r>
      <rPr>
        <sz val="11"/>
        <rFont val="微软雅黑"/>
        <family val="2"/>
        <charset val="134"/>
      </rPr>
      <t>罗汉果皂苷</t>
    </r>
    <r>
      <rPr>
        <sz val="11"/>
        <rFont val="Arial"/>
        <family val="2"/>
      </rPr>
      <t xml:space="preserve"> IVa</t>
    </r>
  </si>
  <si>
    <t>IPTM20737</t>
  </si>
  <si>
    <t>Mogroside IVa</t>
  </si>
  <si>
    <t>LTS0181761</t>
  </si>
  <si>
    <t>88901-41-1</t>
  </si>
  <si>
    <r>
      <t>561.2919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[M-2H]-
621.31267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[M-2H+HAC]-
591.30252</t>
    </r>
    <r>
      <rPr>
        <sz val="11"/>
        <rFont val="微软雅黑"/>
        <family val="2"/>
        <charset val="134"/>
      </rPr>
      <t>是母离子的加和离子</t>
    </r>
    <r>
      <rPr>
        <sz val="11"/>
        <rFont val="Arial"/>
        <family val="2"/>
      </rPr>
      <t>,</t>
    </r>
    <r>
      <rPr>
        <sz val="11"/>
        <rFont val="微软雅黑"/>
        <family val="2"/>
        <charset val="134"/>
      </rPr>
      <t>暂未分析出是什么离子</t>
    </r>
  </si>
  <si>
    <t>CC(CCC(C(C)(C)O)OC1C(C(C(C(O1)COC2C(C(C(C(O2)CO)O)O)O)O)O)O)C3CCC4(C3(CC(C5(C4CC=C6C5CCC(C6(C)C)OC7C(C(C(C(O7)COC8C(C(C(C(O8)CO)O)O)O)O)O)O)C)O)C)C</t>
  </si>
  <si>
    <t>PhyT-CFN-F227</t>
  </si>
  <si>
    <r>
      <rPr>
        <sz val="11"/>
        <color rgb="FFFF0000"/>
        <rFont val="微软雅黑"/>
        <family val="2"/>
        <charset val="134"/>
      </rPr>
      <t>异七叶皂苷</t>
    </r>
    <r>
      <rPr>
        <sz val="11"/>
        <color rgb="FFFF0000"/>
        <rFont val="Arial"/>
        <family val="2"/>
      </rPr>
      <t xml:space="preserve"> IB</t>
    </r>
  </si>
  <si>
    <t>IPTM20738</t>
  </si>
  <si>
    <t>Isoescin IB</t>
  </si>
  <si>
    <t>Escin ivb; Aescin D</t>
  </si>
  <si>
    <r>
      <rPr>
        <sz val="11"/>
        <color rgb="FFFF0000"/>
        <rFont val="微软雅黑"/>
        <family val="2"/>
        <charset val="134"/>
      </rPr>
      <t>七叶皂苷</t>
    </r>
    <r>
      <rPr>
        <sz val="11"/>
        <color rgb="FFFF0000"/>
        <rFont val="Arial"/>
        <family val="2"/>
      </rPr>
      <t xml:space="preserve"> D</t>
    </r>
  </si>
  <si>
    <t>219944-46-4</t>
  </si>
  <si>
    <t>C/C=C(/C)\C(=O)O[C@H]1[C@@H]([C@@]2([C@@H](C[C@@]3(C(=CC[C@H]4[C@]3(CC[C@@H]5[C@@]4(CC[C@@H]([C@]5(C)CO)O[C@H]6[C@@H]([C@H]([C@@H]([C@H](O6)C(=O)O)O[C@H]7[C@@H]([C@H]([C@@H]([C@H](O7)CO)O)O)O)O)O[C@H]8[C@@H]([C@H]([C@@H]([C@H](O8)CO)O)O)O)C)C)[C@@H]2CC1(C)C)C)O)COC(=O)C)O</t>
  </si>
  <si>
    <t>PhyT-CFN-F237</t>
  </si>
  <si>
    <r>
      <rPr>
        <sz val="11"/>
        <rFont val="微软雅黑"/>
        <family val="2"/>
        <charset val="134"/>
      </rPr>
      <t>大豆皂苷</t>
    </r>
    <r>
      <rPr>
        <sz val="11"/>
        <rFont val="Arial"/>
        <family val="2"/>
      </rPr>
      <t xml:space="preserve"> Ab</t>
    </r>
  </si>
  <si>
    <t>IPTM20739</t>
  </si>
  <si>
    <t>Soyasaponin Ab</t>
  </si>
  <si>
    <t>Acetylsoyasaponin A1</t>
  </si>
  <si>
    <r>
      <rPr>
        <sz val="11"/>
        <rFont val="微软雅黑"/>
        <family val="2"/>
        <charset val="134"/>
      </rPr>
      <t>乙酰大豆皂苷</t>
    </r>
    <r>
      <rPr>
        <sz val="11"/>
        <rFont val="Arial"/>
        <family val="2"/>
      </rPr>
      <t xml:space="preserve"> A1</t>
    </r>
  </si>
  <si>
    <t>LTS0225651</t>
  </si>
  <si>
    <t>118194-13-1</t>
  </si>
  <si>
    <t>C67H104O33</t>
  </si>
  <si>
    <r>
      <t>717.3174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[M-2H]-
747.32792</t>
    </r>
    <r>
      <rPr>
        <sz val="11"/>
        <rFont val="微软雅黑"/>
        <family val="2"/>
        <charset val="134"/>
      </rPr>
      <t>是母离子的加和离子</t>
    </r>
    <r>
      <rPr>
        <sz val="11"/>
        <rFont val="Arial"/>
        <family val="2"/>
      </rPr>
      <t>,</t>
    </r>
    <r>
      <rPr>
        <sz val="11"/>
        <rFont val="微软雅黑"/>
        <family val="2"/>
        <charset val="134"/>
      </rPr>
      <t>暂未分析出是什么离子</t>
    </r>
  </si>
  <si>
    <t>CC(=O)OC[C@@H]1[C@H]([C@@H]([C@H]([C@@H](O1)O[C@H]2[C@H](CO[C@H]([C@@H]2O)O[C@@H]3[C@@H](C(C[C@@H]4[C@]3(CC[C@@]5(C4=CC[C@H]6[C@]5(CC[C@@H]7[C@@]6(CC[C@@H]([C@]7(C)CO)O[C@H]8[C@@H]([C@H]([C@@H]([C@H](O8)C(=O)O)O)O)O[C@H]9[C@@H]([C@H]([C@H]([C@H](O9)CO)O)O)O[C@H]1[C@@H]([C@H]([C@@H]([C@H](O1)CO)O)O)O)C)C)C)C)(C)C)O)O)OC(=O)C)OC(=O)C)OC(=O)C</t>
  </si>
  <si>
    <t>PhyT-CFN-F247</t>
  </si>
  <si>
    <r>
      <rPr>
        <sz val="11"/>
        <rFont val="微软雅黑"/>
        <family val="2"/>
        <charset val="134"/>
      </rPr>
      <t>多被银莲花苷</t>
    </r>
    <r>
      <rPr>
        <sz val="11"/>
        <rFont val="Arial"/>
        <family val="2"/>
      </rPr>
      <t xml:space="preserve"> 20</t>
    </r>
  </si>
  <si>
    <t>IPTM20740</t>
  </si>
  <si>
    <t>Raddeanoside 20</t>
  </si>
  <si>
    <r>
      <rPr>
        <sz val="11"/>
        <rFont val="微软雅黑"/>
        <family val="2"/>
        <charset val="134"/>
      </rPr>
      <t>红背银莲花皂甙</t>
    </r>
    <r>
      <rPr>
        <sz val="11"/>
        <rFont val="Arial"/>
        <family val="2"/>
      </rPr>
      <t>20</t>
    </r>
  </si>
  <si>
    <t>LTS0090505</t>
  </si>
  <si>
    <t>Anemone raddeana</t>
  </si>
  <si>
    <t>335354-79-5</t>
  </si>
  <si>
    <r>
      <t>437.34122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[M+H-C17H30O14-H2O]+
455.35157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[M+H-C17H30O14]+
425.34157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 xml:space="preserve">[M+H-C17H30O14-CH2O]+
</t>
    </r>
    <r>
      <rPr>
        <sz val="11"/>
        <rFont val="微软雅黑"/>
        <family val="2"/>
        <charset val="134"/>
      </rPr>
      <t>母离子没有二级</t>
    </r>
  </si>
  <si>
    <r>
      <t>971.52289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</si>
  <si>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C[C@H]1[C@@H]([C@H]([C@H]([C@@H](O1)O[C@@H]2[C@H]([C@H](CO[C@H]2O[C@H]3CC[C@]4([C@H](C3(C)C)CC[C@@]5([C@@H]4CC=C6[C@]5(CC[C@@]7([C@H]6CC(CC7)(C)C)C(=O)O)CO)C)C)O[C@H]8[C@@H]([C@H]([C@@H]([C@H](O8)CO)O)O)O)O)O)O)O</t>
  </si>
  <si>
    <t>PhyT-CFN-F257</t>
  </si>
  <si>
    <r>
      <rPr>
        <sz val="11"/>
        <rFont val="微软雅黑"/>
        <family val="2"/>
        <charset val="134"/>
      </rPr>
      <t>木皂苷</t>
    </r>
    <r>
      <rPr>
        <sz val="11"/>
        <rFont val="Arial"/>
        <family val="2"/>
      </rPr>
      <t xml:space="preserve"> A</t>
    </r>
  </si>
  <si>
    <t>IPTM20741</t>
  </si>
  <si>
    <t>Chikusetsusaponin IV / Araloside A</t>
  </si>
  <si>
    <r>
      <rPr>
        <sz val="11"/>
        <rFont val="微软雅黑"/>
        <family val="2"/>
        <charset val="134"/>
      </rPr>
      <t>竹节参皂苷Ⅳ</t>
    </r>
  </si>
  <si>
    <t>LTS0178058</t>
  </si>
  <si>
    <t>7518-22-1</t>
  </si>
  <si>
    <t>C47H74O18</t>
  </si>
  <si>
    <r>
      <t>439.35700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[M+H-C6H10O5-C11H18O11]+
944.52134</t>
    </r>
    <r>
      <rPr>
        <sz val="11"/>
        <rFont val="微软雅黑"/>
        <family val="2"/>
        <charset val="134"/>
      </rPr>
      <t>是母离子</t>
    </r>
    <r>
      <rPr>
        <sz val="11"/>
        <rFont val="Arial"/>
        <family val="2"/>
      </rPr>
      <t>+NH4</t>
    </r>
    <r>
      <rPr>
        <sz val="11"/>
        <rFont val="微软雅黑"/>
        <family val="2"/>
        <charset val="134"/>
      </rPr>
      <t>峰，以</t>
    </r>
    <r>
      <rPr>
        <sz val="11"/>
        <rFont val="Arial"/>
        <family val="2"/>
      </rPr>
      <t>+NH4</t>
    </r>
    <r>
      <rPr>
        <sz val="11"/>
        <rFont val="微软雅黑"/>
        <family val="2"/>
        <charset val="134"/>
      </rPr>
      <t>峰为主</t>
    </r>
  </si>
  <si>
    <r>
      <t>492.24745</t>
    </r>
    <r>
      <rPr>
        <sz val="11"/>
        <rFont val="微软雅黑"/>
        <family val="2"/>
        <charset val="134"/>
      </rPr>
      <t>是母离子的碎片离子</t>
    </r>
    <r>
      <rPr>
        <sz val="11"/>
        <rFont val="Arial"/>
        <family val="2"/>
      </rPr>
      <t>,</t>
    </r>
    <r>
      <rPr>
        <sz val="11"/>
        <rFont val="微软雅黑"/>
        <family val="2"/>
        <charset val="134"/>
      </rPr>
      <t>暂未分析出是什么离子</t>
    </r>
  </si>
  <si>
    <t>C[C@]12CC[C@@H](C([C@@H]1CC[C@@]3([C@@H]2CC=C4[C@]3(CC[C@@]5([C@H]4CC(CC5)(C)C)C(=O)O[C@H]6[C@@H]([C@H]([C@@H]([C@H](O6)CO)O)O)O)C)C)(C)C)O[C@H]7[C@@H]([C@H]([C@@H]([C@H](O7)C(=O)O)O[C@H]8[C@@H]([C@H]([C@@H](O8)CO)O)O)O)O</t>
  </si>
  <si>
    <t>PhyT-CFN-F267</t>
  </si>
  <si>
    <r>
      <t>(R</t>
    </r>
    <r>
      <rPr>
        <sz val="11"/>
        <rFont val="微软雅黑"/>
        <family val="2"/>
        <charset val="134"/>
      </rPr>
      <t>型</t>
    </r>
    <r>
      <rPr>
        <sz val="11"/>
        <rFont val="Arial"/>
        <family val="2"/>
      </rPr>
      <t>)</t>
    </r>
    <r>
      <rPr>
        <sz val="11"/>
        <rFont val="微软雅黑"/>
        <family val="2"/>
        <charset val="134"/>
      </rPr>
      <t>人参皂苷</t>
    </r>
    <r>
      <rPr>
        <sz val="11"/>
        <rFont val="Arial"/>
        <family val="2"/>
      </rPr>
      <t xml:space="preserve"> Rg2</t>
    </r>
  </si>
  <si>
    <t>IPTM20742</t>
  </si>
  <si>
    <t>20R-Ginsenoside Rg2</t>
  </si>
  <si>
    <t>LTS0088192</t>
  </si>
  <si>
    <t>80952-72-3</t>
  </si>
  <si>
    <r>
      <t>843.51174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
819.46829</t>
    </r>
    <r>
      <rPr>
        <sz val="11"/>
        <rFont val="微软雅黑"/>
        <family val="2"/>
        <charset val="134"/>
      </rPr>
      <t>是母离子的加和离子</t>
    </r>
    <r>
      <rPr>
        <sz val="11"/>
        <rFont val="Arial"/>
        <family val="2"/>
      </rPr>
      <t>,</t>
    </r>
    <r>
      <rPr>
        <sz val="11"/>
        <rFont val="微软雅黑"/>
        <family val="2"/>
        <charset val="134"/>
      </rPr>
      <t>暂未分析出是什么离子</t>
    </r>
  </si>
  <si>
    <t>C[C@H]1[C@@H]([C@H]([C@H]([C@@H](O1)O[C@@H]2[C@H]([C@@H]([C@H](O[C@H]2O[C@H]3C[C@@]4([C@H](C[C@H]([C@H]5[C@]4(CC[C@@H]5[C@@](C)(CCC=C(C)C)O)C)O)[C@@]6([C@@H]3C([C@H](CC6)O)(C)C)C)C)CO)O)O)O)O)O</t>
  </si>
  <si>
    <t>PhyT-CFN-F277</t>
  </si>
  <si>
    <r>
      <rPr>
        <sz val="11"/>
        <rFont val="微软雅黑"/>
        <family val="2"/>
        <charset val="134"/>
      </rPr>
      <t>葫芦素</t>
    </r>
    <r>
      <rPr>
        <sz val="11"/>
        <rFont val="Arial"/>
        <family val="2"/>
      </rPr>
      <t xml:space="preserve"> D</t>
    </r>
  </si>
  <si>
    <t>IPTM20743</t>
  </si>
  <si>
    <t>Cucurbitacin D</t>
  </si>
  <si>
    <t>Elatericin A</t>
  </si>
  <si>
    <r>
      <rPr>
        <sz val="11"/>
        <rFont val="微软雅黑"/>
        <family val="2"/>
        <charset val="134"/>
      </rPr>
      <t>喷瓜苦素</t>
    </r>
    <r>
      <rPr>
        <sz val="11"/>
        <rFont val="Arial"/>
        <family val="2"/>
      </rPr>
      <t xml:space="preserve"> A</t>
    </r>
  </si>
  <si>
    <t>LTS0059270</t>
  </si>
  <si>
    <t>3877-86-9</t>
  </si>
  <si>
    <r>
      <t>575.32273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
551.27901</t>
    </r>
    <r>
      <rPr>
        <sz val="11"/>
        <rFont val="微软雅黑"/>
        <family val="2"/>
        <charset val="134"/>
      </rPr>
      <t>是母离子的加和离子</t>
    </r>
    <r>
      <rPr>
        <sz val="11"/>
        <rFont val="Arial"/>
        <family val="2"/>
      </rPr>
      <t>,</t>
    </r>
    <r>
      <rPr>
        <sz val="11"/>
        <rFont val="微软雅黑"/>
        <family val="2"/>
        <charset val="134"/>
      </rPr>
      <t>暂未分析出是什么离子</t>
    </r>
  </si>
  <si>
    <t>C[C@@]12C[C@H]([C@@H]([C@]1(CC(=O)[C@@]3([C@H]2CC=C4[C@H]3C[C@@H](C(=O)C4(C)C)O)C)C)[C@](C)(C(=O)/C=C/C(C)(C)O)O)O</t>
  </si>
  <si>
    <t>PhyT-CFN-F287</t>
  </si>
  <si>
    <r>
      <rPr>
        <sz val="11"/>
        <rFont val="微软雅黑"/>
        <family val="2"/>
        <charset val="134"/>
      </rPr>
      <t>表大戟二烯醇</t>
    </r>
  </si>
  <si>
    <t>IPTM20744</t>
  </si>
  <si>
    <t>Tirucallol</t>
  </si>
  <si>
    <t>Kanzuiol; 20-Epi-Euphol</t>
  </si>
  <si>
    <r>
      <rPr>
        <sz val="11"/>
        <rFont val="微软雅黑"/>
        <family val="2"/>
        <charset val="134"/>
      </rPr>
      <t>甘遂醇</t>
    </r>
  </si>
  <si>
    <t>LTS0065765</t>
  </si>
  <si>
    <t>Euphorbia triangularis</t>
  </si>
  <si>
    <t>Cucumis sativus</t>
  </si>
  <si>
    <t>Dacryodes hopkinsii</t>
  </si>
  <si>
    <t>514-46-5</t>
  </si>
  <si>
    <t>C[C@@H](CCC=C(C)C)[C@@H]1CC[C@]2([C@]1(CCC3=C2CC[C@@H]4[C@@]3(CC[C@@H](C4(C)C)O)C)C)C</t>
  </si>
  <si>
    <t>PhyT-CFN-F297</t>
  </si>
  <si>
    <r>
      <rPr>
        <sz val="11"/>
        <color rgb="FFFF0000"/>
        <rFont val="微软雅黑"/>
        <family val="2"/>
        <charset val="134"/>
      </rPr>
      <t>远志酸</t>
    </r>
    <r>
      <rPr>
        <sz val="11"/>
        <color rgb="FFFF0000"/>
        <rFont val="Arial"/>
        <family val="2"/>
      </rPr>
      <t>-3-O-Β-D-</t>
    </r>
    <r>
      <rPr>
        <sz val="11"/>
        <color rgb="FFFF0000"/>
        <rFont val="微软雅黑"/>
        <family val="2"/>
        <charset val="134"/>
      </rPr>
      <t>吡喃葡萄糖苷</t>
    </r>
  </si>
  <si>
    <t>IPTM20745</t>
  </si>
  <si>
    <t>Bernardioside A</t>
  </si>
  <si>
    <t>121368-52-3</t>
  </si>
  <si>
    <t>C36H58O11</t>
  </si>
  <si>
    <t>C[C@@]12CC[C@@H]3[C@@]([C@H]1CC=C4[C@]2(C[C@H]([C@@]5([C@H]4CC(CC5)(C)C)C(=O)O)O)C)(C[C@@H]([C@@H]([C@@]3(C)CO)O[C@H]6[C@@H]([C@H]([C@@H]([C@H](O6)CO)O)O)O)O)C</t>
  </si>
  <si>
    <t>PhyT-CFN-F307</t>
  </si>
  <si>
    <r>
      <t>23-</t>
    </r>
    <r>
      <rPr>
        <sz val="11"/>
        <color theme="1"/>
        <rFont val="微软雅黑"/>
        <family val="2"/>
        <charset val="134"/>
      </rPr>
      <t>羟基龙吉苷元</t>
    </r>
  </si>
  <si>
    <t>IPTM20746</t>
  </si>
  <si>
    <t>23-Hydroxylongispinogenin</t>
  </si>
  <si>
    <t>3beta,16beta-12-Oleanene-3,16,23,28-tetrol</t>
  </si>
  <si>
    <r>
      <t>(3BETA,4ALPHA,16BETA)-</t>
    </r>
    <r>
      <rPr>
        <sz val="11"/>
        <color theme="1"/>
        <rFont val="微软雅黑"/>
        <family val="2"/>
        <charset val="134"/>
      </rPr>
      <t>齐墩果</t>
    </r>
    <r>
      <rPr>
        <sz val="11"/>
        <color theme="1"/>
        <rFont val="Arial"/>
        <family val="2"/>
      </rPr>
      <t>-12-</t>
    </r>
    <r>
      <rPr>
        <sz val="11"/>
        <color theme="1"/>
        <rFont val="微软雅黑"/>
        <family val="2"/>
        <charset val="134"/>
      </rPr>
      <t>烯</t>
    </r>
    <r>
      <rPr>
        <sz val="11"/>
        <color theme="1"/>
        <rFont val="Arial"/>
        <family val="2"/>
      </rPr>
      <t>-3,16,23,28-</t>
    </r>
    <r>
      <rPr>
        <sz val="11"/>
        <color theme="1"/>
        <rFont val="微软雅黑"/>
        <family val="2"/>
        <charset val="134"/>
      </rPr>
      <t>四醇</t>
    </r>
  </si>
  <si>
    <t>LTS0021351</t>
  </si>
  <si>
    <t>Lysimachia heterogenea</t>
  </si>
  <si>
    <t>Anagallis arvensis</t>
  </si>
  <si>
    <t>42483-24-9</t>
  </si>
  <si>
    <r>
      <t>533.38367</t>
    </r>
    <r>
      <rPr>
        <sz val="11"/>
        <color theme="1"/>
        <rFont val="微软雅黑"/>
        <family val="2"/>
        <charset val="134"/>
      </rPr>
      <t>是母离子的加和离子，</t>
    </r>
    <r>
      <rPr>
        <sz val="11"/>
        <color theme="1"/>
        <rFont val="Arial"/>
        <family val="2"/>
      </rPr>
      <t>[M+HAC]-</t>
    </r>
  </si>
  <si>
    <t>C[C@]12CC[C@@H]([C@@]([C@@H]1CC[C@@]3([C@@H]2CC=C4[C@]3(C[C@@H]([C@@]5([C@H]4CC(CC5)(C)C)CO)O)C)C)(C)CO)O</t>
  </si>
  <si>
    <t>PhyT-CFN-F317</t>
  </si>
  <si>
    <t>IPTM20747</t>
  </si>
  <si>
    <t>Arjunglucoside I</t>
  </si>
  <si>
    <t>LTS0184727</t>
  </si>
  <si>
    <t>Terminalia tropophylla</t>
  </si>
  <si>
    <t>Drymonia macrophylla</t>
  </si>
  <si>
    <t>62319-70-4</t>
  </si>
  <si>
    <t>C[C@@]12CC[C@@H]3[C@@]([C@H]1CC=C4[C@]2(CC[C@@]5([C@H]4[C@@H](C(CC5)(C)C)O)C(=O)O[C@H]6[C@@H]([C@H]([C@@H]([C@H](O6)CO)O)O)O)C)(C[C@H]([C@@H]([C@@]3(C)CO)O)O)C</t>
  </si>
  <si>
    <t>PhyT-CFN-F327</t>
  </si>
  <si>
    <r>
      <rPr>
        <sz val="11"/>
        <rFont val="微软雅黑"/>
        <family val="2"/>
        <charset val="134"/>
      </rPr>
      <t>山香醇酸糖苷</t>
    </r>
    <r>
      <rPr>
        <sz val="11"/>
        <rFont val="Arial"/>
        <family val="2"/>
      </rPr>
      <t>F1</t>
    </r>
  </si>
  <si>
    <t>IPTM20748</t>
  </si>
  <si>
    <t>Suavissimoside F1</t>
  </si>
  <si>
    <r>
      <rPr>
        <sz val="11"/>
        <rFont val="微软雅黑"/>
        <family val="2"/>
        <charset val="134"/>
      </rPr>
      <t>甜叶苷</t>
    </r>
    <r>
      <rPr>
        <sz val="11"/>
        <rFont val="Arial"/>
        <family val="2"/>
      </rPr>
      <t>R1</t>
    </r>
  </si>
  <si>
    <t>LTS0215289</t>
  </si>
  <si>
    <t>Quercus robur</t>
  </si>
  <si>
    <t>Geum japonicum</t>
  </si>
  <si>
    <t>Rubus coreanus</t>
  </si>
  <si>
    <t>95645-51-5</t>
  </si>
  <si>
    <t>C[C@@H]1CC[C@@]2(CC[C@@]3(C(=CC[C@H]4[C@]3(CC[C@@H]5[C@@]4(C[C@H]([C@@H]([C@@]5(C)C(=O)O)O)O)C)C)[C@@H]2[C@]1(C)O)C)C(=O)O[C@H]6[C@@H]([C@H]([C@@H]([C@H](O6)CO)O)O)O</t>
  </si>
  <si>
    <t>PhyT-CFN-F158</t>
  </si>
  <si>
    <t>CFN-E-MIX-39</t>
  </si>
  <si>
    <r>
      <rPr>
        <sz val="11"/>
        <rFont val="微软雅黑"/>
        <family val="2"/>
        <charset val="134"/>
      </rPr>
      <t>灵芝酸</t>
    </r>
    <r>
      <rPr>
        <sz val="11"/>
        <rFont val="Arial"/>
        <family val="2"/>
      </rPr>
      <t>DM</t>
    </r>
  </si>
  <si>
    <t>IPTM20749</t>
  </si>
  <si>
    <t>Ganoderic acid DM</t>
  </si>
  <si>
    <t>LTS0123494</t>
  </si>
  <si>
    <t>Amphipterygium adstringens</t>
  </si>
  <si>
    <t>173075-45-1</t>
  </si>
  <si>
    <t>C30H44O4</t>
  </si>
  <si>
    <t>C[C@H](CC/C=C(\C)/C(=O)O)[C@H]1CC[C@@]2([C@@]1(CCC3=C2C(=O)C[C@@H]4[C@@]3(CCC(=O)C4(C)C)C)C)C</t>
  </si>
  <si>
    <t>PhyT-CFN-F168</t>
  </si>
  <si>
    <r>
      <rPr>
        <sz val="11"/>
        <rFont val="微软雅黑"/>
        <family val="2"/>
        <charset val="134"/>
      </rPr>
      <t>灵芝马酮</t>
    </r>
  </si>
  <si>
    <t>IPTM20750</t>
  </si>
  <si>
    <t>Ganodermanontriol</t>
  </si>
  <si>
    <t>26-Hydroxyganodermanondiol</t>
  </si>
  <si>
    <r>
      <rPr>
        <sz val="11"/>
        <rFont val="微软雅黑"/>
        <family val="2"/>
        <charset val="134"/>
      </rPr>
      <t>灵芝萜酮三醇</t>
    </r>
  </si>
  <si>
    <t>LTS0078879</t>
  </si>
  <si>
    <t>106518-63-2</t>
  </si>
  <si>
    <r>
      <t>455.35235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
437.34190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[M+H-2H2O]+</t>
    </r>
  </si>
  <si>
    <t>C[C@H](CC[C@@H](C(C)(CO)O)O)[C@H]1CC[C@@]2([C@@]1(CC=C3C2=CC[C@@H]4[C@@]3(CCC(=O)C4(C)C)C)C)C</t>
  </si>
  <si>
    <t>PhyT-CFN-F178</t>
  </si>
  <si>
    <r>
      <rPr>
        <sz val="11"/>
        <rFont val="微软雅黑"/>
        <family val="2"/>
        <charset val="134"/>
      </rPr>
      <t>商陆皂甙丙</t>
    </r>
  </si>
  <si>
    <t>IPTM20751</t>
  </si>
  <si>
    <t>Esculentoside C</t>
  </si>
  <si>
    <t>Phytolaccoside D</t>
  </si>
  <si>
    <t>LTS0275889</t>
  </si>
  <si>
    <t>65931-92-2</t>
  </si>
  <si>
    <t>C42H66O15</t>
  </si>
  <si>
    <r>
      <t>828.47400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[M+NH4]+</t>
    </r>
  </si>
  <si>
    <r>
      <t>869.45548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</si>
  <si>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C[C@@]1(CC[C@@]2(CC[C@@]3(C(=CC[C@H]4[C@]3(CC[C@@H]5[C@@]4(CC[C@@H]([C@@]5(C)CO)O[C@H]6[C@@H]([C@H]([C@@H](CO6)O[C@H]7[C@@H]([C@H]([C@@H]([C@H](O7)CO)O)O)O)O)O)C)C)[C@@H]2C1)C)C(=O)O)C(=O)OC</t>
  </si>
  <si>
    <t>PhyT-CFN-F188</t>
  </si>
  <si>
    <r>
      <t>20(R)-</t>
    </r>
    <r>
      <rPr>
        <sz val="11"/>
        <rFont val="微软雅黑"/>
        <family val="2"/>
        <charset val="134"/>
      </rPr>
      <t>三七皂苷</t>
    </r>
    <r>
      <rPr>
        <sz val="11"/>
        <rFont val="Arial"/>
        <family val="2"/>
      </rPr>
      <t xml:space="preserve"> R2</t>
    </r>
  </si>
  <si>
    <t>IPTM20752</t>
  </si>
  <si>
    <t>20(R)-Notoginsenoside R2</t>
  </si>
  <si>
    <t>948046-15-9</t>
  </si>
  <si>
    <r>
      <t>829.49706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</si>
  <si>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CC(=CCC[C@](C)([C@H]1CC[C@@]2([C@@H]1[C@@H](C[C@H]3[C@]2(C[C@@H]([C@@H]4[C@@]3(CC[C@@H](C4(C)C)O)C)O[C@H]5[C@@H]([C@H]([C@@H]([C@H](O5)CO)O)O)O[C@H]6[C@@H]([C@H]([C@@H](CO6)O)O)O)C)O)C)O)C</t>
  </si>
  <si>
    <t>PhyT-CFN-F198</t>
  </si>
  <si>
    <r>
      <rPr>
        <sz val="11"/>
        <rFont val="微软雅黑"/>
        <family val="2"/>
        <charset val="134"/>
      </rPr>
      <t>姜状三七苷</t>
    </r>
    <r>
      <rPr>
        <sz val="11"/>
        <rFont val="Arial"/>
        <family val="2"/>
      </rPr>
      <t>R1</t>
    </r>
  </si>
  <si>
    <t>IPTM20753</t>
  </si>
  <si>
    <t>Zingibroside R1</t>
  </si>
  <si>
    <t>LTS0011775</t>
  </si>
  <si>
    <t>Aralia armata</t>
  </si>
  <si>
    <t>Polyscias fruticosa</t>
  </si>
  <si>
    <t>80930-74-1</t>
  </si>
  <si>
    <r>
      <t>439.35714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[M+H-C12H20O12]+
812.48054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 xml:space="preserve">[M+NH4]+
</t>
    </r>
    <r>
      <rPr>
        <sz val="11"/>
        <rFont val="微软雅黑"/>
        <family val="2"/>
        <charset val="134"/>
      </rPr>
      <t>母离子没有二级</t>
    </r>
  </si>
  <si>
    <t>C[C@]12CC[C@@H](C([C@@H]1CC[C@@]3([C@@H]2CC=C4[C@]3(CC[C@@]5([C@H]4CC(CC5)(C)C)C(=O)O)C)C)(C)C)O[C@H]6[C@@H]([C@H]([C@@H]([C@H](O6)C(=O)O)O)O)O[C@H]7[C@@H]([C@H]([C@@H]([C@H](O7)CO)O)O)O</t>
  </si>
  <si>
    <t>PhyT-CFN-F208</t>
  </si>
  <si>
    <r>
      <rPr>
        <sz val="11"/>
        <rFont val="微软雅黑"/>
        <family val="2"/>
        <charset val="134"/>
      </rPr>
      <t>灵芝烯酸</t>
    </r>
    <r>
      <rPr>
        <sz val="11"/>
        <rFont val="Arial"/>
        <family val="2"/>
      </rPr>
      <t>C</t>
    </r>
  </si>
  <si>
    <t>IPTM20754</t>
  </si>
  <si>
    <t>Ganoderenic acid C</t>
  </si>
  <si>
    <t>LTS0060207</t>
  </si>
  <si>
    <t>100665-42-7</t>
  </si>
  <si>
    <r>
      <t>499.30589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
481.29540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[M+H-2H20]+
463.28498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[M+H-3H2O]+</t>
    </r>
  </si>
  <si>
    <t>CC(CC(=O)/C=C(/C)\[C@H]1C[C@@H]([C@@]2([C@@]1(CC(=O)C3=C2[C@H](C[C@@H]4[C@@]3(CC[C@@H](C4(C)C)O)C)O)C)C)O)C(=O)O</t>
  </si>
  <si>
    <t>PhyT-CFN-F218</t>
  </si>
  <si>
    <r>
      <rPr>
        <sz val="11"/>
        <rFont val="微软雅黑"/>
        <family val="2"/>
        <charset val="134"/>
      </rPr>
      <t>二氢葫芦素</t>
    </r>
    <r>
      <rPr>
        <sz val="11"/>
        <rFont val="Arial"/>
        <family val="2"/>
      </rPr>
      <t>B</t>
    </r>
  </si>
  <si>
    <t>IPTM20755</t>
  </si>
  <si>
    <t>Dihydrocucurbitacin B</t>
  </si>
  <si>
    <t>LTS0150047</t>
  </si>
  <si>
    <t>Acanthosicyos horridus</t>
  </si>
  <si>
    <t>Begonia nantoensis</t>
  </si>
  <si>
    <t>Cucumis melo</t>
  </si>
  <si>
    <t>13201-14-4</t>
  </si>
  <si>
    <t>C32H48O8</t>
  </si>
  <si>
    <r>
      <t>501.32094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[M+H-C2H4O2]+
483.31087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[M+H-C2H4O2-H2O]+
578.36907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 xml:space="preserve">[M+NH4]+
</t>
    </r>
    <r>
      <rPr>
        <sz val="11"/>
        <rFont val="微软雅黑"/>
        <family val="2"/>
        <charset val="134"/>
      </rPr>
      <t>母离子没有二级</t>
    </r>
  </si>
  <si>
    <t>CC(=O)OC(C)(C)CCC(=O)[C@@](C)([C@H]1[C@@H](C[C@@]2([C@@]1(CC(=O)[C@@]3([C@H]2CC=C4[C@H]3C[C@@H](C(=O)C4(C)C)O)C)C)C)O)O</t>
  </si>
  <si>
    <t>PhyT-CFN-F228</t>
  </si>
  <si>
    <r>
      <rPr>
        <sz val="11"/>
        <color rgb="FFFF0000"/>
        <rFont val="微软雅黑"/>
        <family val="2"/>
        <charset val="134"/>
      </rPr>
      <t>异七叶皂苷</t>
    </r>
    <r>
      <rPr>
        <sz val="11"/>
        <color rgb="FFFF0000"/>
        <rFont val="Arial"/>
        <family val="2"/>
      </rPr>
      <t xml:space="preserve"> IA</t>
    </r>
  </si>
  <si>
    <t>IPTM20756</t>
  </si>
  <si>
    <t>Isoescin IA</t>
  </si>
  <si>
    <t>LTS0217044</t>
  </si>
  <si>
    <t>219944-39-5</t>
  </si>
  <si>
    <t>C/C=C(\C)/C(=O)O[C@H]1[C@@H]([C@@]2([C@@H](C[C@@]3(C(=CC[C@H]4[C@]3(CC[C@@H]5[C@@]4(CC[C@@H]([C@]5(C)CO)O[C@H]6[C@@H]([C@H]([C@@H]([C@H](O6)C(=O)O)O[C@H]7[C@@H]([C@H]([C@@H]([C@H](O7)CO)O)O)O)O)O[C@H]8[C@@H]([C@H]([C@@H]([C@H](O8)CO)O)O)O)C)C)[C@@H]2CC1(C)C)C)O)COC(=O)C)O</t>
  </si>
  <si>
    <t>PhyT-CFN-F238</t>
  </si>
  <si>
    <r>
      <rPr>
        <sz val="11"/>
        <rFont val="微软雅黑"/>
        <family val="2"/>
        <charset val="134"/>
      </rPr>
      <t>脱乙酰灵芝酸</t>
    </r>
    <r>
      <rPr>
        <sz val="11"/>
        <rFont val="Arial"/>
        <family val="2"/>
      </rPr>
      <t>F</t>
    </r>
  </si>
  <si>
    <t>IPTM20757</t>
  </si>
  <si>
    <t>Deacetyl ganoderic acid F</t>
  </si>
  <si>
    <t>100665-44-9</t>
  </si>
  <si>
    <r>
      <t>509.25449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[M-H-H2O]-</t>
    </r>
  </si>
  <si>
    <t>CC(CC(=O)CC(C)C(=O)O)C1CC(=O)C2(C1(C(C(=O)C3=C2C(=O)CC4C3(CCC(=O)C4(C)C)C)O)C)C</t>
  </si>
  <si>
    <t>PhyT-CFN-F248</t>
  </si>
  <si>
    <r>
      <rPr>
        <sz val="11"/>
        <rFont val="微软雅黑"/>
        <family val="2"/>
        <charset val="134"/>
      </rPr>
      <t>假人参皂苷</t>
    </r>
    <r>
      <rPr>
        <sz val="11"/>
        <rFont val="Arial"/>
        <family val="2"/>
      </rPr>
      <t>RT1</t>
    </r>
  </si>
  <si>
    <t>IPTM20758</t>
  </si>
  <si>
    <t>Pseudoginsenoside RT1</t>
  </si>
  <si>
    <t>LTS0254198</t>
  </si>
  <si>
    <t>Salsola imbricata</t>
  </si>
  <si>
    <t>98474-74-9</t>
  </si>
  <si>
    <r>
      <t>944.52134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[M+NH4]+</t>
    </r>
  </si>
  <si>
    <t>C[C@]12CC[C@@H](C([C@@H]1CC[C@@]3([C@@H]2CC=C4[C@]3(CC[C@@]5([C@H]4CC(CC5)(C)C)C(=O)O[C@H]6[C@@H]([C@H]([C@@H]([C@H](O6)CO)O)O)O)C)C)(C)C)O[C@H]7[C@@H]([C@H]([C@@H]([C@H](O7)C(=O)O)O)O)O[C@H]8[C@@H]([C@H]([C@@H](CO8)O)O)O</t>
  </si>
  <si>
    <t>PhyT-CFN-F258</t>
  </si>
  <si>
    <r>
      <rPr>
        <sz val="11"/>
        <rFont val="微软雅黑"/>
        <family val="2"/>
        <charset val="134"/>
      </rPr>
      <t>葫芦素</t>
    </r>
    <r>
      <rPr>
        <sz val="11"/>
        <rFont val="Arial"/>
        <family val="2"/>
      </rPr>
      <t>S</t>
    </r>
  </si>
  <si>
    <t>IPTM20759</t>
  </si>
  <si>
    <t>Cucurbitacin S</t>
  </si>
  <si>
    <t>LTS0047330</t>
  </si>
  <si>
    <t>Cucurbita foetidissima</t>
  </si>
  <si>
    <t>60137-06-6</t>
  </si>
  <si>
    <t>C30H42O6</t>
  </si>
  <si>
    <t>2..23E8</t>
  </si>
  <si>
    <r>
      <t>517.31589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[M+H+H2O]+
481.29527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
463.28490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[M+H-2H2O]+</t>
    </r>
  </si>
  <si>
    <t>C[C@H]1[C@H]2[C@@H](C[C@@]3([C@@]2(CC(=O)[C@@]4([C@H]3CC=C5[C@H]4C=C(C(=O)C5(C)C)O)C)C)C)O[C@@H](CC1=O)C(C)(C)O</t>
  </si>
  <si>
    <t>PhyT-CFN-F268</t>
  </si>
  <si>
    <r>
      <rPr>
        <sz val="11"/>
        <rFont val="微软雅黑"/>
        <family val="2"/>
        <charset val="134"/>
      </rPr>
      <t>凤仙萜四醇苷</t>
    </r>
    <r>
      <rPr>
        <sz val="11"/>
        <rFont val="Arial"/>
        <family val="2"/>
      </rPr>
      <t xml:space="preserve"> F</t>
    </r>
  </si>
  <si>
    <t>IPTM20760</t>
  </si>
  <si>
    <t>Hosenkoside F</t>
  </si>
  <si>
    <t>LTS0001648</t>
  </si>
  <si>
    <t>160896-45-7</t>
  </si>
  <si>
    <t>C[C@H](CO[C@H]1[C@@H]([C@H]([C@@H]([C@H](O1)CO)O)O)O)[C@H]2CC[C@@]3(CC[C@@]4([C@@H]([C@H]3O)CC[C@H]5[C@]4(CC[C@@H]6[C@@]5(CC[C@@H]([C@@]6(C)CO)O[C@H]7[C@@H]([C@H]([C@@H]([C@H](O7)CO)O)O)O[C@H]8[C@@H]([C@H]([C@@H](CO8)O)O)O)C)C)C)CO2</t>
  </si>
  <si>
    <t>PhyT-CFN-F278</t>
  </si>
  <si>
    <r>
      <rPr>
        <sz val="11"/>
        <rFont val="微软雅黑"/>
        <family val="2"/>
        <charset val="134"/>
      </rPr>
      <t>泽泻醇</t>
    </r>
    <r>
      <rPr>
        <sz val="11"/>
        <rFont val="Arial"/>
        <family val="2"/>
      </rPr>
      <t xml:space="preserve"> C-23-</t>
    </r>
    <r>
      <rPr>
        <sz val="11"/>
        <rFont val="微软雅黑"/>
        <family val="2"/>
        <charset val="134"/>
      </rPr>
      <t>醋酸酯</t>
    </r>
  </si>
  <si>
    <t>IPTM20761</t>
  </si>
  <si>
    <t>Alisol C monoacetate</t>
  </si>
  <si>
    <t>LTS0163299</t>
  </si>
  <si>
    <t>26575-93-9</t>
  </si>
  <si>
    <t>C32H48O6</t>
  </si>
  <si>
    <r>
      <t>587.35890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
509.32739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[M-H-H2O]-</t>
    </r>
  </si>
  <si>
    <t>C[C@H](C[C@@H]([C@@H]1C(O1)(C)C)OC(=O)C)C2=C3C[C@@H]([C@H]4[C@]5(CCC(=O)C([C@@H]5CC[C@@]4([C@]3(CC2=O)C)C)(C)C)C)O</t>
  </si>
  <si>
    <t>PhyT-CFN-F288</t>
  </si>
  <si>
    <r>
      <rPr>
        <sz val="11"/>
        <rFont val="微软雅黑"/>
        <family val="2"/>
        <charset val="134"/>
      </rPr>
      <t>柴胡皂苷</t>
    </r>
    <r>
      <rPr>
        <sz val="11"/>
        <rFont val="Arial"/>
        <family val="2"/>
      </rPr>
      <t>B3</t>
    </r>
  </si>
  <si>
    <t>IPTM20762</t>
  </si>
  <si>
    <t>Saikosaponin B3</t>
  </si>
  <si>
    <t>LTS0162745</t>
  </si>
  <si>
    <t>58316-42-0</t>
  </si>
  <si>
    <t>C43H72O14</t>
  </si>
  <si>
    <r>
      <t>871.50794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</si>
  <si>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C[C@@H]1[C@@H]([C@@H]([C@H]([C@@H](O1)O[C@H]2CC[C@]3([C@H]([C@]2(C)CO)CC[C@@]4([C@@H]3[C@@H](C=C5[C@]4(C[C@@H]([C@@]6([C@H]5CC(CC6)(C)C)CO)O)C)OC)C)C)O)O[C@H]7[C@@H]([C@H]([C@@H]([C@H](O7)CO)O)O)O)O</t>
  </si>
  <si>
    <t>PhyT-CFN-F298</t>
  </si>
  <si>
    <r>
      <t>21-O-</t>
    </r>
    <r>
      <rPr>
        <sz val="11"/>
        <rFont val="微软雅黑"/>
        <family val="2"/>
        <charset val="134"/>
      </rPr>
      <t>顺芷酰基匙羹藤新苷元</t>
    </r>
  </si>
  <si>
    <t>IPTM20763</t>
  </si>
  <si>
    <t>21-O-Tigloylgymnemagenin</t>
  </si>
  <si>
    <t>1581276-63-2</t>
  </si>
  <si>
    <t>C35H56O7</t>
  </si>
  <si>
    <r>
      <t>571.39947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
553.38954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[M+H-2H2O]+</t>
    </r>
  </si>
  <si>
    <r>
      <t>647.41684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</si>
  <si>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C/C=C(\C)/C(=O)O[C@H]1[C@@H]([C@@]2([C@H](C[C@@]3(C(=CC[C@H]4[C@]3(CC[C@@H]5[C@@]4(CC[C@@H]([C@@]5(C)CO)O)C)C)[C@@H]2CC1(C)C)C)O)CO)O</t>
  </si>
  <si>
    <t>PhyT-CFN-F308</t>
  </si>
  <si>
    <r>
      <rPr>
        <sz val="11"/>
        <color rgb="FFFF0000"/>
        <rFont val="微软雅黑"/>
        <family val="2"/>
        <charset val="134"/>
      </rPr>
      <t>丝瓜甙</t>
    </r>
    <r>
      <rPr>
        <sz val="11"/>
        <color rgb="FFFF0000"/>
        <rFont val="Arial"/>
        <family val="2"/>
      </rPr>
      <t>B</t>
    </r>
  </si>
  <si>
    <t>IPTM20764</t>
  </si>
  <si>
    <t>Lucyoside B</t>
  </si>
  <si>
    <t>LTS0105710</t>
  </si>
  <si>
    <t>Medicago hybrida</t>
  </si>
  <si>
    <t>Caryocar villosum</t>
  </si>
  <si>
    <t>Aster batangensis</t>
  </si>
  <si>
    <t>91174-19-5</t>
  </si>
  <si>
    <t>C42H68O15</t>
  </si>
  <si>
    <t>C[C@@]12CC[C@@H]3[C@@]([C@H]1CC=C4[C@]2(CC[C@@]5([C@H]4CC(CC5)(C)C)C(=O)O[C@H]6[C@@H]([C@H]([C@@H]([C@H](O6)CO)O)O)O)C)(C[C@H]([C@@H]([C@@]3(C)CO)O[C@H]7[C@@H]([C@H]([C@@H]([C@H](O7)CO)O)O)O)O)C</t>
  </si>
  <si>
    <t>PhyT-CFN-F318</t>
  </si>
  <si>
    <r>
      <rPr>
        <sz val="11"/>
        <rFont val="微软雅黑"/>
        <family val="2"/>
        <charset val="134"/>
      </rPr>
      <t>茯苓酸</t>
    </r>
    <r>
      <rPr>
        <sz val="11"/>
        <rFont val="Arial"/>
        <family val="2"/>
      </rPr>
      <t>B</t>
    </r>
  </si>
  <si>
    <t>IPTM20765</t>
  </si>
  <si>
    <t>Poricoic acid B</t>
  </si>
  <si>
    <t>16.alpha.-Hydroxy-3,7,9(11),24-tetraene-3,21-dioic acid</t>
  </si>
  <si>
    <r>
      <rPr>
        <sz val="11"/>
        <rFont val="微软雅黑"/>
        <family val="2"/>
        <charset val="134"/>
      </rPr>
      <t>松苓新酸</t>
    </r>
    <r>
      <rPr>
        <sz val="11"/>
        <rFont val="Arial"/>
        <family val="2"/>
      </rPr>
      <t>B</t>
    </r>
  </si>
  <si>
    <t>LTS0038909</t>
  </si>
  <si>
    <t>137551-39-4</t>
  </si>
  <si>
    <t>C30H44O5</t>
  </si>
  <si>
    <r>
      <t>449.30530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[M+H-2H2O]+
467.31600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</t>
    </r>
  </si>
  <si>
    <t>CC(=CCC[C@H]([C@H]1[C@@H](C[C@@]2([C@@]1(CC=C3C2=CC[C@H]([C@]3(C)CCC(=O)O)C(=C)C)C)C)O)C(=O)O)C</t>
  </si>
  <si>
    <t>PhyT-CFN-F328</t>
  </si>
  <si>
    <r>
      <rPr>
        <sz val="11"/>
        <rFont val="微软雅黑"/>
        <family val="2"/>
        <charset val="134"/>
      </rPr>
      <t>青葙苷</t>
    </r>
    <r>
      <rPr>
        <sz val="11"/>
        <rFont val="Arial"/>
        <family val="2"/>
      </rPr>
      <t>I</t>
    </r>
  </si>
  <si>
    <t>IPTM20766</t>
  </si>
  <si>
    <t>Celosin I</t>
  </si>
  <si>
    <t>1807732-38-2</t>
  </si>
  <si>
    <t>C53H82O24</t>
  </si>
  <si>
    <r>
      <t>552.26708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 xml:space="preserve">[M+2H]+
</t>
    </r>
    <r>
      <rPr>
        <sz val="11"/>
        <rFont val="微软雅黑"/>
        <family val="2"/>
        <charset val="134"/>
      </rPr>
      <t>母离子没有二级</t>
    </r>
  </si>
  <si>
    <r>
      <t>550.25323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>[M-2H]-</t>
    </r>
  </si>
  <si>
    <t>C[C@@H]1[C@@H]([C@@H]([C@H]([C@@H](O1)OC(=O)[C@@]23CC[C@@]4(C(=CC[C@H]5[C@]4(CC[C@@H]6[C@@]5(C[C@@H]([C@@H]([C@@]6(C)C(=O)O)O[C@H]7[C@@H]([C@H]([C@@H]([C@H](O7)C(=O)O)O)O)O)O)C)C)[C@@H]2CC(CC3)(C)C)C)O[C@H]8[C@@H]([C@@H]([C@H]([C@@H](O8)C)O[C@H]9[C@@H]([C@H]([C@@H](CO9)O)O)O)O)O)O)O</t>
  </si>
  <si>
    <t>PhyT-CFN-F159</t>
  </si>
  <si>
    <t>CFN-E-MIX-40</t>
  </si>
  <si>
    <r>
      <rPr>
        <sz val="11"/>
        <rFont val="微软雅黑"/>
        <family val="2"/>
        <charset val="134"/>
      </rPr>
      <t>表木栓醇</t>
    </r>
  </si>
  <si>
    <t>IPTM20767</t>
  </si>
  <si>
    <t>Epifriedelanol</t>
  </si>
  <si>
    <t>Friedelan-3beta-ol; Longan triterpane A</t>
  </si>
  <si>
    <r>
      <rPr>
        <sz val="11"/>
        <rFont val="微软雅黑"/>
        <family val="2"/>
        <charset val="134"/>
      </rPr>
      <t>表无羁萜醇</t>
    </r>
  </si>
  <si>
    <t>LTS0182128</t>
  </si>
  <si>
    <t>Euphorbia sapinii</t>
  </si>
  <si>
    <t>Ocotea heterochroma</t>
  </si>
  <si>
    <t>Duhaldea cappa</t>
  </si>
  <si>
    <t>16844-71-6</t>
  </si>
  <si>
    <t>C30H52O</t>
  </si>
  <si>
    <t>C[C@H]1[C@H](CC[C@@H]2[C@@]1(CC[C@H]3[C@]2(CC[C@@]4([C@@]3(CC[C@@]5([C@H]4CC(CC5)(C)C)C)C)C)C)C)O</t>
  </si>
  <si>
    <t>PhyT-CFN-F169</t>
  </si>
  <si>
    <r>
      <rPr>
        <sz val="11"/>
        <color rgb="FFFF0000"/>
        <rFont val="微软雅黑"/>
        <family val="2"/>
        <charset val="134"/>
      </rPr>
      <t>无羁萜</t>
    </r>
  </si>
  <si>
    <t>IPTM20768</t>
  </si>
  <si>
    <t>Friedelin</t>
  </si>
  <si>
    <t>D:A-Friedooleanan-3-one</t>
  </si>
  <si>
    <r>
      <rPr>
        <sz val="11"/>
        <color rgb="FFFF0000"/>
        <rFont val="微软雅黑"/>
        <family val="2"/>
        <charset val="134"/>
      </rPr>
      <t>软木三萜酮</t>
    </r>
  </si>
  <si>
    <t>LTS0213494</t>
  </si>
  <si>
    <t>Peltophorum dubium</t>
  </si>
  <si>
    <t>Kielmeyera elata</t>
  </si>
  <si>
    <t>Ageratum conyzoides</t>
  </si>
  <si>
    <t>559-74-0</t>
  </si>
  <si>
    <t>C[C@H]1C(=O)CC[C@@H]2[C@@]1(CC[C@H]3[C@]2(CC[C@@]4([C@@]3(CC[C@@]5([C@H]4CC(CC5)(C)C)C)C)C)C)C</t>
  </si>
  <si>
    <t>PhyT-CFN-F179</t>
  </si>
  <si>
    <r>
      <rPr>
        <sz val="11"/>
        <rFont val="微软雅黑"/>
        <family val="2"/>
        <charset val="134"/>
      </rPr>
      <t>商陆皂苷乙</t>
    </r>
  </si>
  <si>
    <t>IPTM20769</t>
  </si>
  <si>
    <t>Esculentoside B</t>
  </si>
  <si>
    <t>Phytolaccoside B</t>
  </si>
  <si>
    <t>LTS0146449</t>
  </si>
  <si>
    <t>60820-94-2</t>
  </si>
  <si>
    <r>
      <t>515.33671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[M+H-C5H10O5]+</t>
    </r>
  </si>
  <si>
    <r>
      <t>723.39691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</si>
  <si>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C[C@@]1(CC[C@@]2(CC[C@@]3(C(=CC[C@H]4[C@]3(CC[C@@H]5[C@@]4(C[C@@H]([C@@H]([C@@]5(C)CO)O[C@H]6[C@@H]([C@H]([C@@H](CO6)O)O)O)O)C)C)[C@@H]2C1)C)C(=O)O)C(=O)OC</t>
  </si>
  <si>
    <t>PhyT-CFN-F189</t>
  </si>
  <si>
    <r>
      <rPr>
        <sz val="11"/>
        <rFont val="微软雅黑"/>
        <family val="2"/>
        <charset val="134"/>
      </rPr>
      <t>绞股蓝皂苷</t>
    </r>
    <r>
      <rPr>
        <sz val="11"/>
        <rFont val="Arial"/>
        <family val="2"/>
      </rPr>
      <t xml:space="preserve"> XLVI</t>
    </r>
  </si>
  <si>
    <t>IPTM20770</t>
  </si>
  <si>
    <t>Gypenoside XLVI</t>
  </si>
  <si>
    <r>
      <rPr>
        <sz val="11"/>
        <rFont val="微软雅黑"/>
        <family val="2"/>
        <charset val="134"/>
      </rPr>
      <t>七叶胆苷</t>
    </r>
    <r>
      <rPr>
        <sz val="11"/>
        <rFont val="Arial"/>
        <family val="2"/>
      </rPr>
      <t>XLVI</t>
    </r>
  </si>
  <si>
    <t>LTS0088343</t>
  </si>
  <si>
    <t>94705-70-1</t>
  </si>
  <si>
    <t>CC(=CCCC(C)(C1CCC2(C1C(CC3C2(CCC4C3(CC(C(C4(C)C)OC5C(C(C(C(O5)CO)O)O)OC6C(C(C(C(O6)CO)O)O)O)O)C)C)O)C)OC7C(C(C(C(O7)CO)O)O)O)C</t>
  </si>
  <si>
    <t>PhyT-CFN-F199</t>
  </si>
  <si>
    <r>
      <rPr>
        <sz val="11"/>
        <rFont val="微软雅黑"/>
        <family val="2"/>
        <charset val="134"/>
      </rPr>
      <t>泽泻醇</t>
    </r>
    <r>
      <rPr>
        <sz val="11"/>
        <rFont val="Arial"/>
        <family val="2"/>
      </rPr>
      <t xml:space="preserve"> B</t>
    </r>
  </si>
  <si>
    <t>IPTM20771</t>
  </si>
  <si>
    <t>Alisol B</t>
  </si>
  <si>
    <t>Dammarane and Protostane triterpenoids|Fusidane triterpenoids</t>
  </si>
  <si>
    <t>LTS0233818</t>
  </si>
  <si>
    <t>18649-93-9</t>
  </si>
  <si>
    <r>
      <t>455.35209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</t>
    </r>
  </si>
  <si>
    <t>C[C@H](C[C@@H]([C@@H]1C(O1)(C)C)O)C2=C3C[C@@H]([C@H]4[C@]5(CCC(=O)C([C@@H]5CC[C@@]4([C@]3(CC2)C)C)(C)C)C)O</t>
  </si>
  <si>
    <t>PhyT-CFN-F209</t>
  </si>
  <si>
    <r>
      <rPr>
        <sz val="11"/>
        <rFont val="微软雅黑"/>
        <family val="2"/>
        <charset val="134"/>
      </rPr>
      <t>灵芝烯酸</t>
    </r>
    <r>
      <rPr>
        <sz val="11"/>
        <rFont val="Arial"/>
        <family val="2"/>
      </rPr>
      <t>A</t>
    </r>
  </si>
  <si>
    <t>IPTM20772</t>
  </si>
  <si>
    <t>Ganoderenic acid A</t>
  </si>
  <si>
    <t>LTS0272095</t>
  </si>
  <si>
    <t>100665-40-5</t>
  </si>
  <si>
    <t>CC(CC(=O)/C=C(/C)\[C@H]1C[C@@H]([C@@]2([C@@]1(CC(=O)C3=C2[C@H](C[C@@H]4[C@@]3(CCC(=O)C4(C)C)C)O)C)C)O)C(=O)O</t>
  </si>
  <si>
    <t>PhyT-CFN-F219</t>
  </si>
  <si>
    <r>
      <rPr>
        <sz val="11"/>
        <rFont val="微软雅黑"/>
        <family val="2"/>
        <charset val="134"/>
      </rPr>
      <t>苦瓜素</t>
    </r>
    <r>
      <rPr>
        <sz val="11"/>
        <rFont val="Arial"/>
        <family val="2"/>
      </rPr>
      <t xml:space="preserve"> I</t>
    </r>
  </si>
  <si>
    <t>IPTM20773</t>
  </si>
  <si>
    <t>Momordicine I</t>
  </si>
  <si>
    <t>LTS0114245</t>
  </si>
  <si>
    <t>Momordica charantia</t>
  </si>
  <si>
    <t>91590-76-0</t>
  </si>
  <si>
    <r>
      <t>455.35219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</t>
    </r>
  </si>
  <si>
    <t>C[C@H](CC(C=C(C)C)O)[C@H]1CC[C@@]2([C@@]1(CC[C@@]3([C@H]2[C@H](C=C4[C@H]3CC[C@@H](C4(C)C)O)O)C=O)C)C</t>
  </si>
  <si>
    <t>PhyT-CFN-F229</t>
  </si>
  <si>
    <r>
      <rPr>
        <sz val="11"/>
        <rFont val="微软雅黑"/>
        <family val="2"/>
        <charset val="134"/>
      </rPr>
      <t>齐墩果酸</t>
    </r>
    <r>
      <rPr>
        <sz val="11"/>
        <rFont val="Arial"/>
        <family val="2"/>
      </rPr>
      <t xml:space="preserve"> beta-D-</t>
    </r>
    <r>
      <rPr>
        <sz val="11"/>
        <rFont val="微软雅黑"/>
        <family val="2"/>
        <charset val="134"/>
      </rPr>
      <t>吡喃葡萄糖基酯</t>
    </r>
  </si>
  <si>
    <t>IPTM20774</t>
  </si>
  <si>
    <t>Beta-D-glucopyranosyl oleanolate</t>
  </si>
  <si>
    <t>Oleanolic acid 28-O-beta-D-glucopyranoside</t>
  </si>
  <si>
    <t>LTS0117058</t>
  </si>
  <si>
    <t>Drypetes paxii</t>
  </si>
  <si>
    <t>14162-53-9</t>
  </si>
  <si>
    <t>C36H58O8</t>
  </si>
  <si>
    <r>
      <t>677.42707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</si>
  <si>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C[C@]12CC[C@@H](C([C@@H]1CC[C@@]3([C@@H]2CC=C4[C@]3(CC[C@@]5([C@H]4CC(CC5)(C)C)C(=O)O[C@H]6[C@@H]([C@H]([C@@H]([C@H](O6)CO)O)O)O)C)C)(C)C)O</t>
  </si>
  <si>
    <t>PhyT-CFN-F239</t>
  </si>
  <si>
    <r>
      <rPr>
        <sz val="11"/>
        <rFont val="微软雅黑"/>
        <family val="2"/>
        <charset val="134"/>
      </rPr>
      <t>灵芝酸</t>
    </r>
    <r>
      <rPr>
        <sz val="11"/>
        <rFont val="Arial"/>
        <family val="2"/>
      </rPr>
      <t>I</t>
    </r>
  </si>
  <si>
    <t>IPTM20775</t>
  </si>
  <si>
    <t>Ganoderic acid I</t>
  </si>
  <si>
    <t>LTS0140491</t>
  </si>
  <si>
    <t>98665-20-4</t>
  </si>
  <si>
    <r>
      <t>515.30014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</t>
    </r>
  </si>
  <si>
    <t>CC(CC(=O)CC(C)([C@H]1CC(=O)[C@@]2([C@@]1(CC(=O)C3=C2[C@H](C[C@@H]4[C@@]3(CC[C@@H](C4(C)C)O)C)O)C)C)O)C(=O)O</t>
  </si>
  <si>
    <t>PhyT-CFN-F249</t>
  </si>
  <si>
    <r>
      <rPr>
        <sz val="11"/>
        <rFont val="微软雅黑"/>
        <family val="2"/>
        <charset val="134"/>
      </rPr>
      <t>常春苷元</t>
    </r>
    <r>
      <rPr>
        <sz val="11"/>
        <rFont val="Arial"/>
        <family val="2"/>
      </rPr>
      <t>-28-BETA-D-</t>
    </r>
    <r>
      <rPr>
        <sz val="11"/>
        <rFont val="微软雅黑"/>
        <family val="2"/>
        <charset val="134"/>
      </rPr>
      <t>吡喃葡萄糖苷</t>
    </r>
  </si>
  <si>
    <t>IPTM20776</t>
  </si>
  <si>
    <t>Hederagenin 28-O-beta-D-glucopyranosyl ester</t>
  </si>
  <si>
    <t>Hederagenin 28-D-glucoside</t>
  </si>
  <si>
    <t>LTS0143534</t>
  </si>
  <si>
    <t>Juglans regia</t>
  </si>
  <si>
    <t>53931-25-2</t>
  </si>
  <si>
    <r>
      <t>471.3482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[M-H-C6H10O5]-</t>
    </r>
  </si>
  <si>
    <t>C[C@]12CC[C@@H]([C@@]([C@@H]1CC[C@@]3([C@@H]2CC=C4[C@]3(CC[C@@]5([C@H]4CC(CC5)(C)C)C(=O)O[C@H]6[C@@H]([C@H]([C@@H]([C@H](O6)CO)O)O)O)C)C)(C)CO)O</t>
  </si>
  <si>
    <t>PhyT-CFN-F259</t>
  </si>
  <si>
    <r>
      <t>3-</t>
    </r>
    <r>
      <rPr>
        <sz val="11"/>
        <rFont val="微软雅黑"/>
        <family val="2"/>
        <charset val="134"/>
      </rPr>
      <t>乙酰基</t>
    </r>
    <r>
      <rPr>
        <sz val="11"/>
        <rFont val="Arial"/>
        <family val="2"/>
      </rPr>
      <t>-BETA-</t>
    </r>
    <r>
      <rPr>
        <sz val="11"/>
        <rFont val="微软雅黑"/>
        <family val="2"/>
        <charset val="134"/>
      </rPr>
      <t>乳香酸</t>
    </r>
  </si>
  <si>
    <t>IPTM20777</t>
  </si>
  <si>
    <t>3-O-Acetyl-beta-boswellic acid</t>
  </si>
  <si>
    <t>3-Acetyl-ss-boswellic acid</t>
  </si>
  <si>
    <t>LTS0260661</t>
  </si>
  <si>
    <t>5968-70-7</t>
  </si>
  <si>
    <t>C[C@@H]1CC[C@@]2(CC[C@@]3(C(=CC[C@H]4[C@]3(CC[C@@H]5[C@@]4(CC[C@H]([C@]5(C)C(=O)O)OC(=O)C)C)C)[C@@H]2[C@H]1C)C)C</t>
  </si>
  <si>
    <t>PhyT-CFN-F269</t>
  </si>
  <si>
    <r>
      <rPr>
        <sz val="11"/>
        <rFont val="微软雅黑"/>
        <family val="2"/>
        <charset val="134"/>
      </rPr>
      <t>雪胆素乙</t>
    </r>
  </si>
  <si>
    <t>IPTM20778</t>
  </si>
  <si>
    <t>Cucurbitacin IIb</t>
  </si>
  <si>
    <t>Dihydrocucurbitacin F</t>
  </si>
  <si>
    <r>
      <rPr>
        <sz val="11"/>
        <rFont val="微软雅黑"/>
        <family val="2"/>
        <charset val="134"/>
      </rPr>
      <t>葫芦素</t>
    </r>
    <r>
      <rPr>
        <sz val="11"/>
        <rFont val="Arial"/>
        <family val="2"/>
      </rPr>
      <t>IIB</t>
    </r>
  </si>
  <si>
    <t>LTS0118619</t>
  </si>
  <si>
    <t>Dendrosicyos socotrana</t>
  </si>
  <si>
    <t>Begonia heracleifolia</t>
  </si>
  <si>
    <t>50298-90-3</t>
  </si>
  <si>
    <t>C[C@@]12C[C@H]([C@@H]([C@]1(CC(=O)[C@@]3([C@H]2CC=C4[C@H]3C[C@@H]([C@H](C4(C)C)O)O)C)C)[C@](C)(C(=O)CCC(C)(C)O)O)O</t>
  </si>
  <si>
    <t>PhyT-CFN-F279</t>
  </si>
  <si>
    <r>
      <rPr>
        <sz val="11"/>
        <rFont val="微软雅黑"/>
        <family val="2"/>
        <charset val="134"/>
      </rPr>
      <t>常春藤苷</t>
    </r>
    <r>
      <rPr>
        <sz val="11"/>
        <rFont val="Arial"/>
        <family val="2"/>
      </rPr>
      <t xml:space="preserve"> D</t>
    </r>
  </si>
  <si>
    <t>IPTM20779</t>
  </si>
  <si>
    <t>Hederacoside D</t>
  </si>
  <si>
    <t>LTS0121404</t>
  </si>
  <si>
    <t>Caulophyllum thalictroides</t>
  </si>
  <si>
    <t>Anemone hupehensis</t>
  </si>
  <si>
    <t>760961-03-3</t>
  </si>
  <si>
    <r>
      <t>538.28587</t>
    </r>
    <r>
      <rPr>
        <sz val="11"/>
        <rFont val="微软雅黑"/>
        <family val="2"/>
        <charset val="134"/>
      </rPr>
      <t>是</t>
    </r>
    <r>
      <rPr>
        <sz val="11"/>
        <rFont val="Arial"/>
        <family val="2"/>
      </rPr>
      <t xml:space="preserve">[M+2H]+
</t>
    </r>
    <r>
      <rPr>
        <sz val="11"/>
        <rFont val="微软雅黑"/>
        <family val="2"/>
        <charset val="134"/>
      </rPr>
      <t>母离子没有二级</t>
    </r>
  </si>
  <si>
    <t>C[C@H]1[C@@H]([C@H]([C@H]([C@@H](O1)O[C@@H]2[C@H](O[C@H]([C@@H]([C@H]2O)O)OC[C@@H]3[C@H]([C@@H]([C@H]([C@@H](O3)OC(=O)[C@@]45CC[C@@]6(C(=CC[C@H]7[C@]6(CC[C@@H]8[C@@]7(CC[C@@H]([C@@]8(C)CO)O[C@H]9[C@@H]([C@H]([C@H](CO9)O)O)O)C)C)[C@@H]4CC(CC5)(C)C)C)O)O)O)CO)O)O)O</t>
  </si>
  <si>
    <t>PhyT-CFN-F289</t>
  </si>
  <si>
    <r>
      <rPr>
        <sz val="11"/>
        <color rgb="FFFF0000"/>
        <rFont val="微软雅黑"/>
        <family val="2"/>
        <charset val="134"/>
      </rPr>
      <t>赤芝酸</t>
    </r>
    <r>
      <rPr>
        <sz val="11"/>
        <color rgb="FFFF0000"/>
        <rFont val="Arial"/>
        <family val="2"/>
      </rPr>
      <t>C</t>
    </r>
  </si>
  <si>
    <t>IPTM20780</t>
  </si>
  <si>
    <t>Lucidenic acid C</t>
  </si>
  <si>
    <t>LTS0146670</t>
  </si>
  <si>
    <t>95311-96-9</t>
  </si>
  <si>
    <t>C27H40O7</t>
  </si>
  <si>
    <t>C[C@H](CCC(=O)O)[C@H]1CC(=O)[C@@]2([C@@]1([C@@H](C(=O)C3=C2[C@H](C[C@@H]4[C@@]3(CC[C@@H](C4(C)C)O)C)O)O)C)C</t>
  </si>
  <si>
    <t>PhyT-CFN-F299</t>
  </si>
  <si>
    <r>
      <rPr>
        <sz val="11"/>
        <color rgb="FFFF0000"/>
        <rFont val="微软雅黑"/>
        <family val="2"/>
        <charset val="134"/>
      </rPr>
      <t>威灵仙皂苷</t>
    </r>
    <r>
      <rPr>
        <sz val="11"/>
        <color rgb="FFFF0000"/>
        <rFont val="Arial"/>
        <family val="2"/>
      </rPr>
      <t>C</t>
    </r>
  </si>
  <si>
    <t>IPTM20781</t>
  </si>
  <si>
    <t>Clematichinenoside C</t>
  </si>
  <si>
    <t>LTS0148317</t>
  </si>
  <si>
    <t>Clematis terniflora</t>
  </si>
  <si>
    <t>177912-24-2</t>
  </si>
  <si>
    <t>C70H114O34</t>
  </si>
  <si>
    <t>C[C@H]1[C@@H]([C@H]([C@H]([C@@H](O1)O[C@@H]2[C@H](O[C@H]([C@@H]([C@H]2O)O)OC[C@@H]3[C@H]([C@@H]([C@H]([C@@H](O3)OC(=O)[C@@]45CC[C@@]6(C(=CC[C@H]7[C@]6(CC[C@@H]8[C@@]7(CC[C@@H](C8(C)C)O[C@H]9[C@@H]([C@H]([C@H](CO9)O)O)O[C@H]1[C@@H]([C@@H]([C@H]([C@@H](O1)C)O)O[C@H]1[C@@H]([C@@H]([C@@H](CO1)O[C@H]1[C@@H]([C@H]([C@@H]([C@H](O1)CO)O)O)O)O)O)O)C)C)[C@@H]4CC(CC5)(C)C)C)O)O)O)CO)O)O)O</t>
  </si>
  <si>
    <t>PhyT-CFN-F309</t>
  </si>
  <si>
    <t>IPTM20782</t>
  </si>
  <si>
    <t>Clematomandshurica saponin B</t>
  </si>
  <si>
    <t>916649-91-7</t>
  </si>
  <si>
    <t>C92H142O46</t>
  </si>
  <si>
    <t>C[C@H]1[C@@H]([C@H]([C@H]([C@@H](O1)OC[C@@H]2[C@H]([C@@H]([C@H]([C@@H](O2)O[C@@H]3[C@H](O[C@H]([C@@H]([C@H]3O)O)O[C@@H]4CO[C@H]([C@@H]([C@@H]4O)O)O[C@@H]5[C@H]([C@@H](O[C@H]([C@@H]5O)O[C@@H]6[C@H]([C@H](CO[C@H]6O[C@H]7CC[C@]8([C@H](C7(C)C)CC[C@@]9([C@@H]8CC=C1[C@]9(CC[C@@]2([C@H]1CC(CC2)(C)C)C(=O)O[C@H]1[C@@H]([C@H]([C@@H]([C@H](O1)CO[C@H]1[C@@H]([C@H]([C@@H]([C@H](O1)CO)O[C@H]1[C@@H]([C@@H]([C@H]([C@@H](O1)C)O)O)O)O)O)O)O)O)C)C)C)O)O)C)O)CO)OC(=O)/C=C/C1=CC(=C(C=C1)OC)O)O)O)O)O)O</t>
  </si>
  <si>
    <t>PhyT-CFN-F319</t>
  </si>
  <si>
    <r>
      <rPr>
        <sz val="11"/>
        <rFont val="微软雅黑"/>
        <family val="2"/>
        <charset val="134"/>
      </rPr>
      <t>茯苓酸</t>
    </r>
    <r>
      <rPr>
        <sz val="11"/>
        <rFont val="Arial"/>
        <family val="2"/>
      </rPr>
      <t>G</t>
    </r>
  </si>
  <si>
    <t>IPTM20783</t>
  </si>
  <si>
    <t>Poricoic acid G</t>
  </si>
  <si>
    <t>16.alpha.-Hydroxy-3,8,24-triene-3,21-dioic acid</t>
  </si>
  <si>
    <t>LTS0035046</t>
  </si>
  <si>
    <t>415724-84-4</t>
  </si>
  <si>
    <r>
      <t>451.32105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[M+H-2H2O]+
469.33115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[M+H-H2O]+</t>
    </r>
  </si>
  <si>
    <t>CC(=CCC[C@H]([C@H]1[C@@H](C[C@@]2([C@@]1(CCC3=C2CC[C@H]([C@]3(C)CCC(=O)O)C(=C)C)C)C)O)C(=O)O)C</t>
  </si>
  <si>
    <t>PhyT-CFN-F329</t>
  </si>
  <si>
    <r>
      <rPr>
        <sz val="11"/>
        <rFont val="微软雅黑"/>
        <family val="2"/>
        <charset val="134"/>
      </rPr>
      <t>苦莓苷</t>
    </r>
    <r>
      <rPr>
        <sz val="11"/>
        <rFont val="Arial"/>
        <family val="2"/>
      </rPr>
      <t>F1</t>
    </r>
  </si>
  <si>
    <t>IPTM20784</t>
  </si>
  <si>
    <t>Niga-ichigoside F1</t>
  </si>
  <si>
    <t>19alpha-hydroxyasiatic acid-28-O-beta-D-glucopyrannoside</t>
  </si>
  <si>
    <t>LTS0209667</t>
  </si>
  <si>
    <t>95262-48-9</t>
  </si>
  <si>
    <r>
      <t>503.33831</t>
    </r>
    <r>
      <rPr>
        <sz val="11"/>
        <rFont val="微软雅黑"/>
        <family val="2"/>
        <charset val="134"/>
      </rPr>
      <t>是母离子的碎片离子，</t>
    </r>
    <r>
      <rPr>
        <sz val="11"/>
        <rFont val="Arial"/>
        <family val="2"/>
      </rPr>
      <t>[M-H-C6H10O5]-
725.41282</t>
    </r>
    <r>
      <rPr>
        <sz val="11"/>
        <rFont val="微软雅黑"/>
        <family val="2"/>
        <charset val="134"/>
      </rPr>
      <t>是母离子的加和离子，</t>
    </r>
    <r>
      <rPr>
        <sz val="11"/>
        <rFont val="Arial"/>
        <family val="2"/>
      </rPr>
      <t>[M+HAC]-</t>
    </r>
  </si>
  <si>
    <t>C[C@@H]1CC[C@@]2(CC[C@@]3(C(=CC[C@H]4[C@]3(CC[C@@H]5[C@@]4(C[C@H]([C@@H]([C@@]5(C)CO)O)O)C)C)[C@@H]2[C@]1(C)O)C)C(=O)O[C@H]6[C@@H]([C@H]([C@@H]([C@H](O6)CO)O)O)O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</si>
</sst>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0_ "/>
    <numFmt numFmtId="178" formatCode="0.00_);[Red]\(0.00\)"/>
    <numFmt numFmtId="179" formatCode="0.00000_);[Red]\(0.00000\)"/>
  </numFmts>
  <fonts count="34" x14ac:knownFonts="1">
    <font>
      <sz val="11"/>
      <color theme="1"/>
      <name val="宋体"/>
      <charset val="134"/>
      <scheme val="minor"/>
    </font>
    <font>
      <sz val="1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rgb="FF7030A0"/>
      <name val="Arial"/>
      <family val="2"/>
    </font>
    <font>
      <sz val="11"/>
      <color rgb="FF212529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b/>
      <u/>
      <sz val="11"/>
      <color rgb="FFFF0000"/>
      <name val="Arial"/>
      <family val="2"/>
    </font>
    <font>
      <sz val="11"/>
      <color rgb="FF7030A0"/>
      <name val="Arial"/>
      <family val="2"/>
    </font>
    <font>
      <b/>
      <sz val="11"/>
      <name val="Arial"/>
      <family val="2"/>
    </font>
    <font>
      <sz val="11"/>
      <color rgb="FF111827"/>
      <name val="Arial"/>
      <family val="2"/>
    </font>
    <font>
      <b/>
      <sz val="11"/>
      <color rgb="FFFF0000"/>
      <name val="Arial"/>
      <family val="2"/>
    </font>
    <font>
      <sz val="10.5"/>
      <color rgb="FF333333"/>
      <name val="Arial"/>
      <family val="2"/>
    </font>
    <font>
      <sz val="11"/>
      <color rgb="FF222222"/>
      <name val="Arial"/>
      <family val="2"/>
    </font>
    <font>
      <b/>
      <sz val="10.5"/>
      <color rgb="FF333333"/>
      <name val="Arial"/>
      <family val="2"/>
    </font>
    <font>
      <sz val="11"/>
      <color rgb="FF131313"/>
      <name val="Arial"/>
      <family val="2"/>
    </font>
    <font>
      <sz val="12"/>
      <color rgb="FF212529"/>
      <name val="Arial"/>
      <family val="2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131313"/>
      <name val="微软雅黑"/>
      <family val="2"/>
      <charset val="134"/>
    </font>
    <font>
      <sz val="11"/>
      <color rgb="FF33333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.5"/>
      <color rgb="FF333333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sz val="11"/>
      <color rgb="FF222222"/>
      <name val="微软雅黑"/>
      <family val="2"/>
      <charset val="134"/>
    </font>
    <font>
      <sz val="11"/>
      <color rgb="FF212529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1" fillId="0" borderId="0">
      <alignment vertical="center"/>
    </xf>
    <xf numFmtId="0" fontId="18" fillId="0" borderId="0">
      <alignment vertical="center"/>
    </xf>
  </cellStyleXfs>
  <cellXfs count="19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1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3" borderId="1" xfId="0" applyFont="1" applyFill="1" applyBorder="1" applyAlignment="1" applyProtection="1">
      <alignment horizontal="left" vertical="center"/>
      <protection locked="0"/>
    </xf>
    <xf numFmtId="0" fontId="1" fillId="3" borderId="1" xfId="0" applyFont="1" applyFill="1" applyBorder="1" applyAlignment="1">
      <alignment horizontal="justify" vertical="center"/>
    </xf>
    <xf numFmtId="0" fontId="1" fillId="3" borderId="1" xfId="0" applyFont="1" applyFill="1" applyBorder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0" borderId="0" xfId="0" applyFont="1">
      <alignment vertical="center"/>
    </xf>
    <xf numFmtId="0" fontId="6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1" fillId="0" borderId="0" xfId="0" applyFont="1">
      <alignment vertical="center"/>
    </xf>
    <xf numFmtId="0" fontId="1" fillId="6" borderId="0" xfId="0" applyFont="1" applyFill="1" applyAlignment="1">
      <alignment vertical="center" wrapText="1"/>
    </xf>
    <xf numFmtId="0" fontId="1" fillId="0" borderId="1" xfId="0" applyFont="1" applyBorder="1" applyAlignment="1">
      <alignment horizontal="justify" vertical="center"/>
    </xf>
    <xf numFmtId="176" fontId="1" fillId="3" borderId="1" xfId="0" applyNumberFormat="1" applyFont="1" applyFill="1" applyBorder="1" applyAlignment="1" applyProtection="1">
      <alignment horizontal="left" vertical="center" wrapText="1"/>
      <protection locked="0"/>
    </xf>
    <xf numFmtId="176" fontId="1" fillId="4" borderId="1" xfId="0" applyNumberFormat="1" applyFont="1" applyFill="1" applyBorder="1" applyAlignment="1">
      <alignment horizontal="left" vertical="center"/>
    </xf>
    <xf numFmtId="176" fontId="1" fillId="7" borderId="1" xfId="0" applyNumberFormat="1" applyFont="1" applyFill="1" applyBorder="1" applyAlignment="1">
      <alignment horizontal="left" vertical="center"/>
    </xf>
    <xf numFmtId="176" fontId="5" fillId="7" borderId="1" xfId="0" applyNumberFormat="1" applyFont="1" applyFill="1" applyBorder="1" applyAlignment="1">
      <alignment horizontal="left" vertical="center"/>
    </xf>
    <xf numFmtId="0" fontId="5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7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177" fontId="1" fillId="0" borderId="1" xfId="0" applyNumberFormat="1" applyFont="1" applyBorder="1" applyAlignment="1" applyProtection="1">
      <alignment horizontal="left" vertical="center"/>
      <protection locked="0"/>
    </xf>
    <xf numFmtId="177" fontId="1" fillId="0" borderId="1" xfId="0" applyNumberFormat="1" applyFont="1" applyBorder="1" applyAlignment="1" applyProtection="1">
      <alignment horizontal="left" vertical="center" wrapText="1"/>
      <protection locked="0"/>
    </xf>
    <xf numFmtId="176" fontId="2" fillId="8" borderId="1" xfId="0" applyNumberFormat="1" applyFont="1" applyFill="1" applyBorder="1" applyAlignment="1" applyProtection="1">
      <alignment horizontal="left" vertical="center" wrapText="1"/>
      <protection locked="0"/>
    </xf>
    <xf numFmtId="11" fontId="2" fillId="8" borderId="1" xfId="0" applyNumberFormat="1" applyFont="1" applyFill="1" applyBorder="1" applyAlignment="1" applyProtection="1">
      <alignment horizontal="left" vertical="center" wrapText="1"/>
      <protection locked="0"/>
    </xf>
    <xf numFmtId="177" fontId="1" fillId="4" borderId="1" xfId="0" applyNumberFormat="1" applyFont="1" applyFill="1" applyBorder="1" applyAlignment="1">
      <alignment horizontal="left" vertical="center"/>
    </xf>
    <xf numFmtId="11" fontId="1" fillId="4" borderId="1" xfId="0" applyNumberFormat="1" applyFont="1" applyFill="1" applyBorder="1" applyAlignment="1">
      <alignment horizontal="left" vertical="center"/>
    </xf>
    <xf numFmtId="177" fontId="1" fillId="0" borderId="1" xfId="0" applyNumberFormat="1" applyFont="1" applyBorder="1" applyAlignment="1">
      <alignment horizontal="left" vertical="center"/>
    </xf>
    <xf numFmtId="176" fontId="1" fillId="8" borderId="1" xfId="0" applyNumberFormat="1" applyFont="1" applyFill="1" applyBorder="1" applyAlignment="1">
      <alignment horizontal="left" vertical="center"/>
    </xf>
    <xf numFmtId="11" fontId="1" fillId="8" borderId="1" xfId="0" applyNumberFormat="1" applyFont="1" applyFill="1" applyBorder="1" applyAlignment="1">
      <alignment horizontal="left" vertical="center"/>
    </xf>
    <xf numFmtId="176" fontId="8" fillId="8" borderId="1" xfId="0" applyNumberFormat="1" applyFont="1" applyFill="1" applyBorder="1" applyAlignment="1" applyProtection="1">
      <alignment horizontal="left" vertical="center" wrapText="1"/>
      <protection locked="0"/>
    </xf>
    <xf numFmtId="176" fontId="2" fillId="9" borderId="1" xfId="0" applyNumberFormat="1" applyFont="1" applyFill="1" applyBorder="1" applyAlignment="1" applyProtection="1">
      <alignment horizontal="left" vertical="center" wrapText="1"/>
      <protection locked="0"/>
    </xf>
    <xf numFmtId="11" fontId="2" fillId="9" borderId="1" xfId="0" applyNumberFormat="1" applyFont="1" applyFill="1" applyBorder="1" applyAlignment="1" applyProtection="1">
      <alignment horizontal="left" vertical="center" wrapText="1"/>
      <protection locked="0"/>
    </xf>
    <xf numFmtId="176" fontId="8" fillId="9" borderId="1" xfId="0" applyNumberFormat="1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11" fontId="1" fillId="9" borderId="1" xfId="0" applyNumberFormat="1" applyFont="1" applyFill="1" applyBorder="1" applyAlignment="1">
      <alignment horizontal="left" vertical="center"/>
    </xf>
    <xf numFmtId="176" fontId="1" fillId="9" borderId="1" xfId="0" applyNumberFormat="1" applyFont="1" applyFill="1" applyBorder="1" applyAlignment="1">
      <alignment horizontal="left" vertical="center"/>
    </xf>
    <xf numFmtId="176" fontId="1" fillId="9" borderId="1" xfId="0" applyNumberFormat="1" applyFont="1" applyFill="1" applyBorder="1" applyAlignment="1">
      <alignment horizontal="left" vertical="center" wrapText="1"/>
    </xf>
    <xf numFmtId="178" fontId="1" fillId="9" borderId="1" xfId="0" applyNumberFormat="1" applyFont="1" applyFill="1" applyBorder="1" applyAlignment="1">
      <alignment horizontal="left" vertical="center" wrapText="1"/>
    </xf>
    <xf numFmtId="176" fontId="1" fillId="8" borderId="1" xfId="0" applyNumberFormat="1" applyFont="1" applyFill="1" applyBorder="1" applyAlignment="1">
      <alignment horizontal="left" vertical="center" wrapText="1"/>
    </xf>
    <xf numFmtId="178" fontId="1" fillId="9" borderId="1" xfId="0" applyNumberFormat="1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176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left" vertical="center"/>
      <protection locked="0"/>
    </xf>
    <xf numFmtId="0" fontId="4" fillId="4" borderId="1" xfId="0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 applyProtection="1">
      <alignment horizontal="left" vertical="center"/>
      <protection locked="0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178" fontId="1" fillId="7" borderId="1" xfId="0" applyNumberFormat="1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177" fontId="2" fillId="0" borderId="1" xfId="0" applyNumberFormat="1" applyFont="1" applyBorder="1" applyAlignment="1">
      <alignment horizontal="left" vertical="center"/>
    </xf>
    <xf numFmtId="176" fontId="2" fillId="8" borderId="1" xfId="0" applyNumberFormat="1" applyFont="1" applyFill="1" applyBorder="1" applyAlignment="1">
      <alignment horizontal="left" vertical="center"/>
    </xf>
    <xf numFmtId="11" fontId="2" fillId="8" borderId="1" xfId="0" applyNumberFormat="1" applyFont="1" applyFill="1" applyBorder="1" applyAlignment="1">
      <alignment horizontal="left" vertical="center"/>
    </xf>
    <xf numFmtId="11" fontId="2" fillId="9" borderId="1" xfId="0" applyNumberFormat="1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/>
    </xf>
    <xf numFmtId="0" fontId="13" fillId="0" borderId="0" xfId="0" applyFont="1">
      <alignment vertical="center"/>
    </xf>
    <xf numFmtId="0" fontId="1" fillId="1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" fillId="7" borderId="1" xfId="0" applyFont="1" applyFill="1" applyBorder="1" applyAlignment="1">
      <alignment horizontal="left" vertical="center" wrapText="1"/>
    </xf>
    <xf numFmtId="178" fontId="1" fillId="8" borderId="1" xfId="0" applyNumberFormat="1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178" fontId="2" fillId="9" borderId="1" xfId="0" applyNumberFormat="1" applyFont="1" applyFill="1" applyBorder="1" applyAlignment="1">
      <alignment horizontal="left" vertical="center"/>
    </xf>
    <xf numFmtId="176" fontId="2" fillId="4" borderId="1" xfId="0" applyNumberFormat="1" applyFont="1" applyFill="1" applyBorder="1" applyAlignment="1" applyProtection="1">
      <alignment horizontal="left" vertical="center"/>
      <protection locked="0"/>
    </xf>
    <xf numFmtId="176" fontId="1" fillId="0" borderId="1" xfId="0" applyNumberFormat="1" applyFont="1" applyBorder="1" applyAlignment="1" applyProtection="1">
      <alignment horizontal="left" vertical="center"/>
      <protection locked="0"/>
    </xf>
    <xf numFmtId="176" fontId="2" fillId="0" borderId="1" xfId="0" applyNumberFormat="1" applyFont="1" applyBorder="1" applyAlignment="1" applyProtection="1">
      <alignment horizontal="left" vertical="center"/>
      <protection locked="0"/>
    </xf>
    <xf numFmtId="0" fontId="15" fillId="0" borderId="1" xfId="0" applyFont="1" applyBorder="1">
      <alignment vertical="center"/>
    </xf>
    <xf numFmtId="0" fontId="1" fillId="14" borderId="1" xfId="0" applyFont="1" applyFill="1" applyBorder="1" applyAlignment="1">
      <alignment horizontal="left" vertical="center"/>
    </xf>
    <xf numFmtId="0" fontId="16" fillId="0" borderId="1" xfId="0" applyFont="1" applyBorder="1">
      <alignment vertical="center"/>
    </xf>
    <xf numFmtId="0" fontId="2" fillId="14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3" xfId="0" applyFont="1" applyBorder="1">
      <alignment vertical="center"/>
    </xf>
    <xf numFmtId="178" fontId="1" fillId="7" borderId="1" xfId="0" applyNumberFormat="1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78" fontId="2" fillId="8" borderId="1" xfId="0" applyNumberFormat="1" applyFont="1" applyFill="1" applyBorder="1" applyAlignment="1">
      <alignment horizontal="left" vertical="center"/>
    </xf>
    <xf numFmtId="0" fontId="1" fillId="15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1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horizontal="left" vertical="center"/>
    </xf>
    <xf numFmtId="178" fontId="2" fillId="7" borderId="1" xfId="0" applyNumberFormat="1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176" fontId="1" fillId="17" borderId="1" xfId="0" applyNumberFormat="1" applyFont="1" applyFill="1" applyBorder="1" applyAlignment="1">
      <alignment horizontal="left" vertical="center"/>
    </xf>
    <xf numFmtId="11" fontId="1" fillId="17" borderId="1" xfId="0" applyNumberFormat="1" applyFont="1" applyFill="1" applyBorder="1" applyAlignment="1">
      <alignment horizontal="left" vertical="center"/>
    </xf>
    <xf numFmtId="0" fontId="1" fillId="17" borderId="1" xfId="0" applyFont="1" applyFill="1" applyBorder="1" applyAlignment="1">
      <alignment horizontal="left" vertical="center"/>
    </xf>
    <xf numFmtId="0" fontId="2" fillId="17" borderId="1" xfId="0" applyFont="1" applyFill="1" applyBorder="1" applyAlignment="1">
      <alignment horizontal="left" vertical="center"/>
    </xf>
    <xf numFmtId="11" fontId="2" fillId="17" borderId="1" xfId="0" applyNumberFormat="1" applyFont="1" applyFill="1" applyBorder="1" applyAlignment="1">
      <alignment horizontal="left" vertical="center"/>
    </xf>
    <xf numFmtId="178" fontId="1" fillId="8" borderId="1" xfId="0" applyNumberFormat="1" applyFont="1" applyFill="1" applyBorder="1" applyAlignment="1">
      <alignment horizontal="left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1" fillId="18" borderId="1" xfId="0" applyFont="1" applyFill="1" applyBorder="1" applyAlignment="1">
      <alignment horizontal="left" vertical="center"/>
    </xf>
    <xf numFmtId="11" fontId="1" fillId="18" borderId="1" xfId="0" applyNumberFormat="1" applyFont="1" applyFill="1" applyBorder="1" applyAlignment="1">
      <alignment horizontal="left" vertical="center"/>
    </xf>
    <xf numFmtId="0" fontId="1" fillId="18" borderId="1" xfId="0" applyFont="1" applyFill="1" applyBorder="1" applyAlignment="1">
      <alignment horizontal="left" vertical="center" wrapText="1"/>
    </xf>
    <xf numFmtId="176" fontId="1" fillId="18" borderId="1" xfId="0" applyNumberFormat="1" applyFont="1" applyFill="1" applyBorder="1" applyAlignment="1">
      <alignment horizontal="left" vertical="center"/>
    </xf>
    <xf numFmtId="0" fontId="2" fillId="17" borderId="1" xfId="0" applyFont="1" applyFill="1" applyBorder="1" applyAlignment="1">
      <alignment horizontal="left" vertical="center" wrapText="1"/>
    </xf>
    <xf numFmtId="178" fontId="1" fillId="17" borderId="1" xfId="0" applyNumberFormat="1" applyFont="1" applyFill="1" applyBorder="1" applyAlignment="1">
      <alignment horizontal="left" vertical="center"/>
    </xf>
    <xf numFmtId="178" fontId="2" fillId="17" borderId="1" xfId="0" applyNumberFormat="1" applyFont="1" applyFill="1" applyBorder="1" applyAlignment="1">
      <alignment horizontal="left" vertical="center"/>
    </xf>
    <xf numFmtId="0" fontId="3" fillId="18" borderId="1" xfId="0" applyFont="1" applyFill="1" applyBorder="1" applyAlignment="1">
      <alignment horizontal="left" vertical="center" wrapText="1"/>
    </xf>
    <xf numFmtId="0" fontId="2" fillId="18" borderId="1" xfId="0" applyFont="1" applyFill="1" applyBorder="1" applyAlignment="1">
      <alignment horizontal="left" vertical="center"/>
    </xf>
    <xf numFmtId="11" fontId="2" fillId="18" borderId="1" xfId="0" applyNumberFormat="1" applyFont="1" applyFill="1" applyBorder="1" applyAlignment="1">
      <alignment horizontal="left" vertical="center"/>
    </xf>
    <xf numFmtId="0" fontId="2" fillId="18" borderId="1" xfId="0" applyFont="1" applyFill="1" applyBorder="1" applyAlignment="1">
      <alignment horizontal="left" vertical="center" wrapText="1"/>
    </xf>
    <xf numFmtId="0" fontId="1" fillId="19" borderId="1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11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>
      <alignment vertical="center"/>
    </xf>
    <xf numFmtId="177" fontId="1" fillId="0" borderId="2" xfId="0" applyNumberFormat="1" applyFont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11" fontId="1" fillId="8" borderId="2" xfId="0" applyNumberFormat="1" applyFont="1" applyFill="1" applyBorder="1" applyAlignment="1">
      <alignment horizontal="left" vertical="center"/>
    </xf>
    <xf numFmtId="178" fontId="1" fillId="17" borderId="1" xfId="0" applyNumberFormat="1" applyFont="1" applyFill="1" applyBorder="1" applyAlignment="1">
      <alignment horizontal="left" vertical="center" wrapText="1"/>
    </xf>
    <xf numFmtId="178" fontId="2" fillId="17" borderId="1" xfId="0" applyNumberFormat="1" applyFont="1" applyFill="1" applyBorder="1" applyAlignment="1">
      <alignment horizontal="left" vertical="center" wrapText="1"/>
    </xf>
    <xf numFmtId="179" fontId="1" fillId="17" borderId="1" xfId="0" applyNumberFormat="1" applyFont="1" applyFill="1" applyBorder="1" applyAlignment="1">
      <alignment horizontal="left" vertical="center" wrapText="1"/>
    </xf>
    <xf numFmtId="178" fontId="1" fillId="8" borderId="2" xfId="0" applyNumberFormat="1" applyFont="1" applyFill="1" applyBorder="1" applyAlignment="1">
      <alignment horizontal="left" vertical="center"/>
    </xf>
    <xf numFmtId="11" fontId="1" fillId="9" borderId="2" xfId="0" applyNumberFormat="1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176" fontId="1" fillId="0" borderId="2" xfId="0" applyNumberFormat="1" applyFont="1" applyBorder="1" applyAlignment="1" applyProtection="1">
      <alignment horizontal="left" vertical="center"/>
      <protection locked="0"/>
    </xf>
    <xf numFmtId="0" fontId="3" fillId="0" borderId="1" xfId="0" applyFont="1" applyBorder="1">
      <alignment vertical="center"/>
    </xf>
    <xf numFmtId="0" fontId="2" fillId="13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17" fillId="0" borderId="0" xfId="0" applyFont="1">
      <alignment vertical="center"/>
    </xf>
    <xf numFmtId="0" fontId="5" fillId="6" borderId="1" xfId="0" applyFont="1" applyFill="1" applyBorder="1" applyAlignment="1">
      <alignment vertical="top"/>
    </xf>
    <xf numFmtId="0" fontId="5" fillId="6" borderId="1" xfId="0" applyFont="1" applyFill="1" applyBorder="1" applyAlignment="1">
      <alignment vertical="top" wrapText="1"/>
    </xf>
    <xf numFmtId="176" fontId="3" fillId="8" borderId="1" xfId="0" applyNumberFormat="1" applyFont="1" applyFill="1" applyBorder="1" applyAlignment="1">
      <alignment horizontal="left" vertical="center"/>
    </xf>
    <xf numFmtId="11" fontId="3" fillId="8" borderId="1" xfId="0" applyNumberFormat="1" applyFont="1" applyFill="1" applyBorder="1" applyAlignment="1">
      <alignment horizontal="left" vertical="center"/>
    </xf>
    <xf numFmtId="178" fontId="2" fillId="8" borderId="1" xfId="0" applyNumberFormat="1" applyFont="1" applyFill="1" applyBorder="1" applyAlignment="1">
      <alignment horizontal="left" vertical="center" wrapText="1"/>
    </xf>
    <xf numFmtId="179" fontId="1" fillId="8" borderId="1" xfId="0" applyNumberFormat="1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2" fillId="9" borderId="2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5" fillId="0" borderId="6" xfId="0" applyFont="1" applyBorder="1">
      <alignment vertical="center"/>
    </xf>
    <xf numFmtId="0" fontId="3" fillId="7" borderId="1" xfId="0" applyFont="1" applyFill="1" applyBorder="1" applyAlignment="1">
      <alignment horizontal="left" vertical="center"/>
    </xf>
    <xf numFmtId="0" fontId="5" fillId="6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176" fontId="2" fillId="17" borderId="1" xfId="0" applyNumberFormat="1" applyFont="1" applyFill="1" applyBorder="1" applyAlignment="1">
      <alignment horizontal="left" vertical="center"/>
    </xf>
    <xf numFmtId="177" fontId="3" fillId="0" borderId="1" xfId="0" applyNumberFormat="1" applyFont="1" applyBorder="1" applyAlignment="1">
      <alignment horizontal="left" vertical="center"/>
    </xf>
    <xf numFmtId="178" fontId="3" fillId="8" borderId="1" xfId="0" applyNumberFormat="1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/>
    </xf>
    <xf numFmtId="11" fontId="3" fillId="9" borderId="1" xfId="0" applyNumberFormat="1" applyFont="1" applyFill="1" applyBorder="1" applyAlignment="1">
      <alignment horizontal="left" vertical="center"/>
    </xf>
    <xf numFmtId="176" fontId="3" fillId="0" borderId="1" xfId="0" applyNumberFormat="1" applyFont="1" applyBorder="1" applyAlignment="1" applyProtection="1">
      <alignment horizontal="left" vertical="center"/>
      <protection locked="0"/>
    </xf>
    <xf numFmtId="0" fontId="33" fillId="2" borderId="1" xfId="0" applyFont="1" applyFill="1" applyBorder="1" applyAlignment="1">
      <alignment horizontal="left" vertical="center"/>
    </xf>
    <xf numFmtId="0" fontId="1" fillId="0" borderId="1" xfId="0" applyNumberFormat="1" applyFont="1" applyBorder="1" applyAlignment="1" applyProtection="1">
      <alignment horizontal="left" vertical="center"/>
      <protection locked="0"/>
    </xf>
    <xf numFmtId="0" fontId="1" fillId="4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0" fontId="1" fillId="0" borderId="2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left" vertical="center"/>
    </xf>
  </cellXfs>
  <cellStyles count="9">
    <cellStyle name="常规" xfId="0" builtinId="0"/>
    <cellStyle name="常规 10" xfId="1" xr:uid="{00000000-0005-0000-0000-000031000000}"/>
    <cellStyle name="常规 11" xfId="2" xr:uid="{00000000-0005-0000-0000-000032000000}"/>
    <cellStyle name="常规 12" xfId="3" xr:uid="{00000000-0005-0000-0000-000033000000}"/>
    <cellStyle name="常规 13" xfId="4" xr:uid="{00000000-0005-0000-0000-000034000000}"/>
    <cellStyle name="常规 14" xfId="5" xr:uid="{00000000-0005-0000-0000-000035000000}"/>
    <cellStyle name="常规 15" xfId="6" xr:uid="{00000000-0005-0000-0000-000036000000}"/>
    <cellStyle name="常规 2" xfId="7" xr:uid="{00000000-0005-0000-0000-000037000000}"/>
    <cellStyle name="常规 8" xfId="8" xr:uid="{00000000-0005-0000-0000-00003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csubstance/?term=%22GINSENOSIDE%20A1%22%5bCompleteSynonym%5d%20AND%2021633072%5bStandardizedCID%5d" TargetMode="External"/><Relationship Id="rId13" Type="http://schemas.openxmlformats.org/officeDocument/2006/relationships/hyperlink" Target="https://www.ncbi.nlm.nih.gov/pcsubstance/?term=%22Pulchinenoside%20A3%22%5bCompleteSynonym%5d%20AND%2011721847%5bStandardizedCID%5d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www.ncbi.nlm.nih.gov/pcsubstance/?term=%22(2R)-2-%5b(3S,5S,10S,13R,14R,17R)-3-hydroxy-4,4,10,13,14-pentamethyl-2,3%20,5,6,7,11,12,15,16,17-decahydro-1H-cyclopenta%5ba%5dphenanthren-17-yl%5d-6-m%20ethyl-5-methylidene-heptanoic%20acid%22%5bCompleteSynonym%5d%20AND%2073402%5bStandardizedCID%5d" TargetMode="External"/><Relationship Id="rId7" Type="http://schemas.openxmlformats.org/officeDocument/2006/relationships/hyperlink" Target="https://www.ncbi.nlm.nih.gov/pcsubstance/?term=%22Panaxoside%20RC%22%5bCompleteSynonym%5d%20AND%2012855889%5bStandardizedCID%5d" TargetMode="External"/><Relationship Id="rId12" Type="http://schemas.openxmlformats.org/officeDocument/2006/relationships/hyperlink" Target="https://www.ncbi.nlm.nih.gov/pcsubstance/?term=%22Casimirolide%22%5bCompleteSynonym%5d%20AND%20119041%5bStandardizedCID%5d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ncbi.nlm.nih.gov/pcsubstance/?term=%22Flogencyl%22%5bCompleteSynonym%5d%20AND%206476031%5bStandardizedCID%5d" TargetMode="External"/><Relationship Id="rId16" Type="http://schemas.openxmlformats.org/officeDocument/2006/relationships/hyperlink" Target="https://www.ncbi.nlm.nih.gov/pcsubstance/?term=%22Gouguside%201%22%5bCompleteSynonym%5d%20AND%2071773126%5bStandardizedCID%5d" TargetMode="External"/><Relationship Id="rId1" Type="http://schemas.openxmlformats.org/officeDocument/2006/relationships/hyperlink" Target="https://www.chembk.com/cn/chem/%E5%90%90%E6%9B%BC%E9%85%B8" TargetMode="External"/><Relationship Id="rId6" Type="http://schemas.openxmlformats.org/officeDocument/2006/relationships/hyperlink" Target="https://www.ncbi.nlm.nih.gov/pcsubstance/?term=%22Hyperin%206''-gallate%22%5bCompleteSynonym%5d%20AND%205491814%5bStandardizedCID%5d" TargetMode="External"/><Relationship Id="rId11" Type="http://schemas.openxmlformats.org/officeDocument/2006/relationships/hyperlink" Target="https://www.ncbi.nlm.nih.gov/pcsubstance/?term=%22Arjuntriterpenic%20acid%22%5bCompleteSynonym%5d%20AND%2015385516%5bStandardizedCID%5d" TargetMode="External"/><Relationship Id="rId5" Type="http://schemas.openxmlformats.org/officeDocument/2006/relationships/hyperlink" Target="https://www.ncbi.nlm.nih.gov/pcsubstance/?term=%22Luteolin%207-(2''-apiosylglucoside)%22%5bCompleteSynonym%5d%20AND%20101248035%5bStandardizedCID%5d" TargetMode="External"/><Relationship Id="rId15" Type="http://schemas.openxmlformats.org/officeDocument/2006/relationships/hyperlink" Target="https://www.ncbi.nlm.nih.gov/pcsubstance/?term=%22Chikusetsusaponin%20FK7%22%5bCompleteSynonym%5d%20AND%2011679800%5bStandardizedCID%5d" TargetMode="External"/><Relationship Id="rId10" Type="http://schemas.openxmlformats.org/officeDocument/2006/relationships/hyperlink" Target="https://www.ncbi.nlm.nih.gov/pcsubstance/?term=%22Ammonium%20glycyrrhizate%22%5bCompleteSynonym%5d%20AND%2062074%5bStandardizedCID%5d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s://www.ncbi.nlm.nih.gov/pcsubstance/?term=%22Desmanthin-1%22%5bCompleteSynonym%5d%20AND%205316590%5bStandardizedCID%5d" TargetMode="External"/><Relationship Id="rId9" Type="http://schemas.openxmlformats.org/officeDocument/2006/relationships/hyperlink" Target="https://www.ncbi.nlm.nih.gov/pcsubstance/?term=%22Pulchinenoside%20B4%22%5bCompleteSynonym%5d%20AND%2071307558%5bStandardizedCID%5d" TargetMode="External"/><Relationship Id="rId14" Type="http://schemas.openxmlformats.org/officeDocument/2006/relationships/hyperlink" Target="https://www.ncbi.nlm.nih.gov/pcsubstance/?term=%22Silybin%20A2%22%5bCompleteSynonym%5d%20AND%2010885340%5bStandardizedCID%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M785"/>
  <sheetViews>
    <sheetView tabSelected="1" workbookViewId="0">
      <pane ySplit="1" topLeftCell="A2" activePane="bottomLeft" state="frozen"/>
      <selection pane="bottomLeft" activeCell="K1" sqref="K1:K1048576"/>
    </sheetView>
  </sheetViews>
  <sheetFormatPr defaultColWidth="14.33203125" defaultRowHeight="13.8" x14ac:dyDescent="0.25"/>
  <cols>
    <col min="1" max="1" width="14.33203125" style="1" hidden="1" customWidth="1"/>
    <col min="2" max="2" width="14.33203125" style="1" customWidth="1"/>
    <col min="3" max="3" width="20" style="1" customWidth="1"/>
    <col min="4" max="4" width="14.33203125" style="1" customWidth="1"/>
    <col min="5" max="5" width="19" style="1" customWidth="1"/>
    <col min="6" max="6" width="24" style="1" customWidth="1"/>
    <col min="7" max="7" width="22" style="1" customWidth="1"/>
    <col min="8" max="10" width="14.33203125" style="1" customWidth="1"/>
    <col min="11" max="11" width="14.33203125" style="191" customWidth="1"/>
    <col min="12" max="13" width="14.33203125" style="1" customWidth="1"/>
    <col min="14" max="16" width="14.33203125" style="7" customWidth="1"/>
    <col min="17" max="19" width="14.33203125" style="1" customWidth="1"/>
    <col min="20" max="20" width="52.21875" style="1" customWidth="1"/>
    <col min="21" max="22" width="14.33203125" style="1" customWidth="1"/>
    <col min="23" max="23" width="14.33203125" style="7" customWidth="1"/>
    <col min="24" max="24" width="14.33203125" style="8" customWidth="1"/>
    <col min="25" max="26" width="14.33203125" style="7" customWidth="1"/>
    <col min="27" max="27" width="64.77734375" style="7" customWidth="1"/>
    <col min="28" max="28" width="14.33203125" style="7" customWidth="1"/>
    <col min="29" max="29" width="14.33203125" style="8" customWidth="1"/>
    <col min="30" max="31" width="14.33203125" style="7" customWidth="1"/>
    <col min="32" max="32" width="51.33203125" style="7" customWidth="1"/>
    <col min="33" max="33" width="255.6640625" style="1" bestFit="1" customWidth="1"/>
    <col min="34" max="34" width="14.33203125" style="1" customWidth="1"/>
    <col min="35" max="35" width="14.33203125" style="9" customWidth="1"/>
    <col min="36" max="36" width="14.33203125" style="7" customWidth="1"/>
    <col min="37" max="62" width="14.33203125" style="1" customWidth="1"/>
    <col min="63" max="16382" width="78.77734375" style="1" customWidth="1"/>
    <col min="16383" max="16383" width="78.77734375" style="1"/>
    <col min="16384" max="16384" width="78.77734375" style="1" customWidth="1"/>
  </cols>
  <sheetData>
    <row r="1" spans="1:36" ht="16.2" x14ac:dyDescent="0.25">
      <c r="A1" s="10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12" t="s">
        <v>5</v>
      </c>
      <c r="G1" s="11" t="s">
        <v>6</v>
      </c>
      <c r="H1" s="13" t="s">
        <v>7</v>
      </c>
      <c r="I1" s="13" t="s">
        <v>8</v>
      </c>
      <c r="J1" s="13" t="s">
        <v>9</v>
      </c>
      <c r="K1" s="185" t="s">
        <v>10</v>
      </c>
      <c r="L1" s="13" t="s">
        <v>11</v>
      </c>
      <c r="M1" s="25" t="s">
        <v>12</v>
      </c>
      <c r="N1" s="26" t="s">
        <v>13</v>
      </c>
      <c r="O1" s="26" t="s">
        <v>14</v>
      </c>
      <c r="P1" s="26" t="s">
        <v>15</v>
      </c>
      <c r="Q1" s="10" t="s">
        <v>16</v>
      </c>
      <c r="R1" s="10" t="s">
        <v>17</v>
      </c>
      <c r="S1" s="36" t="s">
        <v>18</v>
      </c>
      <c r="T1" s="10" t="s">
        <v>19</v>
      </c>
      <c r="U1" s="37" t="s">
        <v>20</v>
      </c>
      <c r="V1" s="37" t="s">
        <v>21</v>
      </c>
      <c r="W1" s="38" t="s">
        <v>22</v>
      </c>
      <c r="X1" s="39" t="s">
        <v>23</v>
      </c>
      <c r="Y1" s="38" t="s">
        <v>24</v>
      </c>
      <c r="Z1" s="38" t="s">
        <v>25</v>
      </c>
      <c r="AA1" s="45" t="s">
        <v>26</v>
      </c>
      <c r="AB1" s="46" t="s">
        <v>27</v>
      </c>
      <c r="AC1" s="47" t="s">
        <v>28</v>
      </c>
      <c r="AD1" s="46" t="s">
        <v>29</v>
      </c>
      <c r="AE1" s="46" t="s">
        <v>30</v>
      </c>
      <c r="AF1" s="48" t="s">
        <v>31</v>
      </c>
      <c r="AG1" s="10" t="s">
        <v>32</v>
      </c>
      <c r="AH1" s="4" t="s">
        <v>33</v>
      </c>
      <c r="AI1" s="59" t="s">
        <v>34</v>
      </c>
      <c r="AJ1" s="60" t="s">
        <v>35</v>
      </c>
    </row>
    <row r="2" spans="1:36" s="2" customFormat="1" ht="15.6" x14ac:dyDescent="0.25">
      <c r="A2" s="14" t="s">
        <v>36</v>
      </c>
      <c r="B2" s="14" t="s">
        <v>37</v>
      </c>
      <c r="C2" s="14" t="s">
        <v>38</v>
      </c>
      <c r="D2" s="14" t="s">
        <v>39</v>
      </c>
      <c r="E2" s="14" t="s">
        <v>40</v>
      </c>
      <c r="F2" s="14" t="s">
        <v>41</v>
      </c>
      <c r="G2" s="15" t="s">
        <v>42</v>
      </c>
      <c r="H2" s="15" t="s">
        <v>43</v>
      </c>
      <c r="I2" s="15" t="s">
        <v>44</v>
      </c>
      <c r="J2" s="15" t="s">
        <v>45</v>
      </c>
      <c r="K2" s="186">
        <v>5280378</v>
      </c>
      <c r="L2" s="14" t="s">
        <v>46</v>
      </c>
      <c r="M2" s="14"/>
      <c r="N2" s="27" t="s">
        <v>47</v>
      </c>
      <c r="O2" s="27" t="s">
        <v>48</v>
      </c>
      <c r="P2" s="27" t="s">
        <v>49</v>
      </c>
      <c r="Q2" s="14" t="s">
        <v>50</v>
      </c>
      <c r="R2" s="14" t="s">
        <v>51</v>
      </c>
      <c r="S2" s="40">
        <v>268.0736</v>
      </c>
      <c r="T2" s="14" t="str">
        <f>L2&amp;"_"&amp;D2&amp;"_"&amp;E2</f>
        <v>LTS0082756_IPTM20001_Formononetin</v>
      </c>
      <c r="U2" s="14">
        <f t="shared" ref="U2:U65" si="0">S2+1.0078</f>
        <v>269.08139999999997</v>
      </c>
      <c r="V2" s="14">
        <f t="shared" ref="V2:V65" si="1">U2-1.007*2</f>
        <v>267.06739999999996</v>
      </c>
      <c r="W2" s="27">
        <v>8.7799999999999994</v>
      </c>
      <c r="X2" s="41">
        <v>3580000000</v>
      </c>
      <c r="Y2" s="27">
        <v>4.9400000000000004</v>
      </c>
      <c r="Z2" s="27">
        <v>9.3699999999999992</v>
      </c>
      <c r="AA2" s="27"/>
      <c r="AB2" s="27">
        <v>8.7799999999999994</v>
      </c>
      <c r="AC2" s="41">
        <v>2640000000</v>
      </c>
      <c r="AD2" s="27">
        <v>4.9400000000000004</v>
      </c>
      <c r="AE2" s="27">
        <v>9.32</v>
      </c>
      <c r="AF2" s="27"/>
      <c r="AG2" s="14" t="s">
        <v>52</v>
      </c>
      <c r="AH2" s="61"/>
      <c r="AI2" s="62">
        <v>8.76</v>
      </c>
      <c r="AJ2" s="63">
        <f t="shared" ref="AJ2:AJ21" si="2">X2/AC2</f>
        <v>1.356060606060606</v>
      </c>
    </row>
    <row r="3" spans="1:36" s="2" customFormat="1" ht="27.6" x14ac:dyDescent="0.25">
      <c r="A3" s="4" t="s">
        <v>53</v>
      </c>
      <c r="B3" s="16" t="s">
        <v>37</v>
      </c>
      <c r="C3" s="4" t="s">
        <v>54</v>
      </c>
      <c r="D3" s="4" t="s">
        <v>55</v>
      </c>
      <c r="E3" s="4" t="s">
        <v>56</v>
      </c>
      <c r="F3" s="17" t="s">
        <v>57</v>
      </c>
      <c r="G3" s="18" t="s">
        <v>58</v>
      </c>
      <c r="H3" s="4" t="s">
        <v>43</v>
      </c>
      <c r="I3" s="4" t="s">
        <v>59</v>
      </c>
      <c r="J3" s="4" t="s">
        <v>60</v>
      </c>
      <c r="K3" s="187">
        <v>160921</v>
      </c>
      <c r="L3" s="4" t="s">
        <v>61</v>
      </c>
      <c r="M3" s="4"/>
      <c r="N3" s="28" t="s">
        <v>62</v>
      </c>
      <c r="O3" s="28" t="s">
        <v>63</v>
      </c>
      <c r="P3" s="28" t="s">
        <v>64</v>
      </c>
      <c r="Q3" s="4" t="s">
        <v>65</v>
      </c>
      <c r="R3" s="4" t="s">
        <v>66</v>
      </c>
      <c r="S3" s="42">
        <v>344.08960000000002</v>
      </c>
      <c r="T3" s="4" t="str">
        <f t="shared" ref="T3:T66" si="3">L3&amp;"_"&amp;D3&amp;"_"&amp;E3</f>
        <v>LTS0200685_IPTM20002_Lysionotin</v>
      </c>
      <c r="U3" s="4">
        <f t="shared" si="0"/>
        <v>345.09739999999999</v>
      </c>
      <c r="V3" s="4">
        <f t="shared" si="1"/>
        <v>343.08339999999998</v>
      </c>
      <c r="W3" s="43">
        <v>10.08</v>
      </c>
      <c r="X3" s="44">
        <v>1130000000</v>
      </c>
      <c r="Y3" s="43">
        <v>9.3699999999999992</v>
      </c>
      <c r="Z3" s="43">
        <v>14.69</v>
      </c>
      <c r="AA3" s="43"/>
      <c r="AB3" s="49">
        <v>9.84</v>
      </c>
      <c r="AC3" s="50">
        <v>251000000</v>
      </c>
      <c r="AD3" s="51">
        <v>9.32</v>
      </c>
      <c r="AE3" s="51">
        <v>14.75</v>
      </c>
      <c r="AF3" s="51"/>
      <c r="AG3" s="4" t="s">
        <v>67</v>
      </c>
      <c r="AH3" s="10"/>
      <c r="AI3" s="64">
        <v>10.02</v>
      </c>
      <c r="AJ3" s="63">
        <f t="shared" si="2"/>
        <v>4.5019920318725104</v>
      </c>
    </row>
    <row r="4" spans="1:36" s="2" customFormat="1" ht="18.75" customHeight="1" x14ac:dyDescent="0.25">
      <c r="A4" s="4" t="s">
        <v>68</v>
      </c>
      <c r="B4" s="16" t="s">
        <v>37</v>
      </c>
      <c r="C4" s="19" t="s">
        <v>69</v>
      </c>
      <c r="D4" s="4" t="s">
        <v>70</v>
      </c>
      <c r="E4" s="4" t="s">
        <v>71</v>
      </c>
      <c r="F4" s="17" t="s">
        <v>72</v>
      </c>
      <c r="G4" s="20" t="s">
        <v>73</v>
      </c>
      <c r="H4" s="19" t="s">
        <v>43</v>
      </c>
      <c r="I4" s="19" t="s">
        <v>59</v>
      </c>
      <c r="J4" s="19" t="s">
        <v>60</v>
      </c>
      <c r="K4" s="187">
        <v>168849</v>
      </c>
      <c r="L4" s="19" t="s">
        <v>74</v>
      </c>
      <c r="M4" s="4"/>
      <c r="N4" s="29" t="s">
        <v>75</v>
      </c>
      <c r="O4" s="29" t="s">
        <v>76</v>
      </c>
      <c r="P4" s="29" t="s">
        <v>77</v>
      </c>
      <c r="Q4" s="4" t="s">
        <v>78</v>
      </c>
      <c r="R4" s="4" t="s">
        <v>79</v>
      </c>
      <c r="S4" s="42">
        <v>622.18979999999999</v>
      </c>
      <c r="T4" s="4" t="str">
        <f t="shared" si="3"/>
        <v>LTS0223456_IPTM20003_Pectolinarin</v>
      </c>
      <c r="U4" s="4">
        <f t="shared" si="0"/>
        <v>623.19759999999997</v>
      </c>
      <c r="V4" s="4">
        <f t="shared" si="1"/>
        <v>621.18359999999996</v>
      </c>
      <c r="W4" s="43">
        <v>7.13</v>
      </c>
      <c r="X4" s="44">
        <v>569000000</v>
      </c>
      <c r="Y4" s="43">
        <v>4.9400000000000004</v>
      </c>
      <c r="Z4" s="43">
        <v>9.3699999999999992</v>
      </c>
      <c r="AA4" s="43"/>
      <c r="AB4" s="49">
        <v>7.16</v>
      </c>
      <c r="AC4" s="50">
        <v>57500000</v>
      </c>
      <c r="AD4" s="51">
        <v>4.9400000000000004</v>
      </c>
      <c r="AE4" s="51">
        <v>9.3699999999999992</v>
      </c>
      <c r="AF4" s="52" t="s">
        <v>80</v>
      </c>
      <c r="AG4" s="4" t="s">
        <v>81</v>
      </c>
      <c r="AH4" s="10"/>
      <c r="AI4" s="64">
        <v>7.25</v>
      </c>
      <c r="AJ4" s="63">
        <f t="shared" si="2"/>
        <v>9.8956521739130441</v>
      </c>
    </row>
    <row r="5" spans="1:36" s="2" customFormat="1" ht="22.5" customHeight="1" x14ac:dyDescent="0.25">
      <c r="A5" s="4" t="s">
        <v>82</v>
      </c>
      <c r="B5" s="16" t="s">
        <v>37</v>
      </c>
      <c r="C5" s="21" t="s">
        <v>83</v>
      </c>
      <c r="D5" s="4" t="s">
        <v>84</v>
      </c>
      <c r="E5" s="4" t="s">
        <v>85</v>
      </c>
      <c r="F5" s="17" t="s">
        <v>86</v>
      </c>
      <c r="G5" s="4" t="s">
        <v>87</v>
      </c>
      <c r="H5" s="19" t="s">
        <v>43</v>
      </c>
      <c r="I5" s="19" t="s">
        <v>59</v>
      </c>
      <c r="J5" s="19" t="s">
        <v>60</v>
      </c>
      <c r="K5" s="187">
        <v>145659</v>
      </c>
      <c r="L5" s="19" t="s">
        <v>88</v>
      </c>
      <c r="M5" s="4"/>
      <c r="N5" s="29" t="s">
        <v>89</v>
      </c>
      <c r="O5" s="29" t="s">
        <v>90</v>
      </c>
      <c r="P5" s="29" t="s">
        <v>91</v>
      </c>
      <c r="Q5" s="4" t="s">
        <v>92</v>
      </c>
      <c r="R5" s="4" t="s">
        <v>93</v>
      </c>
      <c r="S5" s="42">
        <v>372.12090000000001</v>
      </c>
      <c r="T5" s="4" t="str">
        <f t="shared" si="3"/>
        <v>LTS0085325_IPTM20004_Sinensetin</v>
      </c>
      <c r="U5" s="4">
        <f t="shared" si="0"/>
        <v>373.12869999999998</v>
      </c>
      <c r="V5" s="4">
        <f t="shared" si="1"/>
        <v>371.11469999999997</v>
      </c>
      <c r="W5" s="43">
        <v>9.41</v>
      </c>
      <c r="X5" s="44">
        <v>3740000000</v>
      </c>
      <c r="Y5" s="43">
        <v>9.3699999999999992</v>
      </c>
      <c r="Z5" s="43">
        <v>14.69</v>
      </c>
      <c r="AA5" s="43"/>
      <c r="AB5" s="49" t="s">
        <v>94</v>
      </c>
      <c r="AC5" s="50" t="s">
        <v>94</v>
      </c>
      <c r="AD5" s="51" t="s">
        <v>94</v>
      </c>
      <c r="AE5" s="51" t="s">
        <v>94</v>
      </c>
      <c r="AF5" s="51"/>
      <c r="AG5" s="4" t="s">
        <v>95</v>
      </c>
      <c r="AH5" s="10"/>
      <c r="AI5" s="65">
        <v>9.3800000000000008</v>
      </c>
      <c r="AJ5" s="63" t="e">
        <f t="shared" si="2"/>
        <v>#VALUE!</v>
      </c>
    </row>
    <row r="6" spans="1:36" s="2" customFormat="1" ht="15.6" x14ac:dyDescent="0.25">
      <c r="A6" s="4" t="s">
        <v>96</v>
      </c>
      <c r="B6" s="16" t="s">
        <v>37</v>
      </c>
      <c r="C6" s="21" t="s">
        <v>97</v>
      </c>
      <c r="D6" s="4" t="s">
        <v>98</v>
      </c>
      <c r="E6" s="4" t="s">
        <v>99</v>
      </c>
      <c r="F6" s="17" t="s">
        <v>100</v>
      </c>
      <c r="G6" s="21" t="s">
        <v>101</v>
      </c>
      <c r="H6" s="19" t="s">
        <v>43</v>
      </c>
      <c r="I6" s="19" t="s">
        <v>59</v>
      </c>
      <c r="J6" s="19" t="s">
        <v>102</v>
      </c>
      <c r="K6" s="187">
        <v>5280343</v>
      </c>
      <c r="L6" s="19" t="s">
        <v>103</v>
      </c>
      <c r="M6" s="4"/>
      <c r="N6" s="29" t="s">
        <v>104</v>
      </c>
      <c r="O6" s="29" t="s">
        <v>105</v>
      </c>
      <c r="P6" s="29" t="s">
        <v>106</v>
      </c>
      <c r="Q6" s="4" t="s">
        <v>107</v>
      </c>
      <c r="R6" s="4" t="s">
        <v>108</v>
      </c>
      <c r="S6" s="42">
        <v>302.04270000000002</v>
      </c>
      <c r="T6" s="4" t="str">
        <f t="shared" si="3"/>
        <v>LTS0004651_IPTM20005_Quercetin</v>
      </c>
      <c r="U6" s="4">
        <f t="shared" si="0"/>
        <v>303.0505</v>
      </c>
      <c r="V6" s="4">
        <f t="shared" si="1"/>
        <v>301.03649999999999</v>
      </c>
      <c r="W6" s="43">
        <v>6.87</v>
      </c>
      <c r="X6" s="44">
        <v>320000000</v>
      </c>
      <c r="Y6" s="43">
        <v>4.9400000000000004</v>
      </c>
      <c r="Z6" s="43">
        <v>9.3699999999999992</v>
      </c>
      <c r="AA6" s="43"/>
      <c r="AB6" s="49">
        <v>6.84</v>
      </c>
      <c r="AC6" s="50">
        <v>246000000</v>
      </c>
      <c r="AD6" s="51">
        <v>4.9400000000000004</v>
      </c>
      <c r="AE6" s="51">
        <v>9.32</v>
      </c>
      <c r="AF6" s="51"/>
      <c r="AG6" s="4" t="s">
        <v>109</v>
      </c>
      <c r="AH6" s="10"/>
      <c r="AI6" s="65">
        <v>6.84</v>
      </c>
      <c r="AJ6" s="63">
        <f t="shared" si="2"/>
        <v>1.3008130081300813</v>
      </c>
    </row>
    <row r="7" spans="1:36" s="2" customFormat="1" ht="46.8" x14ac:dyDescent="0.25">
      <c r="A7" s="4" t="s">
        <v>110</v>
      </c>
      <c r="B7" s="16" t="s">
        <v>37</v>
      </c>
      <c r="C7" s="4" t="s">
        <v>111</v>
      </c>
      <c r="D7" s="4" t="s">
        <v>112</v>
      </c>
      <c r="E7" s="4" t="s">
        <v>113</v>
      </c>
      <c r="F7" s="17" t="s">
        <v>114</v>
      </c>
      <c r="G7" s="4" t="s">
        <v>115</v>
      </c>
      <c r="H7" s="4" t="s">
        <v>43</v>
      </c>
      <c r="I7" s="4" t="s">
        <v>44</v>
      </c>
      <c r="J7" s="4" t="s">
        <v>45</v>
      </c>
      <c r="K7" s="187">
        <v>442813</v>
      </c>
      <c r="L7" s="4" t="s">
        <v>116</v>
      </c>
      <c r="M7" s="4"/>
      <c r="N7" s="28" t="s">
        <v>117</v>
      </c>
      <c r="O7" s="28" t="s">
        <v>118</v>
      </c>
      <c r="P7" s="28" t="s">
        <v>119</v>
      </c>
      <c r="Q7" s="4" t="s">
        <v>120</v>
      </c>
      <c r="R7" s="4" t="s">
        <v>121</v>
      </c>
      <c r="S7" s="42">
        <v>430.12639999999999</v>
      </c>
      <c r="T7" s="4" t="str">
        <f t="shared" si="3"/>
        <v>LTS0065177_IPTM20006_Ononin</v>
      </c>
      <c r="U7" s="4">
        <f t="shared" si="0"/>
        <v>431.13419999999996</v>
      </c>
      <c r="V7" s="4">
        <f t="shared" si="1"/>
        <v>429.12019999999995</v>
      </c>
      <c r="W7" s="43">
        <v>6.54</v>
      </c>
      <c r="X7" s="44">
        <v>1030000000</v>
      </c>
      <c r="Y7" s="43">
        <v>4.9400000000000004</v>
      </c>
      <c r="Z7" s="43">
        <v>9.3699999999999992</v>
      </c>
      <c r="AA7" s="43" t="s">
        <v>122</v>
      </c>
      <c r="AB7" s="49">
        <v>6.57</v>
      </c>
      <c r="AC7" s="50">
        <v>3400000</v>
      </c>
      <c r="AD7" s="51">
        <v>4.9400000000000004</v>
      </c>
      <c r="AE7" s="51">
        <v>9.32</v>
      </c>
      <c r="AF7" s="52" t="s">
        <v>123</v>
      </c>
      <c r="AG7" s="4" t="s">
        <v>124</v>
      </c>
      <c r="AH7" s="10"/>
      <c r="AI7" s="66">
        <v>6.63</v>
      </c>
      <c r="AJ7" s="63">
        <f t="shared" si="2"/>
        <v>302.94117647058823</v>
      </c>
    </row>
    <row r="8" spans="1:36" ht="15.6" x14ac:dyDescent="0.25">
      <c r="A8" s="4" t="s">
        <v>125</v>
      </c>
      <c r="B8" s="16" t="s">
        <v>37</v>
      </c>
      <c r="C8" s="4" t="s">
        <v>126</v>
      </c>
      <c r="D8" s="4" t="s">
        <v>127</v>
      </c>
      <c r="E8" s="4" t="s">
        <v>128</v>
      </c>
      <c r="F8" s="4" t="s">
        <v>129</v>
      </c>
      <c r="G8" s="4" t="s">
        <v>130</v>
      </c>
      <c r="H8" s="4" t="s">
        <v>43</v>
      </c>
      <c r="I8" s="4" t="s">
        <v>59</v>
      </c>
      <c r="J8" s="4" t="s">
        <v>102</v>
      </c>
      <c r="K8" s="187">
        <v>5490064</v>
      </c>
      <c r="L8" s="30" t="s">
        <v>131</v>
      </c>
      <c r="M8" s="4"/>
      <c r="N8" s="28" t="s">
        <v>132</v>
      </c>
      <c r="O8" s="28" t="s">
        <v>133</v>
      </c>
      <c r="P8" s="28" t="s">
        <v>134</v>
      </c>
      <c r="Q8" s="4" t="s">
        <v>135</v>
      </c>
      <c r="R8" s="4" t="s">
        <v>136</v>
      </c>
      <c r="S8" s="42">
        <v>434.0849</v>
      </c>
      <c r="T8" s="4" t="str">
        <f t="shared" si="3"/>
        <v>LTS0034490_IPTM20007_Avicularin</v>
      </c>
      <c r="U8" s="4">
        <f t="shared" si="0"/>
        <v>435.09269999999998</v>
      </c>
      <c r="V8" s="4">
        <f t="shared" si="1"/>
        <v>433.07869999999997</v>
      </c>
      <c r="W8" s="43">
        <v>5.45</v>
      </c>
      <c r="X8" s="44">
        <v>52300000</v>
      </c>
      <c r="Y8" s="43">
        <v>4.9400000000000004</v>
      </c>
      <c r="Z8" s="43">
        <v>9.3699999999999992</v>
      </c>
      <c r="AA8" s="43" t="s">
        <v>137</v>
      </c>
      <c r="AB8" s="53">
        <v>5.35</v>
      </c>
      <c r="AC8" s="50">
        <v>154000000</v>
      </c>
      <c r="AD8" s="51">
        <v>4.9400000000000004</v>
      </c>
      <c r="AE8" s="51">
        <v>9.32</v>
      </c>
      <c r="AF8" s="51"/>
      <c r="AG8" s="4" t="s">
        <v>138</v>
      </c>
      <c r="AH8" s="4"/>
      <c r="AI8" s="64">
        <v>5.47</v>
      </c>
      <c r="AJ8" s="63">
        <f t="shared" si="2"/>
        <v>0.33961038961038958</v>
      </c>
    </row>
    <row r="9" spans="1:36" ht="31.2" x14ac:dyDescent="0.25">
      <c r="A9" s="4" t="s">
        <v>139</v>
      </c>
      <c r="B9" s="16" t="s">
        <v>37</v>
      </c>
      <c r="C9" s="4" t="s">
        <v>140</v>
      </c>
      <c r="D9" s="4" t="s">
        <v>141</v>
      </c>
      <c r="E9" s="4" t="s">
        <v>142</v>
      </c>
      <c r="F9" s="4" t="s">
        <v>143</v>
      </c>
      <c r="G9" s="4" t="s">
        <v>144</v>
      </c>
      <c r="H9" s="4" t="s">
        <v>43</v>
      </c>
      <c r="I9" s="4" t="s">
        <v>59</v>
      </c>
      <c r="J9" s="4" t="s">
        <v>145</v>
      </c>
      <c r="K9" s="187">
        <v>10621</v>
      </c>
      <c r="L9" s="31" t="s">
        <v>146</v>
      </c>
      <c r="M9" s="4"/>
      <c r="N9" s="28" t="s">
        <v>147</v>
      </c>
      <c r="O9" s="28" t="s">
        <v>148</v>
      </c>
      <c r="P9" s="28" t="s">
        <v>149</v>
      </c>
      <c r="Q9" s="4" t="s">
        <v>150</v>
      </c>
      <c r="R9" s="4" t="s">
        <v>151</v>
      </c>
      <c r="S9" s="42">
        <v>610.18979999999999</v>
      </c>
      <c r="T9" s="4" t="str">
        <f t="shared" si="3"/>
        <v>LTS0011065_IPTM20008_Hesperidin</v>
      </c>
      <c r="U9" s="4">
        <f t="shared" si="0"/>
        <v>611.19759999999997</v>
      </c>
      <c r="V9" s="4">
        <f t="shared" si="1"/>
        <v>609.18359999999996</v>
      </c>
      <c r="W9" s="43">
        <v>5.94</v>
      </c>
      <c r="X9" s="44">
        <v>284000000</v>
      </c>
      <c r="Y9" s="43">
        <v>4.9400000000000004</v>
      </c>
      <c r="Z9" s="43">
        <v>9.3699999999999992</v>
      </c>
      <c r="AA9" s="54" t="s">
        <v>152</v>
      </c>
      <c r="AB9" s="53">
        <v>5.97</v>
      </c>
      <c r="AC9" s="50">
        <v>506000000</v>
      </c>
      <c r="AD9" s="51">
        <v>4.9400000000000004</v>
      </c>
      <c r="AE9" s="51">
        <v>9.32</v>
      </c>
      <c r="AF9" s="51"/>
      <c r="AG9" s="4" t="s">
        <v>153</v>
      </c>
      <c r="AH9" s="4"/>
      <c r="AI9" s="67">
        <v>6.03</v>
      </c>
      <c r="AJ9" s="63">
        <f t="shared" si="2"/>
        <v>0.56126482213438733</v>
      </c>
    </row>
    <row r="10" spans="1:36" ht="31.2" x14ac:dyDescent="0.25">
      <c r="A10" s="4" t="s">
        <v>154</v>
      </c>
      <c r="B10" s="16" t="s">
        <v>37</v>
      </c>
      <c r="C10" s="4" t="s">
        <v>155</v>
      </c>
      <c r="D10" s="4" t="s">
        <v>156</v>
      </c>
      <c r="E10" s="4" t="s">
        <v>157</v>
      </c>
      <c r="F10" s="4" t="s">
        <v>158</v>
      </c>
      <c r="G10" s="4" t="s">
        <v>159</v>
      </c>
      <c r="H10" s="4" t="s">
        <v>43</v>
      </c>
      <c r="I10" s="4" t="s">
        <v>59</v>
      </c>
      <c r="J10" s="4" t="s">
        <v>102</v>
      </c>
      <c r="K10" s="187">
        <v>5280804</v>
      </c>
      <c r="L10" s="30" t="s">
        <v>160</v>
      </c>
      <c r="M10" s="4"/>
      <c r="N10" s="28" t="s">
        <v>161</v>
      </c>
      <c r="O10" s="28" t="s">
        <v>162</v>
      </c>
      <c r="P10" s="28" t="s">
        <v>163</v>
      </c>
      <c r="Q10" s="4" t="s">
        <v>164</v>
      </c>
      <c r="R10" s="4" t="s">
        <v>165</v>
      </c>
      <c r="S10" s="42">
        <v>464.09550000000002</v>
      </c>
      <c r="T10" s="4" t="str">
        <f t="shared" si="3"/>
        <v>LTS0254337_IPTM20009_Isoquercitrin</v>
      </c>
      <c r="U10" s="4">
        <f t="shared" si="0"/>
        <v>465.10329999999999</v>
      </c>
      <c r="V10" s="4">
        <f t="shared" si="1"/>
        <v>463.08929999999998</v>
      </c>
      <c r="W10" s="43">
        <v>5.0999999999999996</v>
      </c>
      <c r="X10" s="44">
        <v>70000000</v>
      </c>
      <c r="Y10" s="43">
        <v>4.9400000000000004</v>
      </c>
      <c r="Z10" s="43">
        <v>9.3699999999999992</v>
      </c>
      <c r="AA10" s="54" t="s">
        <v>166</v>
      </c>
      <c r="AB10" s="53">
        <v>5.01</v>
      </c>
      <c r="AC10" s="50">
        <v>95400000</v>
      </c>
      <c r="AD10" s="51">
        <v>4.9400000000000004</v>
      </c>
      <c r="AE10" s="51">
        <v>9.32</v>
      </c>
      <c r="AF10" s="51"/>
      <c r="AG10" s="4" t="s">
        <v>167</v>
      </c>
      <c r="AH10" s="4"/>
      <c r="AI10" s="64">
        <v>5.12</v>
      </c>
      <c r="AJ10" s="63">
        <f t="shared" si="2"/>
        <v>0.7337526205450734</v>
      </c>
    </row>
    <row r="11" spans="1:36" ht="15.6" x14ac:dyDescent="0.25">
      <c r="A11" s="4" t="s">
        <v>168</v>
      </c>
      <c r="B11" s="16" t="s">
        <v>37</v>
      </c>
      <c r="C11" s="4" t="s">
        <v>169</v>
      </c>
      <c r="D11" s="4" t="s">
        <v>170</v>
      </c>
      <c r="E11" s="4" t="s">
        <v>171</v>
      </c>
      <c r="F11" s="4" t="s">
        <v>172</v>
      </c>
      <c r="G11" s="4" t="s">
        <v>173</v>
      </c>
      <c r="H11" s="4" t="s">
        <v>43</v>
      </c>
      <c r="I11" s="4" t="s">
        <v>59</v>
      </c>
      <c r="J11" s="4" t="s">
        <v>60</v>
      </c>
      <c r="K11" s="187">
        <v>72344</v>
      </c>
      <c r="L11" s="30" t="s">
        <v>174</v>
      </c>
      <c r="M11" s="4"/>
      <c r="N11" s="28" t="s">
        <v>175</v>
      </c>
      <c r="O11" s="28" t="s">
        <v>176</v>
      </c>
      <c r="P11" s="28" t="s">
        <v>177</v>
      </c>
      <c r="Q11" s="4" t="s">
        <v>178</v>
      </c>
      <c r="R11" s="4" t="s">
        <v>179</v>
      </c>
      <c r="S11" s="42">
        <v>402.13150000000002</v>
      </c>
      <c r="T11" s="4" t="str">
        <f t="shared" si="3"/>
        <v>LTS0100173_IPTM20010_Nobiletin</v>
      </c>
      <c r="U11" s="4">
        <f t="shared" si="0"/>
        <v>403.13929999999999</v>
      </c>
      <c r="V11" s="4">
        <f t="shared" si="1"/>
        <v>401.12529999999998</v>
      </c>
      <c r="W11" s="43">
        <v>10.119999999999999</v>
      </c>
      <c r="X11" s="44">
        <v>3080000000</v>
      </c>
      <c r="Y11" s="43">
        <v>9.3699999999999992</v>
      </c>
      <c r="Z11" s="43">
        <v>14.69</v>
      </c>
      <c r="AA11" s="43"/>
      <c r="AB11" s="49" t="s">
        <v>94</v>
      </c>
      <c r="AC11" s="50" t="s">
        <v>94</v>
      </c>
      <c r="AD11" s="51" t="s">
        <v>94</v>
      </c>
      <c r="AE11" s="51" t="s">
        <v>94</v>
      </c>
      <c r="AF11" s="51"/>
      <c r="AG11" s="4" t="s">
        <v>180</v>
      </c>
      <c r="AH11" s="4"/>
      <c r="AI11" s="64">
        <v>10.07</v>
      </c>
      <c r="AJ11" s="63" t="e">
        <f t="shared" si="2"/>
        <v>#VALUE!</v>
      </c>
    </row>
    <row r="12" spans="1:36" ht="15.6" x14ac:dyDescent="0.25">
      <c r="A12" s="4" t="s">
        <v>181</v>
      </c>
      <c r="B12" s="16" t="s">
        <v>37</v>
      </c>
      <c r="C12" s="4" t="s">
        <v>182</v>
      </c>
      <c r="D12" s="4" t="s">
        <v>183</v>
      </c>
      <c r="E12" s="4" t="s">
        <v>184</v>
      </c>
      <c r="F12" s="4" t="s">
        <v>185</v>
      </c>
      <c r="G12" s="4" t="s">
        <v>186</v>
      </c>
      <c r="H12" s="4" t="s">
        <v>43</v>
      </c>
      <c r="I12" s="4" t="s">
        <v>59</v>
      </c>
      <c r="J12" s="4" t="s">
        <v>60</v>
      </c>
      <c r="K12" s="187">
        <v>5320315</v>
      </c>
      <c r="L12" s="30" t="s">
        <v>187</v>
      </c>
      <c r="M12" s="4"/>
      <c r="N12" s="28" t="s">
        <v>188</v>
      </c>
      <c r="O12" s="28" t="s">
        <v>189</v>
      </c>
      <c r="P12" s="28" t="s">
        <v>190</v>
      </c>
      <c r="Q12" s="4" t="s">
        <v>191</v>
      </c>
      <c r="R12" s="4" t="s">
        <v>192</v>
      </c>
      <c r="S12" s="42">
        <v>284.06849999999997</v>
      </c>
      <c r="T12" s="4" t="str">
        <f t="shared" si="3"/>
        <v>LTS0188883_IPTM20011_Oroxylin A</v>
      </c>
      <c r="U12" s="4">
        <f t="shared" si="0"/>
        <v>285.07629999999995</v>
      </c>
      <c r="V12" s="4">
        <f t="shared" si="1"/>
        <v>283.06229999999994</v>
      </c>
      <c r="W12" s="43">
        <v>10.16</v>
      </c>
      <c r="X12" s="44">
        <v>601000000</v>
      </c>
      <c r="Y12" s="43">
        <v>9.3699999999999992</v>
      </c>
      <c r="Z12" s="43">
        <v>14.69</v>
      </c>
      <c r="AA12" s="43"/>
      <c r="AB12" s="53">
        <v>10.029999999999999</v>
      </c>
      <c r="AC12" s="50">
        <v>331000000</v>
      </c>
      <c r="AD12" s="51">
        <v>9.32</v>
      </c>
      <c r="AE12" s="51">
        <v>14.75</v>
      </c>
      <c r="AF12" s="51"/>
      <c r="AG12" s="4" t="s">
        <v>193</v>
      </c>
      <c r="AH12" s="4"/>
      <c r="AI12" s="64">
        <v>10.07</v>
      </c>
      <c r="AJ12" s="63">
        <f t="shared" si="2"/>
        <v>1.8157099697885197</v>
      </c>
    </row>
    <row r="13" spans="1:36" ht="15.6" x14ac:dyDescent="0.25">
      <c r="A13" s="4" t="s">
        <v>194</v>
      </c>
      <c r="B13" s="16" t="s">
        <v>37</v>
      </c>
      <c r="C13" s="4" t="s">
        <v>195</v>
      </c>
      <c r="D13" s="4" t="s">
        <v>196</v>
      </c>
      <c r="E13" s="4" t="s">
        <v>197</v>
      </c>
      <c r="F13" s="4" t="s">
        <v>198</v>
      </c>
      <c r="G13" s="4" t="s">
        <v>199</v>
      </c>
      <c r="H13" s="4" t="s">
        <v>43</v>
      </c>
      <c r="I13" s="4" t="s">
        <v>59</v>
      </c>
      <c r="J13" s="4" t="s">
        <v>200</v>
      </c>
      <c r="K13" s="187">
        <v>119258</v>
      </c>
      <c r="L13" s="30" t="s">
        <v>201</v>
      </c>
      <c r="M13" s="4"/>
      <c r="N13" s="28" t="s">
        <v>202</v>
      </c>
      <c r="O13" s="28" t="s">
        <v>203</v>
      </c>
      <c r="P13" s="28" t="s">
        <v>204</v>
      </c>
      <c r="Q13" s="4" t="s">
        <v>205</v>
      </c>
      <c r="R13" s="4" t="s">
        <v>206</v>
      </c>
      <c r="S13" s="42">
        <v>450.11619999999999</v>
      </c>
      <c r="T13" s="4" t="str">
        <f t="shared" si="3"/>
        <v>LTS0079309_IPTM20012_Astilbin</v>
      </c>
      <c r="U13" s="4">
        <f t="shared" si="0"/>
        <v>451.12399999999997</v>
      </c>
      <c r="V13" s="4">
        <f t="shared" si="1"/>
        <v>449.10999999999996</v>
      </c>
      <c r="W13" s="43">
        <v>5.24</v>
      </c>
      <c r="X13" s="44">
        <v>11900000</v>
      </c>
      <c r="Y13" s="43">
        <v>4.9400000000000004</v>
      </c>
      <c r="Z13" s="43">
        <v>9.3699999999999992</v>
      </c>
      <c r="AA13" s="43" t="s">
        <v>207</v>
      </c>
      <c r="AB13" s="53">
        <v>5.35</v>
      </c>
      <c r="AC13" s="50">
        <v>21000000</v>
      </c>
      <c r="AD13" s="51">
        <v>4.9400000000000004</v>
      </c>
      <c r="AE13" s="51">
        <v>9.32</v>
      </c>
      <c r="AF13" s="51"/>
      <c r="AG13" s="4" t="s">
        <v>208</v>
      </c>
      <c r="AH13" s="4"/>
      <c r="AI13" s="64">
        <v>5.26</v>
      </c>
      <c r="AJ13" s="63">
        <f t="shared" si="2"/>
        <v>0.56666666666666665</v>
      </c>
    </row>
    <row r="14" spans="1:36" ht="15.6" x14ac:dyDescent="0.25">
      <c r="A14" s="4" t="s">
        <v>209</v>
      </c>
      <c r="B14" s="16" t="s">
        <v>37</v>
      </c>
      <c r="C14" s="4" t="s">
        <v>210</v>
      </c>
      <c r="D14" s="4" t="s">
        <v>211</v>
      </c>
      <c r="E14" s="4" t="s">
        <v>212</v>
      </c>
      <c r="F14" s="4" t="s">
        <v>213</v>
      </c>
      <c r="G14" s="4" t="s">
        <v>214</v>
      </c>
      <c r="H14" s="4" t="s">
        <v>43</v>
      </c>
      <c r="I14" s="4" t="s">
        <v>59</v>
      </c>
      <c r="J14" s="4" t="s">
        <v>102</v>
      </c>
      <c r="K14" s="187">
        <v>5320686</v>
      </c>
      <c r="L14" s="30" t="s">
        <v>215</v>
      </c>
      <c r="M14" s="4"/>
      <c r="N14" s="28" t="s">
        <v>216</v>
      </c>
      <c r="O14" s="28" t="s">
        <v>217</v>
      </c>
      <c r="P14" s="28" t="s">
        <v>218</v>
      </c>
      <c r="Q14" s="4" t="s">
        <v>219</v>
      </c>
      <c r="R14" s="4" t="s">
        <v>220</v>
      </c>
      <c r="S14" s="42">
        <v>594.13729999999998</v>
      </c>
      <c r="T14" s="4" t="str">
        <f t="shared" si="3"/>
        <v>LTS0222327_IPTM20013_Tiliroside</v>
      </c>
      <c r="U14" s="4">
        <f t="shared" si="0"/>
        <v>595.14509999999996</v>
      </c>
      <c r="V14" s="4">
        <f t="shared" si="1"/>
        <v>593.13109999999995</v>
      </c>
      <c r="W14" s="43">
        <v>7.02</v>
      </c>
      <c r="X14" s="44">
        <v>152000000</v>
      </c>
      <c r="Y14" s="43">
        <v>4.9400000000000004</v>
      </c>
      <c r="Z14" s="43">
        <v>9.3699999999999992</v>
      </c>
      <c r="AA14" s="43" t="s">
        <v>221</v>
      </c>
      <c r="AB14" s="53">
        <v>7</v>
      </c>
      <c r="AC14" s="50">
        <v>160000000</v>
      </c>
      <c r="AD14" s="51">
        <v>4.9400000000000004</v>
      </c>
      <c r="AE14" s="51">
        <v>9.32</v>
      </c>
      <c r="AF14" s="51"/>
      <c r="AG14" s="4" t="s">
        <v>222</v>
      </c>
      <c r="AH14" s="4"/>
      <c r="AI14" s="64">
        <v>7.03</v>
      </c>
      <c r="AJ14" s="63">
        <f t="shared" si="2"/>
        <v>0.95</v>
      </c>
    </row>
    <row r="15" spans="1:36" ht="15.6" x14ac:dyDescent="0.25">
      <c r="A15" s="4" t="s">
        <v>223</v>
      </c>
      <c r="B15" s="16" t="s">
        <v>37</v>
      </c>
      <c r="C15" s="4" t="s">
        <v>224</v>
      </c>
      <c r="D15" s="4" t="s">
        <v>225</v>
      </c>
      <c r="E15" s="4" t="s">
        <v>226</v>
      </c>
      <c r="F15" s="4" t="s">
        <v>227</v>
      </c>
      <c r="G15" s="4" t="s">
        <v>228</v>
      </c>
      <c r="H15" s="4" t="s">
        <v>43</v>
      </c>
      <c r="I15" s="4" t="s">
        <v>44</v>
      </c>
      <c r="J15" s="4" t="s">
        <v>45</v>
      </c>
      <c r="K15" s="187">
        <v>5319013</v>
      </c>
      <c r="L15" s="30" t="s">
        <v>229</v>
      </c>
      <c r="M15" s="4"/>
      <c r="N15" s="28" t="s">
        <v>230</v>
      </c>
      <c r="O15" s="28" t="s">
        <v>231</v>
      </c>
      <c r="P15" s="28"/>
      <c r="Q15" s="4" t="s">
        <v>232</v>
      </c>
      <c r="R15" s="4" t="s">
        <v>233</v>
      </c>
      <c r="S15" s="42">
        <v>382.14159999999998</v>
      </c>
      <c r="T15" s="4" t="str">
        <f t="shared" si="3"/>
        <v>LTS0153934_IPTM20014_Licoricone</v>
      </c>
      <c r="U15" s="4">
        <f t="shared" si="0"/>
        <v>383.14939999999996</v>
      </c>
      <c r="V15" s="4">
        <f t="shared" si="1"/>
        <v>381.13539999999995</v>
      </c>
      <c r="W15" s="43">
        <v>11.36</v>
      </c>
      <c r="X15" s="44">
        <v>2850000000</v>
      </c>
      <c r="Y15" s="43">
        <v>9.3699999999999992</v>
      </c>
      <c r="Z15" s="43">
        <v>14.69</v>
      </c>
      <c r="AA15" s="43"/>
      <c r="AB15" s="53">
        <v>11.38</v>
      </c>
      <c r="AC15" s="50">
        <v>3270000000</v>
      </c>
      <c r="AD15" s="51">
        <v>9.32</v>
      </c>
      <c r="AE15" s="51">
        <v>14.75</v>
      </c>
      <c r="AF15" s="51"/>
      <c r="AG15" s="4" t="s">
        <v>234</v>
      </c>
      <c r="AH15" s="4"/>
      <c r="AI15" s="64">
        <v>11.38</v>
      </c>
      <c r="AJ15" s="63">
        <f t="shared" si="2"/>
        <v>0.87155963302752293</v>
      </c>
    </row>
    <row r="16" spans="1:36" ht="31.2" x14ac:dyDescent="0.25">
      <c r="A16" s="4" t="s">
        <v>235</v>
      </c>
      <c r="B16" s="16" t="s">
        <v>37</v>
      </c>
      <c r="C16" s="4" t="s">
        <v>236</v>
      </c>
      <c r="D16" s="4" t="s">
        <v>237</v>
      </c>
      <c r="E16" s="4" t="s">
        <v>238</v>
      </c>
      <c r="F16" s="4" t="s">
        <v>239</v>
      </c>
      <c r="G16" s="4"/>
      <c r="H16" s="4" t="s">
        <v>43</v>
      </c>
      <c r="I16" s="4" t="s">
        <v>59</v>
      </c>
      <c r="J16" s="4" t="s">
        <v>145</v>
      </c>
      <c r="K16" s="187">
        <v>101936129</v>
      </c>
      <c r="L16" s="30" t="s">
        <v>240</v>
      </c>
      <c r="M16" s="4"/>
      <c r="N16" s="28" t="s">
        <v>241</v>
      </c>
      <c r="O16" s="28" t="s">
        <v>89</v>
      </c>
      <c r="P16" s="28" t="s">
        <v>242</v>
      </c>
      <c r="Q16" s="4" t="s">
        <v>243</v>
      </c>
      <c r="R16" s="4" t="s">
        <v>244</v>
      </c>
      <c r="S16" s="42">
        <v>742.23199999999997</v>
      </c>
      <c r="T16" s="4" t="str">
        <f t="shared" si="3"/>
        <v>LTS0243283_IPTM20015_Naringin 4'-glucoside</v>
      </c>
      <c r="U16" s="4">
        <f t="shared" si="0"/>
        <v>743.23979999999995</v>
      </c>
      <c r="V16" s="4">
        <f t="shared" si="1"/>
        <v>741.22579999999994</v>
      </c>
      <c r="W16" s="43">
        <v>4.4800000000000004</v>
      </c>
      <c r="X16" s="44">
        <v>12400000</v>
      </c>
      <c r="Y16" s="43">
        <v>0.7</v>
      </c>
      <c r="Z16" s="43">
        <v>4.9400000000000004</v>
      </c>
      <c r="AA16" s="54" t="s">
        <v>245</v>
      </c>
      <c r="AB16" s="53">
        <v>4.49</v>
      </c>
      <c r="AC16" s="50">
        <v>38000000</v>
      </c>
      <c r="AD16" s="51">
        <v>0.75</v>
      </c>
      <c r="AE16" s="51">
        <v>4.9400000000000004</v>
      </c>
      <c r="AF16" s="51" t="s">
        <v>246</v>
      </c>
      <c r="AG16" s="4" t="s">
        <v>247</v>
      </c>
      <c r="AH16" s="4"/>
      <c r="AI16" s="64">
        <v>4.53</v>
      </c>
      <c r="AJ16" s="63">
        <f t="shared" si="2"/>
        <v>0.32631578947368423</v>
      </c>
    </row>
    <row r="17" spans="1:36" ht="46.8" x14ac:dyDescent="0.25">
      <c r="A17" s="4" t="s">
        <v>248</v>
      </c>
      <c r="B17" s="16" t="s">
        <v>37</v>
      </c>
      <c r="C17" s="4" t="s">
        <v>249</v>
      </c>
      <c r="D17" s="4" t="s">
        <v>250</v>
      </c>
      <c r="E17" s="4" t="s">
        <v>251</v>
      </c>
      <c r="F17" s="4" t="s">
        <v>252</v>
      </c>
      <c r="G17" s="4"/>
      <c r="H17" s="4" t="s">
        <v>43</v>
      </c>
      <c r="I17" s="4" t="s">
        <v>59</v>
      </c>
      <c r="J17" s="4" t="s">
        <v>102</v>
      </c>
      <c r="K17" s="187">
        <v>5745470</v>
      </c>
      <c r="L17" s="30" t="s">
        <v>253</v>
      </c>
      <c r="M17" s="4"/>
      <c r="N17" s="28" t="s">
        <v>254</v>
      </c>
      <c r="O17" s="28" t="s">
        <v>255</v>
      </c>
      <c r="P17" s="28" t="s">
        <v>256</v>
      </c>
      <c r="Q17" s="4" t="s">
        <v>257</v>
      </c>
      <c r="R17" s="4" t="s">
        <v>258</v>
      </c>
      <c r="S17" s="42">
        <v>530.17880000000002</v>
      </c>
      <c r="T17" s="4" t="str">
        <f t="shared" si="3"/>
        <v>LTS0194791_IPTM20016_Icariside I</v>
      </c>
      <c r="U17" s="4">
        <f t="shared" si="0"/>
        <v>531.1866</v>
      </c>
      <c r="V17" s="4">
        <f t="shared" si="1"/>
        <v>529.17259999999999</v>
      </c>
      <c r="W17" s="43">
        <v>9.89</v>
      </c>
      <c r="X17" s="44">
        <v>623000000</v>
      </c>
      <c r="Y17" s="43">
        <v>9.3699999999999992</v>
      </c>
      <c r="Z17" s="43">
        <v>14.69</v>
      </c>
      <c r="AA17" s="43"/>
      <c r="AB17" s="53">
        <v>9.93</v>
      </c>
      <c r="AC17" s="50">
        <v>117000000</v>
      </c>
      <c r="AD17" s="51">
        <v>9.32</v>
      </c>
      <c r="AE17" s="51">
        <v>14.75</v>
      </c>
      <c r="AF17" s="52" t="s">
        <v>259</v>
      </c>
      <c r="AG17" s="4" t="s">
        <v>260</v>
      </c>
      <c r="AH17" s="4"/>
      <c r="AI17" s="64">
        <v>10.07</v>
      </c>
      <c r="AJ17" s="63">
        <f t="shared" si="2"/>
        <v>5.3247863247863245</v>
      </c>
    </row>
    <row r="18" spans="1:36" ht="31.2" x14ac:dyDescent="0.25">
      <c r="A18" s="4" t="s">
        <v>261</v>
      </c>
      <c r="B18" s="16" t="s">
        <v>37</v>
      </c>
      <c r="C18" s="4" t="s">
        <v>262</v>
      </c>
      <c r="D18" s="4" t="s">
        <v>263</v>
      </c>
      <c r="E18" s="4" t="s">
        <v>264</v>
      </c>
      <c r="F18" s="4" t="s">
        <v>265</v>
      </c>
      <c r="G18" s="4"/>
      <c r="H18" s="4" t="s">
        <v>43</v>
      </c>
      <c r="I18" s="4" t="s">
        <v>59</v>
      </c>
      <c r="J18" s="4" t="s">
        <v>102</v>
      </c>
      <c r="K18" s="187">
        <v>5274585</v>
      </c>
      <c r="L18" s="30" t="s">
        <v>266</v>
      </c>
      <c r="M18" s="4"/>
      <c r="N18" s="28" t="s">
        <v>267</v>
      </c>
      <c r="O18" s="28" t="s">
        <v>268</v>
      </c>
      <c r="P18" s="28" t="s">
        <v>269</v>
      </c>
      <c r="Q18" s="4" t="s">
        <v>270</v>
      </c>
      <c r="R18" s="4" t="s">
        <v>271</v>
      </c>
      <c r="S18" s="42">
        <v>478.07470000000001</v>
      </c>
      <c r="T18" s="4" t="str">
        <f t="shared" si="3"/>
        <v>LTS0045574_IPTM20017_Quercetin-3-O-glucuronide</v>
      </c>
      <c r="U18" s="4">
        <f t="shared" si="0"/>
        <v>479.08249999999998</v>
      </c>
      <c r="V18" s="4">
        <f t="shared" si="1"/>
        <v>477.06849999999997</v>
      </c>
      <c r="W18" s="43">
        <v>5.03</v>
      </c>
      <c r="X18" s="44">
        <v>112000000</v>
      </c>
      <c r="Y18" s="43">
        <v>4.9400000000000004</v>
      </c>
      <c r="Z18" s="43">
        <v>9.3699999999999992</v>
      </c>
      <c r="AA18" s="54" t="s">
        <v>272</v>
      </c>
      <c r="AB18" s="53">
        <v>4.25</v>
      </c>
      <c r="AC18" s="50">
        <v>122000000</v>
      </c>
      <c r="AD18" s="51">
        <v>0.75</v>
      </c>
      <c r="AE18" s="51">
        <v>4.9400000000000004</v>
      </c>
      <c r="AF18" s="51"/>
      <c r="AG18" s="4" t="s">
        <v>273</v>
      </c>
      <c r="AH18" s="4"/>
      <c r="AI18" s="64">
        <v>5.08</v>
      </c>
      <c r="AJ18" s="63">
        <f t="shared" si="2"/>
        <v>0.91803278688524592</v>
      </c>
    </row>
    <row r="19" spans="1:36" ht="15.6" x14ac:dyDescent="0.25">
      <c r="A19" s="4" t="s">
        <v>274</v>
      </c>
      <c r="B19" s="16" t="s">
        <v>37</v>
      </c>
      <c r="C19" s="4" t="s">
        <v>275</v>
      </c>
      <c r="D19" s="4" t="s">
        <v>276</v>
      </c>
      <c r="E19" s="4" t="s">
        <v>277</v>
      </c>
      <c r="F19" s="4" t="s">
        <v>278</v>
      </c>
      <c r="G19" s="4" t="s">
        <v>279</v>
      </c>
      <c r="H19" s="4" t="s">
        <v>43</v>
      </c>
      <c r="I19" s="4" t="s">
        <v>59</v>
      </c>
      <c r="J19" s="19" t="s">
        <v>60</v>
      </c>
      <c r="K19" s="187">
        <v>358832</v>
      </c>
      <c r="L19" s="30" t="s">
        <v>280</v>
      </c>
      <c r="M19" s="4"/>
      <c r="N19" s="28" t="s">
        <v>281</v>
      </c>
      <c r="O19" s="28" t="s">
        <v>282</v>
      </c>
      <c r="P19" s="28" t="s">
        <v>283</v>
      </c>
      <c r="Q19" s="4" t="s">
        <v>284</v>
      </c>
      <c r="R19" s="4" t="s">
        <v>285</v>
      </c>
      <c r="S19" s="42">
        <v>388.11579999999998</v>
      </c>
      <c r="T19" s="4" t="str">
        <f t="shared" si="3"/>
        <v>LTS0209649_IPTM20018_5-O-Demethylnobiletin</v>
      </c>
      <c r="U19" s="4">
        <f t="shared" si="0"/>
        <v>389.12359999999995</v>
      </c>
      <c r="V19" s="4">
        <f t="shared" si="1"/>
        <v>387.10959999999994</v>
      </c>
      <c r="W19" s="43">
        <v>11.38</v>
      </c>
      <c r="X19" s="44">
        <v>2480000000</v>
      </c>
      <c r="Y19" s="43">
        <v>9.3699999999999992</v>
      </c>
      <c r="Z19" s="43">
        <v>14.69</v>
      </c>
      <c r="AA19" s="43"/>
      <c r="AB19" s="49" t="s">
        <v>94</v>
      </c>
      <c r="AC19" s="50" t="s">
        <v>94</v>
      </c>
      <c r="AD19" s="51" t="s">
        <v>94</v>
      </c>
      <c r="AE19" s="51" t="s">
        <v>94</v>
      </c>
      <c r="AF19" s="51"/>
      <c r="AG19" s="4" t="s">
        <v>286</v>
      </c>
      <c r="AH19" s="4"/>
      <c r="AI19" s="64">
        <v>11.22</v>
      </c>
      <c r="AJ19" s="63" t="e">
        <f t="shared" si="2"/>
        <v>#VALUE!</v>
      </c>
    </row>
    <row r="20" spans="1:36" ht="15.6" x14ac:dyDescent="0.25">
      <c r="A20" s="4" t="s">
        <v>287</v>
      </c>
      <c r="B20" s="16" t="s">
        <v>37</v>
      </c>
      <c r="C20" s="4" t="s">
        <v>288</v>
      </c>
      <c r="D20" s="4" t="s">
        <v>289</v>
      </c>
      <c r="E20" s="4" t="s">
        <v>290</v>
      </c>
      <c r="F20" s="4" t="s">
        <v>291</v>
      </c>
      <c r="G20" s="4" t="s">
        <v>292</v>
      </c>
      <c r="H20" s="4" t="s">
        <v>43</v>
      </c>
      <c r="I20" s="4" t="s">
        <v>59</v>
      </c>
      <c r="J20" s="4" t="s">
        <v>102</v>
      </c>
      <c r="K20" s="187">
        <v>5748601</v>
      </c>
      <c r="L20" s="30" t="s">
        <v>293</v>
      </c>
      <c r="M20" s="4"/>
      <c r="N20" s="28" t="s">
        <v>294</v>
      </c>
      <c r="O20" s="28" t="s">
        <v>295</v>
      </c>
      <c r="P20" s="28" t="s">
        <v>296</v>
      </c>
      <c r="Q20" s="4" t="s">
        <v>297</v>
      </c>
      <c r="R20" s="4" t="s">
        <v>298</v>
      </c>
      <c r="S20" s="42">
        <v>448.10059999999999</v>
      </c>
      <c r="T20" s="4" t="str">
        <f t="shared" si="3"/>
        <v>LTS0183855_IPTM20019_Vincetoxicoside B</v>
      </c>
      <c r="U20" s="4">
        <f t="shared" si="0"/>
        <v>449.10839999999996</v>
      </c>
      <c r="V20" s="4">
        <f t="shared" si="1"/>
        <v>447.09439999999995</v>
      </c>
      <c r="W20" s="43">
        <v>6.34</v>
      </c>
      <c r="X20" s="44">
        <v>239000000</v>
      </c>
      <c r="Y20" s="43">
        <v>4.9400000000000004</v>
      </c>
      <c r="Z20" s="43">
        <v>9.3699999999999992</v>
      </c>
      <c r="AA20" s="43"/>
      <c r="AB20" s="53">
        <v>6.37</v>
      </c>
      <c r="AC20" s="50">
        <v>123000000</v>
      </c>
      <c r="AD20" s="51">
        <v>4.9400000000000004</v>
      </c>
      <c r="AE20" s="51">
        <v>9.32</v>
      </c>
      <c r="AF20" s="51"/>
      <c r="AG20" s="4" t="s">
        <v>299</v>
      </c>
      <c r="AH20" s="4"/>
      <c r="AI20" s="64">
        <v>6.39</v>
      </c>
      <c r="AJ20" s="63">
        <f t="shared" si="2"/>
        <v>1.943089430894309</v>
      </c>
    </row>
    <row r="21" spans="1:36" ht="15.6" x14ac:dyDescent="0.25">
      <c r="A21" s="4" t="s">
        <v>300</v>
      </c>
      <c r="B21" s="16" t="s">
        <v>37</v>
      </c>
      <c r="C21" s="4" t="s">
        <v>301</v>
      </c>
      <c r="D21" s="4" t="s">
        <v>302</v>
      </c>
      <c r="E21" s="4" t="s">
        <v>303</v>
      </c>
      <c r="F21" s="4" t="s">
        <v>304</v>
      </c>
      <c r="G21" s="4" t="s">
        <v>305</v>
      </c>
      <c r="H21" s="4" t="s">
        <v>306</v>
      </c>
      <c r="I21" s="4" t="s">
        <v>307</v>
      </c>
      <c r="J21" s="4" t="s">
        <v>308</v>
      </c>
      <c r="K21" s="187">
        <v>5318083</v>
      </c>
      <c r="L21" s="30" t="s">
        <v>309</v>
      </c>
      <c r="M21" s="4"/>
      <c r="N21" s="28" t="s">
        <v>310</v>
      </c>
      <c r="O21" s="28" t="s">
        <v>311</v>
      </c>
      <c r="P21" s="28" t="s">
        <v>312</v>
      </c>
      <c r="Q21" s="4" t="s">
        <v>313</v>
      </c>
      <c r="R21" s="4" t="s">
        <v>314</v>
      </c>
      <c r="S21" s="42">
        <v>462.11619999999999</v>
      </c>
      <c r="T21" s="4" t="str">
        <f t="shared" si="3"/>
        <v>LTS0142016_IPTM20020_Homoplantaginin</v>
      </c>
      <c r="U21" s="4">
        <f t="shared" si="0"/>
        <v>463.12399999999997</v>
      </c>
      <c r="V21" s="4">
        <f t="shared" si="1"/>
        <v>461.10999999999996</v>
      </c>
      <c r="W21" s="43">
        <v>5.98</v>
      </c>
      <c r="X21" s="44">
        <v>448000000</v>
      </c>
      <c r="Y21" s="43">
        <v>4.9400000000000004</v>
      </c>
      <c r="Z21" s="43">
        <v>9.3699999999999992</v>
      </c>
      <c r="AA21" s="43"/>
      <c r="AB21" s="53">
        <v>6</v>
      </c>
      <c r="AC21" s="50">
        <v>295000000</v>
      </c>
      <c r="AD21" s="51">
        <v>4.9400000000000004</v>
      </c>
      <c r="AE21" s="51">
        <v>9.32</v>
      </c>
      <c r="AF21" s="51"/>
      <c r="AG21" s="4" t="s">
        <v>315</v>
      </c>
      <c r="AH21" s="4"/>
      <c r="AI21" s="64">
        <v>6.04</v>
      </c>
      <c r="AJ21" s="63">
        <f t="shared" si="2"/>
        <v>1.5186440677966102</v>
      </c>
    </row>
    <row r="22" spans="1:36" ht="31.2" x14ac:dyDescent="0.25">
      <c r="A22" s="4" t="s">
        <v>316</v>
      </c>
      <c r="B22" s="16" t="s">
        <v>317</v>
      </c>
      <c r="C22" s="4" t="s">
        <v>318</v>
      </c>
      <c r="D22" s="4" t="s">
        <v>319</v>
      </c>
      <c r="E22" s="4" t="s">
        <v>320</v>
      </c>
      <c r="F22" s="4" t="s">
        <v>321</v>
      </c>
      <c r="G22" s="4" t="s">
        <v>322</v>
      </c>
      <c r="H22" s="4" t="s">
        <v>43</v>
      </c>
      <c r="I22" s="4" t="s">
        <v>59</v>
      </c>
      <c r="J22" s="4" t="s">
        <v>102</v>
      </c>
      <c r="K22" s="187">
        <v>5748394</v>
      </c>
      <c r="L22" s="4" t="s">
        <v>323</v>
      </c>
      <c r="M22" s="4"/>
      <c r="N22" s="32" t="s">
        <v>256</v>
      </c>
      <c r="O22" s="32" t="s">
        <v>324</v>
      </c>
      <c r="P22" s="32"/>
      <c r="Q22" s="4" t="s">
        <v>325</v>
      </c>
      <c r="R22" s="4" t="s">
        <v>326</v>
      </c>
      <c r="S22" s="42">
        <v>822.29459999999995</v>
      </c>
      <c r="T22" s="4" t="str">
        <f t="shared" si="3"/>
        <v>LTS0014819_IPTM20021_Epimedin C</v>
      </c>
      <c r="U22" s="4">
        <f t="shared" si="0"/>
        <v>823.30239999999992</v>
      </c>
      <c r="V22" s="4">
        <f t="shared" si="1"/>
        <v>821.28839999999991</v>
      </c>
      <c r="W22" s="43">
        <v>7.49</v>
      </c>
      <c r="X22" s="44">
        <v>395000000</v>
      </c>
      <c r="Y22" s="43">
        <v>4.9400000000000004</v>
      </c>
      <c r="Z22" s="43">
        <v>9.3699999999999992</v>
      </c>
      <c r="AA22" s="54" t="s">
        <v>327</v>
      </c>
      <c r="AB22" s="55">
        <v>7.52</v>
      </c>
      <c r="AC22" s="50">
        <v>25300000</v>
      </c>
      <c r="AD22" s="51">
        <v>4.9400000000000004</v>
      </c>
      <c r="AE22" s="51">
        <v>9.32</v>
      </c>
      <c r="AF22" s="49" t="s">
        <v>328</v>
      </c>
      <c r="AG22" s="4" t="s">
        <v>329</v>
      </c>
      <c r="AH22" s="4"/>
      <c r="AI22" s="64">
        <v>7.64</v>
      </c>
      <c r="AJ22" s="63">
        <f t="shared" ref="AJ22:AJ85" si="4">X22/AC22</f>
        <v>15.612648221343873</v>
      </c>
    </row>
    <row r="23" spans="1:36" ht="31.2" x14ac:dyDescent="0.25">
      <c r="A23" s="4" t="s">
        <v>330</v>
      </c>
      <c r="B23" s="16" t="s">
        <v>317</v>
      </c>
      <c r="C23" s="4" t="s">
        <v>331</v>
      </c>
      <c r="D23" s="4" t="s">
        <v>332</v>
      </c>
      <c r="E23" s="4" t="s">
        <v>333</v>
      </c>
      <c r="F23" s="4" t="s">
        <v>334</v>
      </c>
      <c r="G23" s="4" t="s">
        <v>335</v>
      </c>
      <c r="H23" s="4" t="s">
        <v>43</v>
      </c>
      <c r="I23" s="4" t="s">
        <v>59</v>
      </c>
      <c r="J23" s="4" t="s">
        <v>102</v>
      </c>
      <c r="K23" s="187">
        <v>5481663</v>
      </c>
      <c r="L23" s="4" t="s">
        <v>336</v>
      </c>
      <c r="M23" s="4"/>
      <c r="N23" s="32" t="s">
        <v>337</v>
      </c>
      <c r="O23" s="32" t="s">
        <v>338</v>
      </c>
      <c r="P23" s="32" t="s">
        <v>339</v>
      </c>
      <c r="Q23" s="4" t="s">
        <v>340</v>
      </c>
      <c r="R23" s="4" t="s">
        <v>341</v>
      </c>
      <c r="S23" s="42">
        <v>624.16899999999998</v>
      </c>
      <c r="T23" s="4" t="str">
        <f t="shared" si="3"/>
        <v>LTS0177843_IPTM20022_Narcissoside</v>
      </c>
      <c r="U23" s="4">
        <f t="shared" si="0"/>
        <v>625.17679999999996</v>
      </c>
      <c r="V23" s="4">
        <f t="shared" si="1"/>
        <v>623.16279999999995</v>
      </c>
      <c r="W23" s="43">
        <v>5.56</v>
      </c>
      <c r="X23" s="44">
        <v>139000000</v>
      </c>
      <c r="Y23" s="43">
        <v>4.9400000000000004</v>
      </c>
      <c r="Z23" s="43">
        <v>9.3699999999999992</v>
      </c>
      <c r="AA23" s="54" t="s">
        <v>342</v>
      </c>
      <c r="AB23" s="55">
        <v>5.49</v>
      </c>
      <c r="AC23" s="50">
        <v>158000000</v>
      </c>
      <c r="AD23" s="51">
        <v>4.9400000000000004</v>
      </c>
      <c r="AE23" s="51">
        <v>9.32</v>
      </c>
      <c r="AF23" s="49"/>
      <c r="AG23" s="4" t="s">
        <v>343</v>
      </c>
      <c r="AH23" s="4"/>
      <c r="AI23" s="64">
        <v>5.6</v>
      </c>
      <c r="AJ23" s="63">
        <f t="shared" si="4"/>
        <v>0.879746835443038</v>
      </c>
    </row>
    <row r="24" spans="1:36" ht="15.6" x14ac:dyDescent="0.25">
      <c r="A24" s="4" t="s">
        <v>344</v>
      </c>
      <c r="B24" s="16" t="s">
        <v>317</v>
      </c>
      <c r="C24" s="4" t="s">
        <v>345</v>
      </c>
      <c r="D24" s="4" t="s">
        <v>346</v>
      </c>
      <c r="E24" s="4" t="s">
        <v>347</v>
      </c>
      <c r="F24" s="4" t="s">
        <v>348</v>
      </c>
      <c r="G24" s="4" t="s">
        <v>349</v>
      </c>
      <c r="H24" s="4" t="s">
        <v>43</v>
      </c>
      <c r="I24" s="4" t="s">
        <v>59</v>
      </c>
      <c r="J24" s="4" t="s">
        <v>145</v>
      </c>
      <c r="K24" s="187">
        <v>440735</v>
      </c>
      <c r="L24" s="4" t="s">
        <v>350</v>
      </c>
      <c r="M24" s="4"/>
      <c r="N24" s="32" t="s">
        <v>351</v>
      </c>
      <c r="O24" s="32" t="s">
        <v>352</v>
      </c>
      <c r="P24" s="32"/>
      <c r="Q24" s="4" t="s">
        <v>353</v>
      </c>
      <c r="R24" s="4" t="s">
        <v>354</v>
      </c>
      <c r="S24" s="42">
        <v>288.0634</v>
      </c>
      <c r="T24" s="4" t="str">
        <f t="shared" si="3"/>
        <v>LTS0120134_IPTM20023_Eriodictyol</v>
      </c>
      <c r="U24" s="4">
        <f t="shared" si="0"/>
        <v>289.07119999999998</v>
      </c>
      <c r="V24" s="4">
        <f t="shared" si="1"/>
        <v>287.05719999999997</v>
      </c>
      <c r="W24" s="43">
        <v>6.69</v>
      </c>
      <c r="X24" s="44">
        <v>92100000</v>
      </c>
      <c r="Y24" s="43">
        <v>4.9400000000000004</v>
      </c>
      <c r="Z24" s="43">
        <v>9.3699999999999992</v>
      </c>
      <c r="AA24" s="43"/>
      <c r="AB24" s="55">
        <v>6.53</v>
      </c>
      <c r="AC24" s="50">
        <v>456000000</v>
      </c>
      <c r="AD24" s="51">
        <v>4.9400000000000004</v>
      </c>
      <c r="AE24" s="51">
        <v>9.32</v>
      </c>
      <c r="AF24" s="49"/>
      <c r="AG24" s="4" t="s">
        <v>355</v>
      </c>
      <c r="AH24" s="4"/>
      <c r="AI24" s="64">
        <v>6.68</v>
      </c>
      <c r="AJ24" s="63">
        <f t="shared" si="4"/>
        <v>0.20197368421052631</v>
      </c>
    </row>
    <row r="25" spans="1:36" ht="31.2" x14ac:dyDescent="0.25">
      <c r="A25" s="4" t="s">
        <v>356</v>
      </c>
      <c r="B25" s="16" t="s">
        <v>317</v>
      </c>
      <c r="C25" s="4" t="s">
        <v>357</v>
      </c>
      <c r="D25" s="4" t="s">
        <v>358</v>
      </c>
      <c r="E25" s="4" t="s">
        <v>359</v>
      </c>
      <c r="F25" s="4"/>
      <c r="G25" s="4"/>
      <c r="H25" s="4"/>
      <c r="I25" s="4"/>
      <c r="J25" s="4"/>
      <c r="K25" s="187">
        <v>5284419</v>
      </c>
      <c r="L25" s="4" t="s">
        <v>360</v>
      </c>
      <c r="M25" s="4"/>
      <c r="N25" s="32" t="s">
        <v>361</v>
      </c>
      <c r="O25" s="32"/>
      <c r="P25" s="32"/>
      <c r="Q25" s="4" t="s">
        <v>362</v>
      </c>
      <c r="R25" s="4" t="s">
        <v>363</v>
      </c>
      <c r="S25" s="42">
        <v>624.20540000000005</v>
      </c>
      <c r="T25" s="4" t="str">
        <f t="shared" si="3"/>
        <v>LTS0040594_IPTM20024_Methyl hesperidin</v>
      </c>
      <c r="U25" s="4">
        <f t="shared" si="0"/>
        <v>625.21320000000003</v>
      </c>
      <c r="V25" s="4">
        <f t="shared" si="1"/>
        <v>623.19920000000002</v>
      </c>
      <c r="W25" s="43">
        <v>6.62</v>
      </c>
      <c r="X25" s="44">
        <v>9250000</v>
      </c>
      <c r="Y25" s="43">
        <v>4.9400000000000004</v>
      </c>
      <c r="Z25" s="43">
        <v>9.3699999999999992</v>
      </c>
      <c r="AA25" s="54" t="s">
        <v>364</v>
      </c>
      <c r="AB25" s="55">
        <v>6.65</v>
      </c>
      <c r="AC25" s="50">
        <v>20200000</v>
      </c>
      <c r="AD25" s="51">
        <v>4.9400000000000004</v>
      </c>
      <c r="AE25" s="51">
        <v>9.32</v>
      </c>
      <c r="AF25" s="49" t="s">
        <v>365</v>
      </c>
      <c r="AG25" s="4" t="s">
        <v>366</v>
      </c>
      <c r="AH25" s="4"/>
      <c r="AI25" s="64">
        <v>6.71</v>
      </c>
      <c r="AJ25" s="63">
        <f t="shared" si="4"/>
        <v>0.45792079207920794</v>
      </c>
    </row>
    <row r="26" spans="1:36" ht="15.6" x14ac:dyDescent="0.25">
      <c r="A26" s="4" t="s">
        <v>367</v>
      </c>
      <c r="B26" s="16" t="s">
        <v>317</v>
      </c>
      <c r="C26" s="4" t="s">
        <v>368</v>
      </c>
      <c r="D26" s="4" t="s">
        <v>369</v>
      </c>
      <c r="E26" s="4" t="s">
        <v>370</v>
      </c>
      <c r="F26" s="4" t="s">
        <v>371</v>
      </c>
      <c r="G26" s="4" t="s">
        <v>372</v>
      </c>
      <c r="H26" s="4" t="s">
        <v>43</v>
      </c>
      <c r="I26" s="4" t="s">
        <v>44</v>
      </c>
      <c r="J26" s="4" t="s">
        <v>45</v>
      </c>
      <c r="K26" s="187">
        <v>5281807</v>
      </c>
      <c r="L26" s="4" t="s">
        <v>373</v>
      </c>
      <c r="M26" s="4"/>
      <c r="N26" s="32" t="s">
        <v>374</v>
      </c>
      <c r="O26" s="32" t="s">
        <v>375</v>
      </c>
      <c r="P26" s="32" t="s">
        <v>376</v>
      </c>
      <c r="Q26" s="4" t="s">
        <v>377</v>
      </c>
      <c r="R26" s="4" t="s">
        <v>378</v>
      </c>
      <c r="S26" s="42">
        <v>416.11070000000001</v>
      </c>
      <c r="T26" s="4" t="str">
        <f t="shared" si="3"/>
        <v>LTS0262911_IPTM20025_Puerarin</v>
      </c>
      <c r="U26" s="4">
        <f t="shared" si="0"/>
        <v>417.11849999999998</v>
      </c>
      <c r="V26" s="4">
        <f t="shared" si="1"/>
        <v>415.10449999999997</v>
      </c>
      <c r="W26" s="43">
        <v>4.0199999999999996</v>
      </c>
      <c r="X26" s="44">
        <v>558000000</v>
      </c>
      <c r="Y26" s="43">
        <v>0.7</v>
      </c>
      <c r="Z26" s="43">
        <v>4.9400000000000004</v>
      </c>
      <c r="AA26" s="43"/>
      <c r="AB26" s="55">
        <v>3.92</v>
      </c>
      <c r="AC26" s="50">
        <v>281000000</v>
      </c>
      <c r="AD26" s="51">
        <v>0.75</v>
      </c>
      <c r="AE26" s="51">
        <v>4.9400000000000004</v>
      </c>
      <c r="AF26" s="49"/>
      <c r="AG26" s="4" t="s">
        <v>379</v>
      </c>
      <c r="AH26" s="4"/>
      <c r="AI26" s="64">
        <v>4.05</v>
      </c>
      <c r="AJ26" s="63">
        <f t="shared" si="4"/>
        <v>1.9857651245551602</v>
      </c>
    </row>
    <row r="27" spans="1:36" ht="31.2" x14ac:dyDescent="0.25">
      <c r="A27" s="4" t="s">
        <v>380</v>
      </c>
      <c r="B27" s="16" t="s">
        <v>317</v>
      </c>
      <c r="C27" s="4" t="s">
        <v>381</v>
      </c>
      <c r="D27" s="4" t="s">
        <v>382</v>
      </c>
      <c r="E27" s="4" t="s">
        <v>383</v>
      </c>
      <c r="F27" s="4" t="s">
        <v>384</v>
      </c>
      <c r="G27" s="4"/>
      <c r="H27" s="4" t="s">
        <v>43</v>
      </c>
      <c r="I27" s="4" t="s">
        <v>59</v>
      </c>
      <c r="J27" s="4" t="s">
        <v>145</v>
      </c>
      <c r="K27" s="187">
        <v>442439</v>
      </c>
      <c r="L27" s="4" t="s">
        <v>385</v>
      </c>
      <c r="M27" s="4"/>
      <c r="N27" s="32" t="s">
        <v>242</v>
      </c>
      <c r="O27" s="32" t="s">
        <v>386</v>
      </c>
      <c r="P27" s="32" t="s">
        <v>387</v>
      </c>
      <c r="Q27" s="4" t="s">
        <v>388</v>
      </c>
      <c r="R27" s="4" t="s">
        <v>151</v>
      </c>
      <c r="S27" s="42">
        <v>610.18979999999999</v>
      </c>
      <c r="T27" s="4" t="str">
        <f t="shared" si="3"/>
        <v>LTS0129178_IPTM20026_Neohesperidin</v>
      </c>
      <c r="U27" s="4">
        <f t="shared" si="0"/>
        <v>611.19759999999997</v>
      </c>
      <c r="V27" s="4">
        <f t="shared" si="1"/>
        <v>609.18359999999996</v>
      </c>
      <c r="W27" s="43">
        <v>6.12</v>
      </c>
      <c r="X27" s="44">
        <v>67500000</v>
      </c>
      <c r="Y27" s="43">
        <v>4.9400000000000004</v>
      </c>
      <c r="Z27" s="43">
        <v>9.3699999999999992</v>
      </c>
      <c r="AA27" s="54" t="s">
        <v>389</v>
      </c>
      <c r="AB27" s="55">
        <v>6.15</v>
      </c>
      <c r="AC27" s="50">
        <v>204000000</v>
      </c>
      <c r="AD27" s="51">
        <v>4.9400000000000004</v>
      </c>
      <c r="AE27" s="51">
        <v>9.32</v>
      </c>
      <c r="AF27" s="49"/>
      <c r="AG27" s="4" t="s">
        <v>390</v>
      </c>
      <c r="AH27" s="4"/>
      <c r="AI27" s="64">
        <v>6.2</v>
      </c>
      <c r="AJ27" s="63">
        <f t="shared" si="4"/>
        <v>0.33088235294117646</v>
      </c>
    </row>
    <row r="28" spans="1:36" ht="15.6" x14ac:dyDescent="0.25">
      <c r="A28" s="4" t="s">
        <v>391</v>
      </c>
      <c r="B28" s="16" t="s">
        <v>317</v>
      </c>
      <c r="C28" s="4" t="s">
        <v>392</v>
      </c>
      <c r="D28" s="4" t="s">
        <v>393</v>
      </c>
      <c r="E28" s="4" t="s">
        <v>394</v>
      </c>
      <c r="F28" s="4" t="s">
        <v>395</v>
      </c>
      <c r="G28" s="4" t="s">
        <v>396</v>
      </c>
      <c r="H28" s="4" t="s">
        <v>43</v>
      </c>
      <c r="I28" s="4" t="s">
        <v>59</v>
      </c>
      <c r="J28" s="4" t="s">
        <v>60</v>
      </c>
      <c r="K28" s="187">
        <v>5322078</v>
      </c>
      <c r="L28" s="4" t="s">
        <v>397</v>
      </c>
      <c r="M28" s="4"/>
      <c r="N28" s="32" t="s">
        <v>398</v>
      </c>
      <c r="O28" s="32" t="s">
        <v>399</v>
      </c>
      <c r="P28" s="32" t="s">
        <v>400</v>
      </c>
      <c r="Q28" s="4" t="s">
        <v>401</v>
      </c>
      <c r="R28" s="4" t="s">
        <v>402</v>
      </c>
      <c r="S28" s="42">
        <v>300.0634</v>
      </c>
      <c r="T28" s="4" t="str">
        <f t="shared" si="3"/>
        <v>LTS0161723_IPTM20027_4'-Hydroxywogonin</v>
      </c>
      <c r="U28" s="4">
        <f t="shared" si="0"/>
        <v>301.07119999999998</v>
      </c>
      <c r="V28" s="4">
        <f t="shared" si="1"/>
        <v>299.05719999999997</v>
      </c>
      <c r="W28" s="43">
        <v>7.72</v>
      </c>
      <c r="X28" s="44">
        <v>1370000000</v>
      </c>
      <c r="Y28" s="43">
        <v>4.9400000000000004</v>
      </c>
      <c r="Z28" s="43">
        <v>9.3699999999999992</v>
      </c>
      <c r="AA28" s="43"/>
      <c r="AB28" s="53">
        <v>7.55</v>
      </c>
      <c r="AC28" s="50">
        <v>1300000000</v>
      </c>
      <c r="AD28" s="51">
        <v>4.9400000000000004</v>
      </c>
      <c r="AE28" s="51">
        <v>9.32</v>
      </c>
      <c r="AF28" s="49"/>
      <c r="AG28" s="4" t="s">
        <v>403</v>
      </c>
      <c r="AH28" s="4"/>
      <c r="AI28" s="64">
        <v>7.71</v>
      </c>
      <c r="AJ28" s="63">
        <f t="shared" si="4"/>
        <v>1.0538461538461539</v>
      </c>
    </row>
    <row r="29" spans="1:36" ht="15.6" x14ac:dyDescent="0.25">
      <c r="A29" s="4" t="s">
        <v>404</v>
      </c>
      <c r="B29" s="16" t="s">
        <v>317</v>
      </c>
      <c r="C29" s="4" t="s">
        <v>405</v>
      </c>
      <c r="D29" s="4" t="s">
        <v>406</v>
      </c>
      <c r="E29" s="4" t="s">
        <v>407</v>
      </c>
      <c r="F29" s="4" t="s">
        <v>408</v>
      </c>
      <c r="G29" s="4" t="s">
        <v>409</v>
      </c>
      <c r="H29" s="4" t="s">
        <v>43</v>
      </c>
      <c r="I29" s="4" t="s">
        <v>59</v>
      </c>
      <c r="J29" s="4" t="s">
        <v>102</v>
      </c>
      <c r="K29" s="187">
        <v>5280863</v>
      </c>
      <c r="L29" s="4" t="s">
        <v>410</v>
      </c>
      <c r="M29" s="4"/>
      <c r="N29" s="32" t="s">
        <v>104</v>
      </c>
      <c r="O29" s="32" t="s">
        <v>411</v>
      </c>
      <c r="P29" s="32" t="s">
        <v>412</v>
      </c>
      <c r="Q29" s="4" t="s">
        <v>413</v>
      </c>
      <c r="R29" s="4" t="s">
        <v>414</v>
      </c>
      <c r="S29" s="42">
        <v>286.04770000000002</v>
      </c>
      <c r="T29" s="4" t="str">
        <f t="shared" si="3"/>
        <v>LTS0155822_IPTM20028_Kaempferol</v>
      </c>
      <c r="U29" s="4">
        <f t="shared" si="0"/>
        <v>287.05549999999999</v>
      </c>
      <c r="V29" s="4">
        <f t="shared" si="1"/>
        <v>285.04149999999998</v>
      </c>
      <c r="W29" s="43">
        <v>7.8</v>
      </c>
      <c r="X29" s="44">
        <v>352000000</v>
      </c>
      <c r="Y29" s="43">
        <v>4.9400000000000004</v>
      </c>
      <c r="Z29" s="43">
        <v>9.3699999999999992</v>
      </c>
      <c r="AA29" s="43"/>
      <c r="AB29" s="55">
        <v>7.76</v>
      </c>
      <c r="AC29" s="50">
        <v>990000000</v>
      </c>
      <c r="AD29" s="51">
        <v>4.9400000000000004</v>
      </c>
      <c r="AE29" s="51">
        <v>9.32</v>
      </c>
      <c r="AF29" s="49"/>
      <c r="AG29" s="4" t="s">
        <v>415</v>
      </c>
      <c r="AH29" s="4"/>
      <c r="AI29" s="64">
        <v>7.75</v>
      </c>
      <c r="AJ29" s="63">
        <f t="shared" si="4"/>
        <v>0.35555555555555557</v>
      </c>
    </row>
    <row r="30" spans="1:36" ht="15.6" x14ac:dyDescent="0.25">
      <c r="A30" s="4" t="s">
        <v>416</v>
      </c>
      <c r="B30" s="16" t="s">
        <v>317</v>
      </c>
      <c r="C30" s="4" t="s">
        <v>417</v>
      </c>
      <c r="D30" s="4" t="s">
        <v>418</v>
      </c>
      <c r="E30" s="4" t="s">
        <v>419</v>
      </c>
      <c r="F30" s="4" t="s">
        <v>420</v>
      </c>
      <c r="G30" s="4" t="s">
        <v>421</v>
      </c>
      <c r="H30" s="4" t="s">
        <v>43</v>
      </c>
      <c r="I30" s="4" t="s">
        <v>59</v>
      </c>
      <c r="J30" s="4" t="s">
        <v>60</v>
      </c>
      <c r="K30" s="187">
        <v>5280442</v>
      </c>
      <c r="L30" s="4" t="s">
        <v>422</v>
      </c>
      <c r="M30" s="4"/>
      <c r="N30" s="32" t="s">
        <v>423</v>
      </c>
      <c r="O30" s="32" t="s">
        <v>424</v>
      </c>
      <c r="P30" s="32" t="s">
        <v>76</v>
      </c>
      <c r="Q30" s="4" t="s">
        <v>425</v>
      </c>
      <c r="R30" s="4" t="s">
        <v>192</v>
      </c>
      <c r="S30" s="42">
        <v>284.06849999999997</v>
      </c>
      <c r="T30" s="4" t="str">
        <f t="shared" si="3"/>
        <v>LTS0020151_IPTM20029_Acacetin</v>
      </c>
      <c r="U30" s="4">
        <f t="shared" si="0"/>
        <v>285.07629999999995</v>
      </c>
      <c r="V30" s="4">
        <f t="shared" si="1"/>
        <v>283.06229999999994</v>
      </c>
      <c r="W30" s="43">
        <v>9.89</v>
      </c>
      <c r="X30" s="44">
        <v>1400000000</v>
      </c>
      <c r="Y30" s="43">
        <v>9.3699999999999992</v>
      </c>
      <c r="Z30" s="43">
        <v>14.69</v>
      </c>
      <c r="AA30" s="43"/>
      <c r="AB30" s="55">
        <v>9.8699999999999992</v>
      </c>
      <c r="AC30" s="50">
        <v>835000000</v>
      </c>
      <c r="AD30" s="51">
        <v>9.32</v>
      </c>
      <c r="AE30" s="51">
        <v>14.75</v>
      </c>
      <c r="AF30" s="49"/>
      <c r="AG30" s="4" t="s">
        <v>426</v>
      </c>
      <c r="AH30" s="4"/>
      <c r="AI30" s="64">
        <v>9.84</v>
      </c>
      <c r="AJ30" s="63">
        <f t="shared" si="4"/>
        <v>1.6766467065868262</v>
      </c>
    </row>
    <row r="31" spans="1:36" ht="15.6" x14ac:dyDescent="0.25">
      <c r="A31" s="4" t="s">
        <v>427</v>
      </c>
      <c r="B31" s="16" t="s">
        <v>317</v>
      </c>
      <c r="C31" s="4" t="s">
        <v>428</v>
      </c>
      <c r="D31" s="4" t="s">
        <v>429</v>
      </c>
      <c r="E31" s="4" t="s">
        <v>430</v>
      </c>
      <c r="F31" s="4" t="s">
        <v>431</v>
      </c>
      <c r="G31" s="22" t="s">
        <v>432</v>
      </c>
      <c r="H31" s="4" t="s">
        <v>306</v>
      </c>
      <c r="I31" s="4" t="s">
        <v>433</v>
      </c>
      <c r="J31" s="4" t="s">
        <v>434</v>
      </c>
      <c r="K31" s="187">
        <v>73384</v>
      </c>
      <c r="L31" s="4" t="s">
        <v>435</v>
      </c>
      <c r="M31" s="4"/>
      <c r="N31" s="32" t="s">
        <v>436</v>
      </c>
      <c r="O31" s="32" t="s">
        <v>437</v>
      </c>
      <c r="P31" s="32" t="s">
        <v>438</v>
      </c>
      <c r="Q31" s="4" t="s">
        <v>439</v>
      </c>
      <c r="R31" s="4" t="s">
        <v>440</v>
      </c>
      <c r="S31" s="42">
        <v>286.08409999999998</v>
      </c>
      <c r="T31" s="4" t="str">
        <f t="shared" si="3"/>
        <v>LTS0270595_IPTM20030_Brazilin</v>
      </c>
      <c r="U31" s="4">
        <f t="shared" si="0"/>
        <v>287.09189999999995</v>
      </c>
      <c r="V31" s="4">
        <f t="shared" si="1"/>
        <v>285.07789999999994</v>
      </c>
      <c r="W31" s="43">
        <v>3.82</v>
      </c>
      <c r="X31" s="44">
        <v>9730000</v>
      </c>
      <c r="Y31" s="43">
        <v>0.7</v>
      </c>
      <c r="Z31" s="43">
        <v>4.9400000000000004</v>
      </c>
      <c r="AA31" s="43" t="s">
        <v>441</v>
      </c>
      <c r="AB31" s="55">
        <v>3.84</v>
      </c>
      <c r="AC31" s="50">
        <v>220000000</v>
      </c>
      <c r="AD31" s="51">
        <v>0.75</v>
      </c>
      <c r="AE31" s="51">
        <v>4.9400000000000004</v>
      </c>
      <c r="AF31" s="49"/>
      <c r="AG31" s="4" t="s">
        <v>442</v>
      </c>
      <c r="AH31" s="4"/>
      <c r="AI31" s="65">
        <v>3.84</v>
      </c>
      <c r="AJ31" s="63">
        <f t="shared" si="4"/>
        <v>4.4227272727272726E-2</v>
      </c>
    </row>
    <row r="32" spans="1:36" ht="15.6" x14ac:dyDescent="0.25">
      <c r="A32" s="4" t="s">
        <v>443</v>
      </c>
      <c r="B32" s="16" t="s">
        <v>317</v>
      </c>
      <c r="C32" s="4" t="s">
        <v>444</v>
      </c>
      <c r="D32" s="4" t="s">
        <v>445</v>
      </c>
      <c r="E32" s="4" t="s">
        <v>446</v>
      </c>
      <c r="F32" s="4" t="s">
        <v>447</v>
      </c>
      <c r="G32" s="4" t="s">
        <v>448</v>
      </c>
      <c r="H32" s="4" t="s">
        <v>43</v>
      </c>
      <c r="I32" s="4" t="s">
        <v>59</v>
      </c>
      <c r="J32" s="4" t="s">
        <v>102</v>
      </c>
      <c r="K32" s="187">
        <v>5318980</v>
      </c>
      <c r="L32" s="4" t="s">
        <v>449</v>
      </c>
      <c r="M32" s="4"/>
      <c r="N32" s="32" t="s">
        <v>254</v>
      </c>
      <c r="O32" s="32" t="s">
        <v>450</v>
      </c>
      <c r="P32" s="32" t="s">
        <v>451</v>
      </c>
      <c r="Q32" s="4" t="s">
        <v>452</v>
      </c>
      <c r="R32" s="4" t="s">
        <v>453</v>
      </c>
      <c r="S32" s="42">
        <v>368.12599999999998</v>
      </c>
      <c r="T32" s="4" t="str">
        <f t="shared" si="3"/>
        <v>LTS0035253_IPTM20031_Icaritin</v>
      </c>
      <c r="U32" s="4">
        <f t="shared" si="0"/>
        <v>369.13379999999995</v>
      </c>
      <c r="V32" s="4">
        <f t="shared" si="1"/>
        <v>367.11979999999994</v>
      </c>
      <c r="W32" s="43">
        <v>13.45</v>
      </c>
      <c r="X32" s="44">
        <v>1010000000</v>
      </c>
      <c r="Y32" s="43">
        <v>9.3699999999999992</v>
      </c>
      <c r="Z32" s="43">
        <v>14.69</v>
      </c>
      <c r="AA32" s="43"/>
      <c r="AB32" s="55">
        <v>13.49</v>
      </c>
      <c r="AC32" s="50">
        <v>799000000</v>
      </c>
      <c r="AD32" s="51">
        <v>9.32</v>
      </c>
      <c r="AE32" s="51">
        <v>14.75</v>
      </c>
      <c r="AF32" s="49"/>
      <c r="AG32" s="4" t="s">
        <v>454</v>
      </c>
      <c r="AH32" s="4"/>
      <c r="AI32" s="64">
        <v>13.35</v>
      </c>
      <c r="AJ32" s="63">
        <f t="shared" si="4"/>
        <v>1.2640801001251565</v>
      </c>
    </row>
    <row r="33" spans="1:36" ht="33" customHeight="1" x14ac:dyDescent="0.25">
      <c r="A33" s="4" t="s">
        <v>455</v>
      </c>
      <c r="B33" s="16" t="s">
        <v>317</v>
      </c>
      <c r="C33" s="4" t="s">
        <v>456</v>
      </c>
      <c r="D33" s="4" t="s">
        <v>457</v>
      </c>
      <c r="E33" s="4" t="s">
        <v>458</v>
      </c>
      <c r="F33" s="4" t="s">
        <v>459</v>
      </c>
      <c r="G33" s="4" t="s">
        <v>460</v>
      </c>
      <c r="H33" s="4" t="s">
        <v>43</v>
      </c>
      <c r="I33" s="4" t="s">
        <v>59</v>
      </c>
      <c r="J33" s="4" t="s">
        <v>200</v>
      </c>
      <c r="K33" s="187">
        <v>161557</v>
      </c>
      <c r="L33" s="4" t="s">
        <v>461</v>
      </c>
      <c r="M33" s="4"/>
      <c r="N33" s="32" t="s">
        <v>462</v>
      </c>
      <c r="O33" s="32" t="s">
        <v>463</v>
      </c>
      <c r="P33" s="32" t="s">
        <v>464</v>
      </c>
      <c r="Q33" s="4" t="s">
        <v>465</v>
      </c>
      <c r="R33" s="4" t="s">
        <v>466</v>
      </c>
      <c r="S33" s="42">
        <v>320.0532</v>
      </c>
      <c r="T33" s="4" t="str">
        <f t="shared" si="3"/>
        <v>LTS0105545_IPTM20032_Ampelopsin / Dihydromyricetin</v>
      </c>
      <c r="U33" s="4">
        <f t="shared" si="0"/>
        <v>321.06099999999998</v>
      </c>
      <c r="V33" s="4">
        <f t="shared" si="1"/>
        <v>319.04699999999997</v>
      </c>
      <c r="W33" s="43">
        <v>3.93</v>
      </c>
      <c r="X33" s="44">
        <v>3020000</v>
      </c>
      <c r="Y33" s="43">
        <v>0.7</v>
      </c>
      <c r="Z33" s="43">
        <v>4.9400000000000004</v>
      </c>
      <c r="AA33" s="43"/>
      <c r="AB33" s="55">
        <v>3.51</v>
      </c>
      <c r="AC33" s="50">
        <v>26200000</v>
      </c>
      <c r="AD33" s="51">
        <v>0.75</v>
      </c>
      <c r="AE33" s="51">
        <v>4.9400000000000004</v>
      </c>
      <c r="AF33" s="56" t="s">
        <v>467</v>
      </c>
      <c r="AG33" s="4" t="s">
        <v>468</v>
      </c>
      <c r="AH33" s="4"/>
      <c r="AI33" s="64">
        <v>3.95</v>
      </c>
      <c r="AJ33" s="63">
        <f t="shared" si="4"/>
        <v>0.11526717557251909</v>
      </c>
    </row>
    <row r="34" spans="1:36" ht="15.6" x14ac:dyDescent="0.25">
      <c r="A34" s="4" t="s">
        <v>469</v>
      </c>
      <c r="B34" s="16" t="s">
        <v>317</v>
      </c>
      <c r="C34" s="4" t="s">
        <v>470</v>
      </c>
      <c r="D34" s="4" t="s">
        <v>471</v>
      </c>
      <c r="E34" s="4" t="s">
        <v>472</v>
      </c>
      <c r="F34" s="4" t="s">
        <v>473</v>
      </c>
      <c r="G34" s="4" t="s">
        <v>474</v>
      </c>
      <c r="H34" s="4" t="s">
        <v>43</v>
      </c>
      <c r="I34" s="4" t="s">
        <v>59</v>
      </c>
      <c r="J34" s="4" t="s">
        <v>145</v>
      </c>
      <c r="K34" s="187">
        <v>14236566</v>
      </c>
      <c r="L34" s="4" t="s">
        <v>475</v>
      </c>
      <c r="M34" s="4"/>
      <c r="N34" s="32" t="s">
        <v>476</v>
      </c>
      <c r="O34" s="32" t="s">
        <v>477</v>
      </c>
      <c r="P34" s="32" t="s">
        <v>478</v>
      </c>
      <c r="Q34" s="4" t="s">
        <v>479</v>
      </c>
      <c r="R34" s="4" t="s">
        <v>480</v>
      </c>
      <c r="S34" s="42">
        <v>324.13619999999997</v>
      </c>
      <c r="T34" s="4" t="str">
        <f t="shared" si="3"/>
        <v>LTS0161897_IPTM20033_Bavachin</v>
      </c>
      <c r="U34" s="4">
        <f t="shared" si="0"/>
        <v>325.14399999999995</v>
      </c>
      <c r="V34" s="4">
        <f t="shared" si="1"/>
        <v>323.12999999999994</v>
      </c>
      <c r="W34" s="43">
        <v>10.7</v>
      </c>
      <c r="X34" s="44">
        <v>735000000</v>
      </c>
      <c r="Y34" s="43">
        <v>9.3699999999999992</v>
      </c>
      <c r="Z34" s="43">
        <v>14.69</v>
      </c>
      <c r="AA34" s="43"/>
      <c r="AB34" s="55">
        <v>10.73</v>
      </c>
      <c r="AC34" s="50">
        <v>850000000</v>
      </c>
      <c r="AD34" s="51">
        <v>9.32</v>
      </c>
      <c r="AE34" s="51">
        <v>14.75</v>
      </c>
      <c r="AF34" s="49"/>
      <c r="AG34" s="4" t="s">
        <v>481</v>
      </c>
      <c r="AH34" s="4"/>
      <c r="AI34" s="64">
        <v>10.69</v>
      </c>
      <c r="AJ34" s="63">
        <f t="shared" si="4"/>
        <v>0.86470588235294121</v>
      </c>
    </row>
    <row r="35" spans="1:36" ht="15.6" x14ac:dyDescent="0.25">
      <c r="A35" s="4" t="s">
        <v>482</v>
      </c>
      <c r="B35" s="16" t="s">
        <v>317</v>
      </c>
      <c r="C35" s="4" t="s">
        <v>483</v>
      </c>
      <c r="D35" s="4" t="s">
        <v>484</v>
      </c>
      <c r="E35" s="4" t="s">
        <v>485</v>
      </c>
      <c r="F35" s="4" t="s">
        <v>486</v>
      </c>
      <c r="G35" s="4"/>
      <c r="H35" s="4" t="s">
        <v>43</v>
      </c>
      <c r="I35" s="4" t="s">
        <v>59</v>
      </c>
      <c r="J35" s="19" t="s">
        <v>60</v>
      </c>
      <c r="K35" s="187">
        <v>5320496</v>
      </c>
      <c r="L35" s="4" t="s">
        <v>487</v>
      </c>
      <c r="M35" s="4"/>
      <c r="N35" s="32" t="s">
        <v>311</v>
      </c>
      <c r="O35" s="32" t="s">
        <v>488</v>
      </c>
      <c r="P35" s="32" t="s">
        <v>489</v>
      </c>
      <c r="Q35" s="4" t="s">
        <v>490</v>
      </c>
      <c r="R35" s="4" t="s">
        <v>491</v>
      </c>
      <c r="S35" s="42">
        <v>314.07900000000001</v>
      </c>
      <c r="T35" s="4" t="str">
        <f t="shared" si="3"/>
        <v>LTS0220710_IPTM20034_Pilloin</v>
      </c>
      <c r="U35" s="4">
        <f t="shared" si="0"/>
        <v>315.08679999999998</v>
      </c>
      <c r="V35" s="4">
        <f t="shared" si="1"/>
        <v>313.07279999999997</v>
      </c>
      <c r="W35" s="43">
        <v>10.26</v>
      </c>
      <c r="X35" s="44">
        <v>461000000</v>
      </c>
      <c r="Y35" s="43">
        <v>9.3699999999999992</v>
      </c>
      <c r="Z35" s="43">
        <v>14.69</v>
      </c>
      <c r="AA35" s="43"/>
      <c r="AB35" s="55">
        <v>10.32</v>
      </c>
      <c r="AC35" s="50">
        <v>119000000</v>
      </c>
      <c r="AD35" s="51">
        <v>9.32</v>
      </c>
      <c r="AE35" s="51">
        <v>14.75</v>
      </c>
      <c r="AF35" s="49"/>
      <c r="AG35" s="4" t="s">
        <v>492</v>
      </c>
      <c r="AH35" s="4"/>
      <c r="AI35" s="64">
        <v>10.23</v>
      </c>
      <c r="AJ35" s="63">
        <f t="shared" si="4"/>
        <v>3.8739495798319328</v>
      </c>
    </row>
    <row r="36" spans="1:36" ht="15.6" x14ac:dyDescent="0.25">
      <c r="A36" s="4" t="s">
        <v>493</v>
      </c>
      <c r="B36" s="16" t="s">
        <v>317</v>
      </c>
      <c r="C36" s="4" t="s">
        <v>494</v>
      </c>
      <c r="D36" s="4" t="s">
        <v>495</v>
      </c>
      <c r="E36" s="4" t="s">
        <v>496</v>
      </c>
      <c r="F36" s="4" t="s">
        <v>497</v>
      </c>
      <c r="G36" s="4"/>
      <c r="H36" s="4"/>
      <c r="I36" s="4"/>
      <c r="J36" s="4"/>
      <c r="K36" s="187">
        <v>46869260</v>
      </c>
      <c r="L36" s="33"/>
      <c r="M36" s="4"/>
      <c r="N36" s="32"/>
      <c r="O36" s="32"/>
      <c r="P36" s="32"/>
      <c r="Q36" s="4" t="s">
        <v>498</v>
      </c>
      <c r="R36" s="4" t="s">
        <v>499</v>
      </c>
      <c r="S36" s="42">
        <v>580.17920000000004</v>
      </c>
      <c r="T36" s="4" t="str">
        <f t="shared" si="3"/>
        <v>_IPTM20035_Glucoliquiritin</v>
      </c>
      <c r="U36" s="4">
        <f t="shared" si="0"/>
        <v>581.18700000000001</v>
      </c>
      <c r="V36" s="4">
        <f t="shared" si="1"/>
        <v>579.173</v>
      </c>
      <c r="W36" s="43">
        <v>4.88</v>
      </c>
      <c r="X36" s="44">
        <v>31100000</v>
      </c>
      <c r="Y36" s="43">
        <v>0.7</v>
      </c>
      <c r="Z36" s="43">
        <v>4.9400000000000004</v>
      </c>
      <c r="AA36" s="43"/>
      <c r="AB36" s="55">
        <v>4.91</v>
      </c>
      <c r="AC36" s="50">
        <v>12100000</v>
      </c>
      <c r="AD36" s="51">
        <v>0.75</v>
      </c>
      <c r="AE36" s="51">
        <v>4.9400000000000004</v>
      </c>
      <c r="AF36" s="49"/>
      <c r="AG36" s="4" t="s">
        <v>500</v>
      </c>
      <c r="AH36" s="4"/>
      <c r="AI36" s="64">
        <v>4.95</v>
      </c>
      <c r="AJ36" s="63">
        <f t="shared" si="4"/>
        <v>2.5702479338842976</v>
      </c>
    </row>
    <row r="37" spans="1:36" ht="15.6" x14ac:dyDescent="0.25">
      <c r="A37" s="4" t="s">
        <v>501</v>
      </c>
      <c r="B37" s="16" t="s">
        <v>317</v>
      </c>
      <c r="C37" s="4" t="s">
        <v>502</v>
      </c>
      <c r="D37" s="4" t="s">
        <v>503</v>
      </c>
      <c r="E37" s="4" t="s">
        <v>504</v>
      </c>
      <c r="F37" s="4"/>
      <c r="G37" s="4"/>
      <c r="H37" s="4" t="s">
        <v>43</v>
      </c>
      <c r="I37" s="4" t="s">
        <v>59</v>
      </c>
      <c r="J37" s="4" t="s">
        <v>102</v>
      </c>
      <c r="K37" s="187">
        <v>5481237</v>
      </c>
      <c r="L37" s="4" t="s">
        <v>505</v>
      </c>
      <c r="M37" s="4"/>
      <c r="N37" s="32" t="s">
        <v>506</v>
      </c>
      <c r="O37" s="32" t="s">
        <v>507</v>
      </c>
      <c r="P37" s="32" t="s">
        <v>508</v>
      </c>
      <c r="Q37" s="4" t="s">
        <v>509</v>
      </c>
      <c r="R37" s="4" t="s">
        <v>510</v>
      </c>
      <c r="S37" s="42">
        <v>438.16789999999997</v>
      </c>
      <c r="T37" s="4" t="str">
        <f t="shared" si="3"/>
        <v>LTS0136574_IPTM20036_Kushenol C</v>
      </c>
      <c r="U37" s="4">
        <f t="shared" si="0"/>
        <v>439.17569999999995</v>
      </c>
      <c r="V37" s="4">
        <f t="shared" si="1"/>
        <v>437.16169999999994</v>
      </c>
      <c r="W37" s="43">
        <v>11.43</v>
      </c>
      <c r="X37" s="44">
        <v>543000000</v>
      </c>
      <c r="Y37" s="43">
        <v>9.3699999999999992</v>
      </c>
      <c r="Z37" s="43">
        <v>14.69</v>
      </c>
      <c r="AA37" s="43"/>
      <c r="AB37" s="55">
        <v>9.8699999999999992</v>
      </c>
      <c r="AC37" s="50">
        <v>351000000</v>
      </c>
      <c r="AD37" s="51">
        <v>9.32</v>
      </c>
      <c r="AE37" s="51">
        <v>14.75</v>
      </c>
      <c r="AF37" s="57"/>
      <c r="AG37" s="4" t="s">
        <v>511</v>
      </c>
      <c r="AH37" s="4"/>
      <c r="AI37" s="64">
        <v>11.47</v>
      </c>
      <c r="AJ37" s="63">
        <f t="shared" si="4"/>
        <v>1.5470085470085471</v>
      </c>
    </row>
    <row r="38" spans="1:36" ht="15.6" x14ac:dyDescent="0.25">
      <c r="A38" s="4" t="s">
        <v>512</v>
      </c>
      <c r="B38" s="16" t="s">
        <v>317</v>
      </c>
      <c r="C38" s="4" t="s">
        <v>513</v>
      </c>
      <c r="D38" s="4" t="s">
        <v>514</v>
      </c>
      <c r="E38" s="4" t="s">
        <v>515</v>
      </c>
      <c r="F38" s="4" t="s">
        <v>516</v>
      </c>
      <c r="G38" s="4" t="s">
        <v>517</v>
      </c>
      <c r="H38" s="4"/>
      <c r="I38" s="4"/>
      <c r="J38" s="4"/>
      <c r="K38" s="187">
        <v>443654</v>
      </c>
      <c r="L38" s="4" t="s">
        <v>518</v>
      </c>
      <c r="M38" s="4"/>
      <c r="N38" s="32" t="s">
        <v>104</v>
      </c>
      <c r="O38" s="32" t="s">
        <v>519</v>
      </c>
      <c r="P38" s="32" t="s">
        <v>520</v>
      </c>
      <c r="Q38" s="4" t="s">
        <v>521</v>
      </c>
      <c r="R38" s="4" t="s">
        <v>314</v>
      </c>
      <c r="S38" s="42">
        <v>462.11669999999998</v>
      </c>
      <c r="T38" s="4" t="str">
        <f t="shared" si="3"/>
        <v>LTS0204470_IPTM20037_Peonidin-3-O-glucoside</v>
      </c>
      <c r="U38" s="4">
        <f t="shared" si="0"/>
        <v>463.12449999999995</v>
      </c>
      <c r="V38" s="4">
        <f t="shared" si="1"/>
        <v>461.11049999999994</v>
      </c>
      <c r="W38" s="43">
        <v>4.0199999999999996</v>
      </c>
      <c r="X38" s="44">
        <v>168000000</v>
      </c>
      <c r="Y38" s="43">
        <v>0.7</v>
      </c>
      <c r="Z38" s="43">
        <v>4.9400000000000004</v>
      </c>
      <c r="AA38" s="43"/>
      <c r="AB38" s="55">
        <v>3.92</v>
      </c>
      <c r="AC38" s="50">
        <v>5790000</v>
      </c>
      <c r="AD38" s="51">
        <v>0.75</v>
      </c>
      <c r="AE38" s="51">
        <v>4.9400000000000004</v>
      </c>
      <c r="AF38" s="49"/>
      <c r="AG38" s="4" t="s">
        <v>522</v>
      </c>
      <c r="AH38" s="4"/>
      <c r="AI38" s="67">
        <v>3.97</v>
      </c>
      <c r="AJ38" s="63">
        <f t="shared" si="4"/>
        <v>29.015544041450777</v>
      </c>
    </row>
    <row r="39" spans="1:36" ht="15.6" x14ac:dyDescent="0.25">
      <c r="A39" s="4" t="s">
        <v>523</v>
      </c>
      <c r="B39" s="16" t="s">
        <v>317</v>
      </c>
      <c r="C39" s="4" t="s">
        <v>524</v>
      </c>
      <c r="D39" s="4" t="s">
        <v>525</v>
      </c>
      <c r="E39" s="4" t="s">
        <v>526</v>
      </c>
      <c r="F39" s="4" t="s">
        <v>527</v>
      </c>
      <c r="G39" s="4" t="s">
        <v>528</v>
      </c>
      <c r="H39" s="4" t="s">
        <v>43</v>
      </c>
      <c r="I39" s="4" t="s">
        <v>59</v>
      </c>
      <c r="J39" s="4" t="s">
        <v>60</v>
      </c>
      <c r="K39" s="187">
        <v>88881</v>
      </c>
      <c r="L39" s="4" t="s">
        <v>529</v>
      </c>
      <c r="M39" s="4"/>
      <c r="N39" s="32" t="s">
        <v>530</v>
      </c>
      <c r="O39" s="32" t="s">
        <v>531</v>
      </c>
      <c r="P39" s="32" t="s">
        <v>532</v>
      </c>
      <c r="Q39" s="4" t="s">
        <v>533</v>
      </c>
      <c r="R39" s="4" t="s">
        <v>534</v>
      </c>
      <c r="S39" s="42">
        <v>282.08920000000001</v>
      </c>
      <c r="T39" s="4" t="str">
        <f t="shared" si="3"/>
        <v>LTS0096902_IPTM20038_Chrysin dimethylether / 5,7-Dimethoxyflavone</v>
      </c>
      <c r="U39" s="4">
        <f t="shared" si="0"/>
        <v>283.09699999999998</v>
      </c>
      <c r="V39" s="4">
        <f t="shared" si="1"/>
        <v>281.08299999999997</v>
      </c>
      <c r="W39" s="43">
        <v>9.7899999999999991</v>
      </c>
      <c r="X39" s="44">
        <v>6360000000</v>
      </c>
      <c r="Y39" s="43">
        <v>9.3699999999999992</v>
      </c>
      <c r="Z39" s="43">
        <v>14.69</v>
      </c>
      <c r="AA39" s="43"/>
      <c r="AB39" s="55" t="s">
        <v>94</v>
      </c>
      <c r="AC39" s="50" t="s">
        <v>94</v>
      </c>
      <c r="AD39" s="49" t="s">
        <v>94</v>
      </c>
      <c r="AE39" s="49" t="s">
        <v>94</v>
      </c>
      <c r="AF39" s="49"/>
      <c r="AG39" s="4" t="s">
        <v>535</v>
      </c>
      <c r="AH39" s="4"/>
      <c r="AI39" s="64">
        <v>9.8000000000000007</v>
      </c>
      <c r="AJ39" s="63" t="e">
        <f t="shared" si="4"/>
        <v>#VALUE!</v>
      </c>
    </row>
    <row r="40" spans="1:36" ht="15.6" x14ac:dyDescent="0.25">
      <c r="A40" s="4" t="s">
        <v>536</v>
      </c>
      <c r="B40" s="16" t="s">
        <v>317</v>
      </c>
      <c r="C40" s="4" t="s">
        <v>537</v>
      </c>
      <c r="D40" s="4" t="s">
        <v>538</v>
      </c>
      <c r="E40" s="4" t="s">
        <v>539</v>
      </c>
      <c r="F40" s="4" t="s">
        <v>540</v>
      </c>
      <c r="G40" s="4" t="s">
        <v>541</v>
      </c>
      <c r="H40" s="4"/>
      <c r="I40" s="4"/>
      <c r="J40" s="4"/>
      <c r="K40" s="187">
        <v>91469</v>
      </c>
      <c r="L40" s="34"/>
      <c r="M40" s="4"/>
      <c r="N40" s="32"/>
      <c r="O40" s="32"/>
      <c r="P40" s="32"/>
      <c r="Q40" s="4" t="s">
        <v>542</v>
      </c>
      <c r="R40" s="4" t="s">
        <v>543</v>
      </c>
      <c r="S40" s="42">
        <v>242.0943</v>
      </c>
      <c r="T40" s="4" t="str">
        <f t="shared" si="3"/>
        <v>_IPTM20039_4',7-Isoflavandiol</v>
      </c>
      <c r="U40" s="4">
        <f t="shared" si="0"/>
        <v>243.10210000000001</v>
      </c>
      <c r="V40" s="4">
        <f t="shared" si="1"/>
        <v>241.0881</v>
      </c>
      <c r="W40" s="43">
        <v>7.71</v>
      </c>
      <c r="X40" s="44">
        <v>25700000</v>
      </c>
      <c r="Y40" s="43">
        <v>4.9400000000000004</v>
      </c>
      <c r="Z40" s="43">
        <v>9.3699999999999992</v>
      </c>
      <c r="AA40" s="43"/>
      <c r="AB40" s="55">
        <v>7.75</v>
      </c>
      <c r="AC40" s="50">
        <v>98200000</v>
      </c>
      <c r="AD40" s="51">
        <v>4.9400000000000004</v>
      </c>
      <c r="AE40" s="51">
        <v>9.32</v>
      </c>
      <c r="AF40" s="49"/>
      <c r="AG40" s="4" t="s">
        <v>544</v>
      </c>
      <c r="AH40" s="4"/>
      <c r="AI40" s="64">
        <v>7.69</v>
      </c>
      <c r="AJ40" s="63">
        <f t="shared" si="4"/>
        <v>0.26171079429735233</v>
      </c>
    </row>
    <row r="41" spans="1:36" ht="15.6" x14ac:dyDescent="0.25">
      <c r="A41" s="4" t="s">
        <v>545</v>
      </c>
      <c r="B41" s="16" t="s">
        <v>317</v>
      </c>
      <c r="C41" s="4" t="s">
        <v>546</v>
      </c>
      <c r="D41" s="4" t="s">
        <v>547</v>
      </c>
      <c r="E41" s="4" t="s">
        <v>548</v>
      </c>
      <c r="F41" s="4" t="s">
        <v>549</v>
      </c>
      <c r="G41" s="4" t="s">
        <v>550</v>
      </c>
      <c r="H41" s="4" t="s">
        <v>43</v>
      </c>
      <c r="I41" s="35" t="s">
        <v>59</v>
      </c>
      <c r="J41" s="4" t="s">
        <v>145</v>
      </c>
      <c r="K41" s="187">
        <v>91144</v>
      </c>
      <c r="L41" s="4" t="s">
        <v>551</v>
      </c>
      <c r="M41" s="4"/>
      <c r="N41" s="32" t="s">
        <v>552</v>
      </c>
      <c r="O41" s="32" t="s">
        <v>553</v>
      </c>
      <c r="P41" s="32" t="s">
        <v>554</v>
      </c>
      <c r="Q41" s="4" t="s">
        <v>555</v>
      </c>
      <c r="R41" s="4" t="s">
        <v>556</v>
      </c>
      <c r="S41" s="42">
        <v>300.09980000000002</v>
      </c>
      <c r="T41" s="4" t="str">
        <f t="shared" si="3"/>
        <v>LTS0212438_IPTM20040_Farrerol</v>
      </c>
      <c r="U41" s="4">
        <f t="shared" si="0"/>
        <v>301.10759999999999</v>
      </c>
      <c r="V41" s="4">
        <f t="shared" si="1"/>
        <v>299.09359999999998</v>
      </c>
      <c r="W41" s="43">
        <v>9.43</v>
      </c>
      <c r="X41" s="44">
        <v>552000000</v>
      </c>
      <c r="Y41" s="43">
        <v>9.3699999999999992</v>
      </c>
      <c r="Z41" s="43">
        <v>14.69</v>
      </c>
      <c r="AA41" s="43"/>
      <c r="AB41" s="55">
        <v>9.4</v>
      </c>
      <c r="AC41" s="50">
        <v>1490000000</v>
      </c>
      <c r="AD41" s="51">
        <v>9.32</v>
      </c>
      <c r="AE41" s="51">
        <v>14.75</v>
      </c>
      <c r="AF41" s="49"/>
      <c r="AG41" s="4" t="s">
        <v>557</v>
      </c>
      <c r="AH41" s="4"/>
      <c r="AI41" s="64">
        <v>9.3800000000000008</v>
      </c>
      <c r="AJ41" s="63">
        <f t="shared" si="4"/>
        <v>0.37046979865771812</v>
      </c>
    </row>
    <row r="42" spans="1:36" ht="46.8" x14ac:dyDescent="0.25">
      <c r="A42" s="4" t="s">
        <v>558</v>
      </c>
      <c r="B42" s="16" t="s">
        <v>559</v>
      </c>
      <c r="C42" s="4" t="s">
        <v>560</v>
      </c>
      <c r="D42" s="4" t="s">
        <v>561</v>
      </c>
      <c r="E42" s="4" t="s">
        <v>562</v>
      </c>
      <c r="F42" s="4"/>
      <c r="G42" s="4"/>
      <c r="H42" s="4" t="s">
        <v>43</v>
      </c>
      <c r="I42" s="4" t="s">
        <v>59</v>
      </c>
      <c r="J42" s="4" t="s">
        <v>102</v>
      </c>
      <c r="K42" s="187">
        <v>5748393</v>
      </c>
      <c r="L42" s="4" t="s">
        <v>563</v>
      </c>
      <c r="M42" s="4"/>
      <c r="N42" s="32" t="s">
        <v>324</v>
      </c>
      <c r="O42" s="32"/>
      <c r="P42" s="32"/>
      <c r="Q42" s="4" t="s">
        <v>564</v>
      </c>
      <c r="R42" s="4" t="s">
        <v>565</v>
      </c>
      <c r="S42" s="42">
        <v>808.279</v>
      </c>
      <c r="T42" s="4" t="str">
        <f t="shared" si="3"/>
        <v>LTS0087809_IPTM20041_Epimedin B</v>
      </c>
      <c r="U42" s="4">
        <f t="shared" si="0"/>
        <v>809.28679999999997</v>
      </c>
      <c r="V42" s="4">
        <f t="shared" si="1"/>
        <v>807.27279999999996</v>
      </c>
      <c r="W42" s="43">
        <v>7.39</v>
      </c>
      <c r="X42" s="44">
        <v>259000000</v>
      </c>
      <c r="Y42" s="43">
        <v>4.9400000000000004</v>
      </c>
      <c r="Z42" s="43">
        <v>9.3699999999999992</v>
      </c>
      <c r="AA42" s="54" t="s">
        <v>566</v>
      </c>
      <c r="AB42" s="55">
        <v>7.4</v>
      </c>
      <c r="AC42" s="50">
        <v>19500000</v>
      </c>
      <c r="AD42" s="51">
        <v>4.9400000000000004</v>
      </c>
      <c r="AE42" s="51">
        <v>9.32</v>
      </c>
      <c r="AF42" s="49" t="s">
        <v>567</v>
      </c>
      <c r="AG42" s="4" t="s">
        <v>568</v>
      </c>
      <c r="AH42" s="4"/>
      <c r="AI42" s="64">
        <v>7.53</v>
      </c>
      <c r="AJ42" s="63">
        <f t="shared" si="4"/>
        <v>13.282051282051283</v>
      </c>
    </row>
    <row r="43" spans="1:36" ht="15.6" x14ac:dyDescent="0.25">
      <c r="A43" s="4" t="s">
        <v>569</v>
      </c>
      <c r="B43" s="16" t="s">
        <v>559</v>
      </c>
      <c r="C43" s="4" t="s">
        <v>570</v>
      </c>
      <c r="D43" s="4" t="s">
        <v>571</v>
      </c>
      <c r="E43" s="4" t="s">
        <v>572</v>
      </c>
      <c r="F43" s="4" t="s">
        <v>573</v>
      </c>
      <c r="G43" s="4" t="s">
        <v>574</v>
      </c>
      <c r="H43" s="4" t="s">
        <v>43</v>
      </c>
      <c r="I43" s="4" t="s">
        <v>44</v>
      </c>
      <c r="J43" s="4" t="s">
        <v>575</v>
      </c>
      <c r="K43" s="187">
        <v>91510</v>
      </c>
      <c r="L43" s="4" t="s">
        <v>576</v>
      </c>
      <c r="M43" s="4"/>
      <c r="N43" s="32" t="s">
        <v>507</v>
      </c>
      <c r="O43" s="32" t="s">
        <v>577</v>
      </c>
      <c r="P43" s="32" t="s">
        <v>578</v>
      </c>
      <c r="Q43" s="4" t="s">
        <v>579</v>
      </c>
      <c r="R43" s="4" t="s">
        <v>192</v>
      </c>
      <c r="S43" s="42">
        <v>284.06849999999997</v>
      </c>
      <c r="T43" s="4" t="str">
        <f t="shared" si="3"/>
        <v>LTS0028460_IPTM20042_Maackiain</v>
      </c>
      <c r="U43" s="4">
        <f t="shared" si="0"/>
        <v>285.07629999999995</v>
      </c>
      <c r="V43" s="4">
        <f t="shared" si="1"/>
        <v>283.06229999999994</v>
      </c>
      <c r="W43" s="43">
        <v>9.2200000000000006</v>
      </c>
      <c r="X43" s="44">
        <v>354000000</v>
      </c>
      <c r="Y43" s="43">
        <v>4.9400000000000004</v>
      </c>
      <c r="Z43" s="43">
        <v>9.3699999999999992</v>
      </c>
      <c r="AA43" s="43"/>
      <c r="AB43" s="55">
        <v>9.25</v>
      </c>
      <c r="AC43" s="50">
        <v>909000000</v>
      </c>
      <c r="AD43" s="51">
        <v>4.9400000000000004</v>
      </c>
      <c r="AE43" s="51">
        <v>9.32</v>
      </c>
      <c r="AF43" s="49"/>
      <c r="AG43" s="4" t="s">
        <v>580</v>
      </c>
      <c r="AH43" s="4"/>
      <c r="AI43" s="64">
        <v>9.15</v>
      </c>
      <c r="AJ43" s="63">
        <f t="shared" si="4"/>
        <v>0.38943894389438943</v>
      </c>
    </row>
    <row r="44" spans="1:36" ht="31.2" x14ac:dyDescent="0.25">
      <c r="A44" s="4" t="s">
        <v>581</v>
      </c>
      <c r="B44" s="16" t="s">
        <v>559</v>
      </c>
      <c r="C44" s="23" t="s">
        <v>582</v>
      </c>
      <c r="D44" s="4" t="s">
        <v>583</v>
      </c>
      <c r="E44" s="4" t="s">
        <v>584</v>
      </c>
      <c r="F44" s="17" t="s">
        <v>585</v>
      </c>
      <c r="G44" s="4" t="s">
        <v>586</v>
      </c>
      <c r="H44" s="4" t="s">
        <v>43</v>
      </c>
      <c r="I44" s="4" t="s">
        <v>59</v>
      </c>
      <c r="J44" s="4" t="s">
        <v>145</v>
      </c>
      <c r="K44" s="187">
        <v>83489</v>
      </c>
      <c r="L44" s="4" t="s">
        <v>587</v>
      </c>
      <c r="M44" s="4"/>
      <c r="N44" s="32" t="s">
        <v>588</v>
      </c>
      <c r="O44" s="32" t="s">
        <v>282</v>
      </c>
      <c r="P44" s="32" t="s">
        <v>589</v>
      </c>
      <c r="Q44" s="4" t="s">
        <v>590</v>
      </c>
      <c r="R44" s="4" t="s">
        <v>591</v>
      </c>
      <c r="S44" s="42">
        <v>596.17409999999995</v>
      </c>
      <c r="T44" s="4" t="str">
        <f t="shared" si="3"/>
        <v>LTS0210425_IPTM20043_Eriocitrin</v>
      </c>
      <c r="U44" s="4">
        <f t="shared" si="0"/>
        <v>597.18189999999993</v>
      </c>
      <c r="V44" s="4">
        <f t="shared" si="1"/>
        <v>595.16789999999992</v>
      </c>
      <c r="W44" s="43">
        <v>5.0199999999999996</v>
      </c>
      <c r="X44" s="44">
        <v>67200000</v>
      </c>
      <c r="Y44" s="43">
        <v>4.9400000000000004</v>
      </c>
      <c r="Z44" s="43">
        <v>9.3699999999999992</v>
      </c>
      <c r="AA44" s="54" t="s">
        <v>592</v>
      </c>
      <c r="AB44" s="55">
        <v>5.05</v>
      </c>
      <c r="AC44" s="50">
        <v>162000000</v>
      </c>
      <c r="AD44" s="51">
        <v>4.9400000000000004</v>
      </c>
      <c r="AE44" s="51">
        <v>9.32</v>
      </c>
      <c r="AF44" s="49"/>
      <c r="AG44" s="4" t="s">
        <v>593</v>
      </c>
      <c r="AH44" s="4"/>
      <c r="AI44" s="64">
        <v>5.09</v>
      </c>
      <c r="AJ44" s="63">
        <f t="shared" si="4"/>
        <v>0.4148148148148148</v>
      </c>
    </row>
    <row r="45" spans="1:36" ht="15.6" x14ac:dyDescent="0.25">
      <c r="A45" s="4" t="s">
        <v>594</v>
      </c>
      <c r="B45" s="16" t="s">
        <v>559</v>
      </c>
      <c r="C45" s="4" t="s">
        <v>595</v>
      </c>
      <c r="D45" s="4" t="s">
        <v>596</v>
      </c>
      <c r="E45" s="4" t="s">
        <v>597</v>
      </c>
      <c r="F45" s="4" t="s">
        <v>598</v>
      </c>
      <c r="G45" s="4"/>
      <c r="H45" s="4" t="s">
        <v>43</v>
      </c>
      <c r="I45" s="4" t="s">
        <v>59</v>
      </c>
      <c r="J45" s="4" t="s">
        <v>599</v>
      </c>
      <c r="K45" s="187">
        <v>199472</v>
      </c>
      <c r="L45" s="4" t="s">
        <v>600</v>
      </c>
      <c r="M45" s="4"/>
      <c r="N45" s="32" t="s">
        <v>601</v>
      </c>
      <c r="O45" s="32" t="s">
        <v>602</v>
      </c>
      <c r="P45" s="32" t="s">
        <v>603</v>
      </c>
      <c r="Q45" s="4" t="s">
        <v>604</v>
      </c>
      <c r="R45" s="4" t="s">
        <v>605</v>
      </c>
      <c r="S45" s="42">
        <v>458.0849</v>
      </c>
      <c r="T45" s="4" t="str">
        <f t="shared" si="3"/>
        <v>LTS0215651_IPTM20044_(-)-Gallocatechin gallate</v>
      </c>
      <c r="U45" s="4">
        <f t="shared" si="0"/>
        <v>459.09269999999998</v>
      </c>
      <c r="V45" s="4">
        <f t="shared" si="1"/>
        <v>457.07869999999997</v>
      </c>
      <c r="W45" s="43">
        <v>4.1900000000000004</v>
      </c>
      <c r="X45" s="44">
        <v>7440000</v>
      </c>
      <c r="Y45" s="43">
        <v>0.7</v>
      </c>
      <c r="Z45" s="43">
        <v>4.9400000000000004</v>
      </c>
      <c r="AA45" s="43"/>
      <c r="AB45" s="55">
        <v>4.24</v>
      </c>
      <c r="AC45" s="50">
        <v>551000</v>
      </c>
      <c r="AD45" s="51">
        <v>0.75</v>
      </c>
      <c r="AE45" s="51">
        <v>4.9400000000000004</v>
      </c>
      <c r="AF45" s="49"/>
      <c r="AG45" s="4" t="s">
        <v>606</v>
      </c>
      <c r="AH45" s="4"/>
      <c r="AI45" s="64">
        <v>4.2</v>
      </c>
      <c r="AJ45" s="63">
        <f t="shared" si="4"/>
        <v>13.502722323049001</v>
      </c>
    </row>
    <row r="46" spans="1:36" ht="15.6" x14ac:dyDescent="0.25">
      <c r="A46" s="4" t="s">
        <v>607</v>
      </c>
      <c r="B46" s="16" t="s">
        <v>559</v>
      </c>
      <c r="C46" s="4" t="s">
        <v>608</v>
      </c>
      <c r="D46" s="4" t="s">
        <v>609</v>
      </c>
      <c r="E46" s="4" t="s">
        <v>610</v>
      </c>
      <c r="F46" s="4" t="s">
        <v>611</v>
      </c>
      <c r="G46" s="4" t="s">
        <v>612</v>
      </c>
      <c r="H46" s="4" t="s">
        <v>43</v>
      </c>
      <c r="I46" s="4" t="s">
        <v>59</v>
      </c>
      <c r="J46" s="4" t="s">
        <v>145</v>
      </c>
      <c r="K46" s="187">
        <v>114829</v>
      </c>
      <c r="L46" s="4" t="s">
        <v>613</v>
      </c>
      <c r="M46" s="4"/>
      <c r="N46" s="32" t="s">
        <v>614</v>
      </c>
      <c r="O46" s="32" t="s">
        <v>615</v>
      </c>
      <c r="P46" s="32" t="s">
        <v>616</v>
      </c>
      <c r="Q46" s="4" t="s">
        <v>617</v>
      </c>
      <c r="R46" s="4" t="s">
        <v>618</v>
      </c>
      <c r="S46" s="42">
        <v>256.0736</v>
      </c>
      <c r="T46" s="4" t="str">
        <f t="shared" si="3"/>
        <v>LTS0155090_IPTM20045_Liquiritigenin</v>
      </c>
      <c r="U46" s="4">
        <f t="shared" si="0"/>
        <v>257.08139999999997</v>
      </c>
      <c r="V46" s="4">
        <f t="shared" si="1"/>
        <v>255.06739999999996</v>
      </c>
      <c r="W46" s="43">
        <v>6.62</v>
      </c>
      <c r="X46" s="44">
        <v>344000000</v>
      </c>
      <c r="Y46" s="43">
        <v>4.9400000000000004</v>
      </c>
      <c r="Z46" s="43">
        <v>9.3699999999999992</v>
      </c>
      <c r="AA46" s="43"/>
      <c r="AB46" s="55">
        <v>6.56</v>
      </c>
      <c r="AC46" s="50">
        <v>762000000</v>
      </c>
      <c r="AD46" s="51">
        <v>4.9400000000000004</v>
      </c>
      <c r="AE46" s="51">
        <v>9.32</v>
      </c>
      <c r="AF46" s="49"/>
      <c r="AG46" s="4" t="s">
        <v>619</v>
      </c>
      <c r="AH46" s="4"/>
      <c r="AI46" s="64">
        <v>6.6</v>
      </c>
      <c r="AJ46" s="63">
        <f t="shared" si="4"/>
        <v>0.45144356955380577</v>
      </c>
    </row>
    <row r="47" spans="1:36" ht="15.6" x14ac:dyDescent="0.25">
      <c r="A47" s="4" t="s">
        <v>620</v>
      </c>
      <c r="B47" s="16" t="s">
        <v>559</v>
      </c>
      <c r="C47" s="4" t="s">
        <v>621</v>
      </c>
      <c r="D47" s="4" t="s">
        <v>622</v>
      </c>
      <c r="E47" s="4" t="s">
        <v>623</v>
      </c>
      <c r="F47" s="4" t="s">
        <v>624</v>
      </c>
      <c r="G47" s="4" t="s">
        <v>625</v>
      </c>
      <c r="H47" s="4" t="s">
        <v>43</v>
      </c>
      <c r="I47" s="4" t="s">
        <v>59</v>
      </c>
      <c r="J47" s="4" t="s">
        <v>60</v>
      </c>
      <c r="K47" s="187">
        <v>185617</v>
      </c>
      <c r="L47" s="4" t="s">
        <v>626</v>
      </c>
      <c r="M47" s="4"/>
      <c r="N47" s="32" t="s">
        <v>627</v>
      </c>
      <c r="O47" s="32" t="s">
        <v>628</v>
      </c>
      <c r="P47" s="32" t="s">
        <v>629</v>
      </c>
      <c r="Q47" s="4" t="s">
        <v>630</v>
      </c>
      <c r="R47" s="4" t="s">
        <v>631</v>
      </c>
      <c r="S47" s="42">
        <v>462.07979999999998</v>
      </c>
      <c r="T47" s="4" t="str">
        <f t="shared" si="3"/>
        <v>LTS0121337_IPTM20046_Scutellarin</v>
      </c>
      <c r="U47" s="4">
        <f t="shared" si="0"/>
        <v>463.08759999999995</v>
      </c>
      <c r="V47" s="4">
        <f t="shared" si="1"/>
        <v>461.07359999999994</v>
      </c>
      <c r="W47" s="43">
        <v>6.5</v>
      </c>
      <c r="X47" s="44">
        <v>3350000</v>
      </c>
      <c r="Y47" s="43">
        <v>4.9400000000000004</v>
      </c>
      <c r="Z47" s="43">
        <v>9.3699999999999992</v>
      </c>
      <c r="AA47" s="43"/>
      <c r="AB47" s="55" t="s">
        <v>94</v>
      </c>
      <c r="AC47" s="50" t="s">
        <v>94</v>
      </c>
      <c r="AD47" s="49" t="s">
        <v>94</v>
      </c>
      <c r="AE47" s="49" t="s">
        <v>94</v>
      </c>
      <c r="AF47" s="49"/>
      <c r="AG47" s="4" t="s">
        <v>632</v>
      </c>
      <c r="AH47" s="4"/>
      <c r="AI47" s="64">
        <v>6.61</v>
      </c>
      <c r="AJ47" s="63" t="e">
        <f t="shared" si="4"/>
        <v>#VALUE!</v>
      </c>
    </row>
    <row r="48" spans="1:36" ht="15.6" x14ac:dyDescent="0.25">
      <c r="A48" s="4" t="s">
        <v>633</v>
      </c>
      <c r="B48" s="16" t="s">
        <v>559</v>
      </c>
      <c r="C48" s="4" t="s">
        <v>634</v>
      </c>
      <c r="D48" s="4" t="s">
        <v>635</v>
      </c>
      <c r="E48" s="4" t="s">
        <v>636</v>
      </c>
      <c r="F48" s="4" t="s">
        <v>637</v>
      </c>
      <c r="G48" s="4" t="s">
        <v>638</v>
      </c>
      <c r="H48" s="4" t="s">
        <v>43</v>
      </c>
      <c r="I48" s="4" t="s">
        <v>59</v>
      </c>
      <c r="J48" s="4" t="s">
        <v>102</v>
      </c>
      <c r="K48" s="187">
        <v>5281616</v>
      </c>
      <c r="L48" s="4" t="s">
        <v>639</v>
      </c>
      <c r="M48" s="4"/>
      <c r="N48" s="32" t="s">
        <v>640</v>
      </c>
      <c r="O48" s="32" t="s">
        <v>641</v>
      </c>
      <c r="P48" s="32" t="s">
        <v>642</v>
      </c>
      <c r="Q48" s="4" t="s">
        <v>643</v>
      </c>
      <c r="R48" s="4" t="s">
        <v>644</v>
      </c>
      <c r="S48" s="42">
        <v>270.05279999999999</v>
      </c>
      <c r="T48" s="4" t="str">
        <f t="shared" si="3"/>
        <v>LTS0210648_IPTM20047_Galangin</v>
      </c>
      <c r="U48" s="4">
        <f t="shared" si="0"/>
        <v>271.06059999999997</v>
      </c>
      <c r="V48" s="4">
        <f t="shared" si="1"/>
        <v>269.04659999999996</v>
      </c>
      <c r="W48" s="43">
        <v>10.1</v>
      </c>
      <c r="X48" s="44">
        <v>1230000000</v>
      </c>
      <c r="Y48" s="43">
        <v>9.3699999999999992</v>
      </c>
      <c r="Z48" s="43">
        <v>14.69</v>
      </c>
      <c r="AA48" s="43"/>
      <c r="AB48" s="53">
        <v>10.09</v>
      </c>
      <c r="AC48" s="50">
        <v>1780000000</v>
      </c>
      <c r="AD48" s="51">
        <v>9.32</v>
      </c>
      <c r="AE48" s="51">
        <v>14.75</v>
      </c>
      <c r="AF48" s="49"/>
      <c r="AG48" s="4" t="s">
        <v>645</v>
      </c>
      <c r="AH48" s="4"/>
      <c r="AI48" s="64">
        <v>10.029999999999999</v>
      </c>
      <c r="AJ48" s="63">
        <f t="shared" si="4"/>
        <v>0.6910112359550562</v>
      </c>
    </row>
    <row r="49" spans="1:36" ht="15.6" x14ac:dyDescent="0.25">
      <c r="A49" s="4" t="s">
        <v>646</v>
      </c>
      <c r="B49" s="16" t="s">
        <v>559</v>
      </c>
      <c r="C49" s="4" t="s">
        <v>647</v>
      </c>
      <c r="D49" s="4" t="s">
        <v>648</v>
      </c>
      <c r="E49" s="4" t="s">
        <v>649</v>
      </c>
      <c r="F49" s="4" t="s">
        <v>650</v>
      </c>
      <c r="G49" s="4" t="s">
        <v>651</v>
      </c>
      <c r="H49" s="4" t="s">
        <v>43</v>
      </c>
      <c r="I49" s="4" t="s">
        <v>59</v>
      </c>
      <c r="J49" s="4" t="s">
        <v>60</v>
      </c>
      <c r="K49" s="187">
        <v>5280445</v>
      </c>
      <c r="L49" s="4" t="s">
        <v>652</v>
      </c>
      <c r="M49" s="4"/>
      <c r="N49" s="32" t="s">
        <v>653</v>
      </c>
      <c r="O49" s="32" t="s">
        <v>654</v>
      </c>
      <c r="P49" s="32" t="s">
        <v>655</v>
      </c>
      <c r="Q49" s="4" t="s">
        <v>656</v>
      </c>
      <c r="R49" s="4" t="s">
        <v>414</v>
      </c>
      <c r="S49" s="42">
        <v>286.04770000000002</v>
      </c>
      <c r="T49" s="4" t="str">
        <f t="shared" si="3"/>
        <v>LTS0017052_IPTM20048_Luteolin</v>
      </c>
      <c r="U49" s="4">
        <f t="shared" si="0"/>
        <v>287.05549999999999</v>
      </c>
      <c r="V49" s="4">
        <f t="shared" si="1"/>
        <v>285.04149999999998</v>
      </c>
      <c r="W49" s="43">
        <v>6.87</v>
      </c>
      <c r="X49" s="44">
        <v>587000000</v>
      </c>
      <c r="Y49" s="43">
        <v>4.9400000000000004</v>
      </c>
      <c r="Z49" s="43">
        <v>9.3699999999999992</v>
      </c>
      <c r="AA49" s="43"/>
      <c r="AB49" s="55">
        <v>6.78</v>
      </c>
      <c r="AC49" s="50">
        <v>486000000</v>
      </c>
      <c r="AD49" s="51">
        <v>4.9400000000000004</v>
      </c>
      <c r="AE49" s="51">
        <v>9.32</v>
      </c>
      <c r="AF49" s="49"/>
      <c r="AG49" s="4" t="s">
        <v>657</v>
      </c>
      <c r="AH49" s="4"/>
      <c r="AI49" s="64">
        <v>6.86</v>
      </c>
      <c r="AJ49" s="63">
        <f t="shared" si="4"/>
        <v>1.2078189300411524</v>
      </c>
    </row>
    <row r="50" spans="1:36" ht="15.6" x14ac:dyDescent="0.25">
      <c r="A50" s="4" t="s">
        <v>658</v>
      </c>
      <c r="B50" s="16" t="s">
        <v>559</v>
      </c>
      <c r="C50" s="4" t="s">
        <v>659</v>
      </c>
      <c r="D50" s="4" t="s">
        <v>660</v>
      </c>
      <c r="E50" s="4" t="s">
        <v>661</v>
      </c>
      <c r="F50" s="4" t="s">
        <v>662</v>
      </c>
      <c r="G50" s="4" t="s">
        <v>663</v>
      </c>
      <c r="H50" s="4" t="s">
        <v>43</v>
      </c>
      <c r="I50" s="4" t="s">
        <v>59</v>
      </c>
      <c r="J50" s="4" t="s">
        <v>145</v>
      </c>
      <c r="K50" s="187">
        <v>439246</v>
      </c>
      <c r="L50" s="4" t="s">
        <v>664</v>
      </c>
      <c r="M50" s="4"/>
      <c r="N50" s="32" t="s">
        <v>337</v>
      </c>
      <c r="O50" s="32" t="s">
        <v>104</v>
      </c>
      <c r="P50" s="32" t="s">
        <v>665</v>
      </c>
      <c r="Q50" s="4" t="s">
        <v>666</v>
      </c>
      <c r="R50" s="4" t="s">
        <v>667</v>
      </c>
      <c r="S50" s="42">
        <v>272.06849999999997</v>
      </c>
      <c r="T50" s="4" t="str">
        <f t="shared" si="3"/>
        <v>LTS0031098_IPTM20049_Naringenin</v>
      </c>
      <c r="U50" s="4">
        <f t="shared" si="0"/>
        <v>273.07629999999995</v>
      </c>
      <c r="V50" s="4">
        <f t="shared" si="1"/>
        <v>271.06229999999994</v>
      </c>
      <c r="W50" s="43">
        <v>7.57</v>
      </c>
      <c r="X50" s="44">
        <v>233000000</v>
      </c>
      <c r="Y50" s="43">
        <v>4.9400000000000004</v>
      </c>
      <c r="Z50" s="43">
        <v>9.3699999999999992</v>
      </c>
      <c r="AA50" s="43"/>
      <c r="AB50" s="55">
        <v>7.44</v>
      </c>
      <c r="AC50" s="50">
        <v>1220000000</v>
      </c>
      <c r="AD50" s="51">
        <v>4.9400000000000004</v>
      </c>
      <c r="AE50" s="51">
        <v>9.32</v>
      </c>
      <c r="AF50" s="49"/>
      <c r="AG50" s="4" t="s">
        <v>668</v>
      </c>
      <c r="AH50" s="4"/>
      <c r="AI50" s="64">
        <v>7.55</v>
      </c>
      <c r="AJ50" s="63">
        <f t="shared" si="4"/>
        <v>0.19098360655737706</v>
      </c>
    </row>
    <row r="51" spans="1:36" ht="15.6" x14ac:dyDescent="0.25">
      <c r="A51" s="4" t="s">
        <v>669</v>
      </c>
      <c r="B51" s="16" t="s">
        <v>559</v>
      </c>
      <c r="C51" s="4" t="s">
        <v>670</v>
      </c>
      <c r="D51" s="4" t="s">
        <v>671</v>
      </c>
      <c r="E51" s="4" t="s">
        <v>672</v>
      </c>
      <c r="F51" s="4" t="s">
        <v>673</v>
      </c>
      <c r="G51" s="4" t="s">
        <v>674</v>
      </c>
      <c r="H51" s="4" t="s">
        <v>43</v>
      </c>
      <c r="I51" s="4" t="s">
        <v>44</v>
      </c>
      <c r="J51" s="4" t="s">
        <v>45</v>
      </c>
      <c r="K51" s="187">
        <v>5280961</v>
      </c>
      <c r="L51" s="4" t="s">
        <v>675</v>
      </c>
      <c r="M51" s="4"/>
      <c r="N51" s="32" t="s">
        <v>615</v>
      </c>
      <c r="O51" s="32" t="s">
        <v>48</v>
      </c>
      <c r="P51" s="32" t="s">
        <v>676</v>
      </c>
      <c r="Q51" s="4" t="s">
        <v>677</v>
      </c>
      <c r="R51" s="4" t="s">
        <v>644</v>
      </c>
      <c r="S51" s="42">
        <v>270.05279999999999</v>
      </c>
      <c r="T51" s="4" t="str">
        <f t="shared" si="3"/>
        <v>LTS0106538_IPTM20050_Genistein</v>
      </c>
      <c r="U51" s="4">
        <f t="shared" si="0"/>
        <v>271.06059999999997</v>
      </c>
      <c r="V51" s="4">
        <f t="shared" si="1"/>
        <v>269.04659999999996</v>
      </c>
      <c r="W51" s="43">
        <v>7.59</v>
      </c>
      <c r="X51" s="44">
        <v>580000000</v>
      </c>
      <c r="Y51" s="43">
        <v>4.9400000000000004</v>
      </c>
      <c r="Z51" s="43">
        <v>9.3699999999999992</v>
      </c>
      <c r="AA51" s="43"/>
      <c r="AB51" s="55">
        <v>7.51</v>
      </c>
      <c r="AC51" s="50">
        <v>698000000</v>
      </c>
      <c r="AD51" s="51">
        <v>4.9400000000000004</v>
      </c>
      <c r="AE51" s="51">
        <v>9.32</v>
      </c>
      <c r="AF51" s="49"/>
      <c r="AG51" s="4" t="s">
        <v>678</v>
      </c>
      <c r="AH51" s="4"/>
      <c r="AI51" s="64">
        <v>7.56</v>
      </c>
      <c r="AJ51" s="63">
        <f t="shared" si="4"/>
        <v>0.83094555873925502</v>
      </c>
    </row>
    <row r="52" spans="1:36" ht="15.6" x14ac:dyDescent="0.25">
      <c r="A52" s="4" t="s">
        <v>679</v>
      </c>
      <c r="B52" s="16" t="s">
        <v>559</v>
      </c>
      <c r="C52" s="4" t="s">
        <v>680</v>
      </c>
      <c r="D52" s="4" t="s">
        <v>681</v>
      </c>
      <c r="E52" s="4" t="s">
        <v>682</v>
      </c>
      <c r="F52" s="4" t="s">
        <v>683</v>
      </c>
      <c r="G52" s="4" t="s">
        <v>684</v>
      </c>
      <c r="H52" s="4" t="s">
        <v>43</v>
      </c>
      <c r="I52" s="4" t="s">
        <v>59</v>
      </c>
      <c r="J52" s="4" t="s">
        <v>102</v>
      </c>
      <c r="K52" s="187">
        <v>14583584</v>
      </c>
      <c r="L52" s="4" t="s">
        <v>685</v>
      </c>
      <c r="M52" s="4"/>
      <c r="N52" s="32" t="s">
        <v>686</v>
      </c>
      <c r="O52" s="32"/>
      <c r="P52" s="32"/>
      <c r="Q52" s="4" t="s">
        <v>687</v>
      </c>
      <c r="R52" s="4" t="s">
        <v>453</v>
      </c>
      <c r="S52" s="42">
        <v>368.12599999999998</v>
      </c>
      <c r="T52" s="4" t="str">
        <f t="shared" si="3"/>
        <v>LTS0159760_IPTM20051_Anhydroicaritin</v>
      </c>
      <c r="U52" s="4">
        <f t="shared" si="0"/>
        <v>369.13379999999995</v>
      </c>
      <c r="V52" s="4">
        <f t="shared" si="1"/>
        <v>367.11979999999994</v>
      </c>
      <c r="W52" s="43">
        <v>15.11</v>
      </c>
      <c r="X52" s="44">
        <v>529000000</v>
      </c>
      <c r="Y52" s="43">
        <v>14.69</v>
      </c>
      <c r="Z52" s="58">
        <v>30</v>
      </c>
      <c r="AA52" s="43"/>
      <c r="AB52" s="55">
        <v>15.19</v>
      </c>
      <c r="AC52" s="50">
        <v>32300000</v>
      </c>
      <c r="AD52" s="49">
        <v>14.75</v>
      </c>
      <c r="AE52" s="49">
        <v>30</v>
      </c>
      <c r="AF52" s="49"/>
      <c r="AG52" s="4" t="s">
        <v>688</v>
      </c>
      <c r="AH52" s="4"/>
      <c r="AI52" s="64">
        <v>14.8</v>
      </c>
      <c r="AJ52" s="63">
        <f t="shared" si="4"/>
        <v>16.377708978328172</v>
      </c>
    </row>
    <row r="53" spans="1:36" ht="15.6" x14ac:dyDescent="0.25">
      <c r="A53" s="4" t="s">
        <v>689</v>
      </c>
      <c r="B53" s="16" t="s">
        <v>559</v>
      </c>
      <c r="C53" s="4" t="s">
        <v>126</v>
      </c>
      <c r="D53" s="4" t="s">
        <v>690</v>
      </c>
      <c r="E53" s="4" t="s">
        <v>691</v>
      </c>
      <c r="F53" s="4" t="s">
        <v>692</v>
      </c>
      <c r="G53" s="4" t="s">
        <v>693</v>
      </c>
      <c r="H53" s="4" t="s">
        <v>43</v>
      </c>
      <c r="I53" s="4" t="s">
        <v>59</v>
      </c>
      <c r="J53" s="4" t="s">
        <v>102</v>
      </c>
      <c r="K53" s="187">
        <v>5481224</v>
      </c>
      <c r="L53" s="4" t="s">
        <v>694</v>
      </c>
      <c r="M53" s="4"/>
      <c r="N53" s="32" t="s">
        <v>695</v>
      </c>
      <c r="O53" s="32" t="s">
        <v>696</v>
      </c>
      <c r="P53" s="32" t="s">
        <v>697</v>
      </c>
      <c r="Q53" s="4" t="s">
        <v>698</v>
      </c>
      <c r="R53" s="4" t="s">
        <v>136</v>
      </c>
      <c r="S53" s="42">
        <v>434.0849</v>
      </c>
      <c r="T53" s="4" t="str">
        <f t="shared" si="3"/>
        <v>LTS0119144_IPTM20052_Guaiaverin</v>
      </c>
      <c r="U53" s="4">
        <f t="shared" si="0"/>
        <v>435.09269999999998</v>
      </c>
      <c r="V53" s="4">
        <f t="shared" si="1"/>
        <v>433.07869999999997</v>
      </c>
      <c r="W53" s="43">
        <v>5.37</v>
      </c>
      <c r="X53" s="44">
        <v>87000000</v>
      </c>
      <c r="Y53" s="43">
        <v>4.9400000000000004</v>
      </c>
      <c r="Z53" s="43">
        <v>9.3699999999999992</v>
      </c>
      <c r="AA53" s="43" t="s">
        <v>699</v>
      </c>
      <c r="AB53" s="55">
        <v>5.28</v>
      </c>
      <c r="AC53" s="50">
        <v>145000000</v>
      </c>
      <c r="AD53" s="51">
        <v>4.9400000000000004</v>
      </c>
      <c r="AE53" s="51">
        <v>9.32</v>
      </c>
      <c r="AF53" s="49"/>
      <c r="AG53" s="4" t="s">
        <v>700</v>
      </c>
      <c r="AH53" s="4"/>
      <c r="AI53" s="64">
        <v>5.39</v>
      </c>
      <c r="AJ53" s="63">
        <f t="shared" si="4"/>
        <v>0.6</v>
      </c>
    </row>
    <row r="54" spans="1:36" ht="15.6" x14ac:dyDescent="0.25">
      <c r="A54" s="4" t="s">
        <v>701</v>
      </c>
      <c r="B54" s="16" t="s">
        <v>559</v>
      </c>
      <c r="C54" s="4" t="s">
        <v>702</v>
      </c>
      <c r="D54" s="4" t="s">
        <v>703</v>
      </c>
      <c r="E54" s="4" t="s">
        <v>704</v>
      </c>
      <c r="F54" s="4" t="s">
        <v>705</v>
      </c>
      <c r="G54" s="4" t="s">
        <v>706</v>
      </c>
      <c r="H54" s="4" t="s">
        <v>43</v>
      </c>
      <c r="I54" s="4" t="s">
        <v>59</v>
      </c>
      <c r="J54" s="4" t="s">
        <v>145</v>
      </c>
      <c r="K54" s="187">
        <v>10337211</v>
      </c>
      <c r="L54" s="4" t="s">
        <v>707</v>
      </c>
      <c r="M54" s="4"/>
      <c r="N54" s="32" t="s">
        <v>476</v>
      </c>
      <c r="O54" s="32"/>
      <c r="P54" s="32"/>
      <c r="Q54" s="4" t="s">
        <v>708</v>
      </c>
      <c r="R54" s="4" t="s">
        <v>709</v>
      </c>
      <c r="S54" s="42">
        <v>338.15179999999998</v>
      </c>
      <c r="T54" s="4" t="str">
        <f t="shared" si="3"/>
        <v>LTS0116822_IPTM20053_Bavachinin</v>
      </c>
      <c r="U54" s="4">
        <f t="shared" si="0"/>
        <v>339.15959999999995</v>
      </c>
      <c r="V54" s="4">
        <f t="shared" si="1"/>
        <v>337.14559999999994</v>
      </c>
      <c r="W54" s="43">
        <v>12.92</v>
      </c>
      <c r="X54" s="44">
        <v>1520000000</v>
      </c>
      <c r="Y54" s="43">
        <v>9.3699999999999992</v>
      </c>
      <c r="Z54" s="43">
        <v>14.69</v>
      </c>
      <c r="AA54" s="43"/>
      <c r="AB54" s="55">
        <v>12.96</v>
      </c>
      <c r="AC54" s="50">
        <v>567000000</v>
      </c>
      <c r="AD54" s="51">
        <v>9.32</v>
      </c>
      <c r="AE54" s="51">
        <v>14.75</v>
      </c>
      <c r="AF54" s="49"/>
      <c r="AG54" s="4" t="s">
        <v>710</v>
      </c>
      <c r="AH54" s="4"/>
      <c r="AI54" s="64">
        <v>12.87</v>
      </c>
      <c r="AJ54" s="63">
        <f t="shared" si="4"/>
        <v>2.6807760141093473</v>
      </c>
    </row>
    <row r="55" spans="1:36" ht="15.6" x14ac:dyDescent="0.25">
      <c r="A55" s="4" t="s">
        <v>711</v>
      </c>
      <c r="B55" s="16" t="s">
        <v>559</v>
      </c>
      <c r="C55" s="4" t="s">
        <v>712</v>
      </c>
      <c r="D55" s="4" t="s">
        <v>713</v>
      </c>
      <c r="E55" s="4" t="s">
        <v>714</v>
      </c>
      <c r="F55" s="4" t="s">
        <v>715</v>
      </c>
      <c r="G55" s="4" t="s">
        <v>716</v>
      </c>
      <c r="H55" s="4" t="s">
        <v>43</v>
      </c>
      <c r="I55" s="4" t="s">
        <v>59</v>
      </c>
      <c r="J55" s="4" t="s">
        <v>102</v>
      </c>
      <c r="K55" s="187">
        <v>5318717</v>
      </c>
      <c r="L55" s="4" t="s">
        <v>717</v>
      </c>
      <c r="M55" s="4"/>
      <c r="N55" s="32" t="s">
        <v>718</v>
      </c>
      <c r="O55" s="32" t="s">
        <v>719</v>
      </c>
      <c r="P55" s="32" t="s">
        <v>720</v>
      </c>
      <c r="Q55" s="4" t="s">
        <v>721</v>
      </c>
      <c r="R55" s="4" t="s">
        <v>722</v>
      </c>
      <c r="S55" s="42">
        <v>418.09</v>
      </c>
      <c r="T55" s="4" t="str">
        <f t="shared" si="3"/>
        <v>LTS0121531_IPTM20054_Juglanin</v>
      </c>
      <c r="U55" s="4">
        <f t="shared" si="0"/>
        <v>419.09779999999995</v>
      </c>
      <c r="V55" s="4">
        <f t="shared" si="1"/>
        <v>417.08379999999994</v>
      </c>
      <c r="W55" s="43">
        <v>5.95</v>
      </c>
      <c r="X55" s="44">
        <v>64200000</v>
      </c>
      <c r="Y55" s="43">
        <v>4.9400000000000004</v>
      </c>
      <c r="Z55" s="43">
        <v>9.3699999999999992</v>
      </c>
      <c r="AA55" s="43" t="s">
        <v>723</v>
      </c>
      <c r="AB55" s="55">
        <v>5.88</v>
      </c>
      <c r="AC55" s="50">
        <v>213000000</v>
      </c>
      <c r="AD55" s="51">
        <v>4.9400000000000004</v>
      </c>
      <c r="AE55" s="51">
        <v>9.32</v>
      </c>
      <c r="AF55" s="49"/>
      <c r="AG55" s="4" t="s">
        <v>724</v>
      </c>
      <c r="AH55" s="4"/>
      <c r="AI55" s="64">
        <v>5.97</v>
      </c>
      <c r="AJ55" s="63">
        <f t="shared" si="4"/>
        <v>0.30140845070422534</v>
      </c>
    </row>
    <row r="56" spans="1:36" ht="15.6" x14ac:dyDescent="0.25">
      <c r="A56" s="4" t="s">
        <v>725</v>
      </c>
      <c r="B56" s="16" t="s">
        <v>559</v>
      </c>
      <c r="C56" s="4" t="s">
        <v>726</v>
      </c>
      <c r="D56" s="4" t="s">
        <v>727</v>
      </c>
      <c r="E56" s="4" t="s">
        <v>728</v>
      </c>
      <c r="F56" s="4" t="s">
        <v>729</v>
      </c>
      <c r="G56" s="4" t="s">
        <v>730</v>
      </c>
      <c r="H56" s="4" t="s">
        <v>43</v>
      </c>
      <c r="I56" s="4" t="s">
        <v>59</v>
      </c>
      <c r="J56" s="4" t="s">
        <v>60</v>
      </c>
      <c r="K56" s="187">
        <v>11790</v>
      </c>
      <c r="L56" s="4" t="s">
        <v>731</v>
      </c>
      <c r="M56" s="4"/>
      <c r="N56" s="32" t="s">
        <v>732</v>
      </c>
      <c r="O56" s="32"/>
      <c r="P56" s="32"/>
      <c r="Q56" s="4" t="s">
        <v>733</v>
      </c>
      <c r="R56" s="4" t="s">
        <v>734</v>
      </c>
      <c r="S56" s="42">
        <v>272.08370000000002</v>
      </c>
      <c r="T56" s="4" t="str">
        <f t="shared" si="3"/>
        <v>LTS0046466_IPTM20055_7,8-Benzoflavone</v>
      </c>
      <c r="U56" s="4">
        <f t="shared" si="0"/>
        <v>273.0915</v>
      </c>
      <c r="V56" s="4">
        <f t="shared" si="1"/>
        <v>271.07749999999999</v>
      </c>
      <c r="W56" s="43">
        <v>12.53</v>
      </c>
      <c r="X56" s="44">
        <v>6880000000</v>
      </c>
      <c r="Y56" s="43">
        <v>9.3699999999999992</v>
      </c>
      <c r="Z56" s="43">
        <v>14.69</v>
      </c>
      <c r="AA56" s="43"/>
      <c r="AB56" s="55" t="s">
        <v>94</v>
      </c>
      <c r="AC56" s="50" t="s">
        <v>94</v>
      </c>
      <c r="AD56" s="49" t="s">
        <v>94</v>
      </c>
      <c r="AE56" s="49" t="s">
        <v>94</v>
      </c>
      <c r="AF56" s="49"/>
      <c r="AG56" s="4" t="s">
        <v>735</v>
      </c>
      <c r="AH56" s="4"/>
      <c r="AI56" s="64">
        <v>12.34</v>
      </c>
      <c r="AJ56" s="63" t="e">
        <f t="shared" si="4"/>
        <v>#VALUE!</v>
      </c>
    </row>
    <row r="57" spans="1:36" ht="46.8" x14ac:dyDescent="0.25">
      <c r="A57" s="4" t="s">
        <v>736</v>
      </c>
      <c r="B57" s="16" t="s">
        <v>559</v>
      </c>
      <c r="C57" s="4" t="s">
        <v>737</v>
      </c>
      <c r="D57" s="4" t="s">
        <v>738</v>
      </c>
      <c r="E57" s="4" t="s">
        <v>739</v>
      </c>
      <c r="F57" s="4" t="s">
        <v>740</v>
      </c>
      <c r="G57" s="4" t="s">
        <v>741</v>
      </c>
      <c r="H57" s="4" t="s">
        <v>43</v>
      </c>
      <c r="I57" s="4" t="s">
        <v>59</v>
      </c>
      <c r="J57" s="4" t="s">
        <v>145</v>
      </c>
      <c r="K57" s="187">
        <v>16760075</v>
      </c>
      <c r="L57" s="4" t="s">
        <v>742</v>
      </c>
      <c r="M57" s="4"/>
      <c r="N57" s="32" t="s">
        <v>743</v>
      </c>
      <c r="O57" s="32" t="s">
        <v>241</v>
      </c>
      <c r="P57" s="32" t="s">
        <v>744</v>
      </c>
      <c r="Q57" s="4" t="s">
        <v>745</v>
      </c>
      <c r="R57" s="4" t="s">
        <v>746</v>
      </c>
      <c r="S57" s="42">
        <v>594.19489999999996</v>
      </c>
      <c r="T57" s="4" t="str">
        <f t="shared" si="3"/>
        <v>LTS0187794_IPTM20056_Didymin</v>
      </c>
      <c r="U57" s="4">
        <f t="shared" si="0"/>
        <v>595.20269999999994</v>
      </c>
      <c r="V57" s="4">
        <f t="shared" si="1"/>
        <v>593.18869999999993</v>
      </c>
      <c r="W57" s="43">
        <v>7.14</v>
      </c>
      <c r="X57" s="44">
        <v>151000000</v>
      </c>
      <c r="Y57" s="43">
        <v>4.9400000000000004</v>
      </c>
      <c r="Z57" s="43">
        <v>9.3699999999999992</v>
      </c>
      <c r="AA57" s="54" t="s">
        <v>747</v>
      </c>
      <c r="AB57" s="55">
        <v>7.16</v>
      </c>
      <c r="AC57" s="50">
        <v>198000000</v>
      </c>
      <c r="AD57" s="51">
        <v>4.9400000000000004</v>
      </c>
      <c r="AE57" s="51">
        <v>9.32</v>
      </c>
      <c r="AF57" s="49"/>
      <c r="AG57" s="4" t="s">
        <v>748</v>
      </c>
      <c r="AH57" s="4"/>
      <c r="AI57" s="64">
        <v>7.26</v>
      </c>
      <c r="AJ57" s="63">
        <f t="shared" si="4"/>
        <v>0.76262626262626265</v>
      </c>
    </row>
    <row r="58" spans="1:36" ht="15.6" x14ac:dyDescent="0.25">
      <c r="A58" s="4" t="s">
        <v>749</v>
      </c>
      <c r="B58" s="16" t="s">
        <v>559</v>
      </c>
      <c r="C58" s="24" t="s">
        <v>750</v>
      </c>
      <c r="D58" s="4" t="s">
        <v>751</v>
      </c>
      <c r="E58" s="4" t="s">
        <v>752</v>
      </c>
      <c r="F58" s="4" t="s">
        <v>753</v>
      </c>
      <c r="G58" s="4" t="s">
        <v>754</v>
      </c>
      <c r="H58" s="4" t="s">
        <v>43</v>
      </c>
      <c r="I58" s="4" t="s">
        <v>59</v>
      </c>
      <c r="J58" s="4" t="s">
        <v>60</v>
      </c>
      <c r="K58" s="187">
        <v>3084995</v>
      </c>
      <c r="L58" s="4" t="s">
        <v>755</v>
      </c>
      <c r="M58" s="4"/>
      <c r="N58" s="32" t="s">
        <v>756</v>
      </c>
      <c r="O58" s="32" t="s">
        <v>757</v>
      </c>
      <c r="P58" s="32" t="s">
        <v>758</v>
      </c>
      <c r="Q58" s="4" t="s">
        <v>759</v>
      </c>
      <c r="R58" s="4" t="s">
        <v>760</v>
      </c>
      <c r="S58" s="42">
        <v>564.14790000000005</v>
      </c>
      <c r="T58" s="4" t="str">
        <f t="shared" si="3"/>
        <v>LTS0157117_IPTM20057_Isoschaftoside</v>
      </c>
      <c r="U58" s="4">
        <f t="shared" si="0"/>
        <v>565.15570000000002</v>
      </c>
      <c r="V58" s="4">
        <f t="shared" si="1"/>
        <v>563.14170000000001</v>
      </c>
      <c r="W58" s="43">
        <v>4.76</v>
      </c>
      <c r="X58" s="44">
        <v>178000000</v>
      </c>
      <c r="Y58" s="43">
        <v>0.7</v>
      </c>
      <c r="Z58" s="43">
        <v>4.9400000000000004</v>
      </c>
      <c r="AA58" s="43"/>
      <c r="AB58" s="55">
        <v>4.5199999999999996</v>
      </c>
      <c r="AC58" s="50">
        <v>137000000</v>
      </c>
      <c r="AD58" s="51">
        <v>0.75</v>
      </c>
      <c r="AE58" s="51">
        <v>4.9400000000000004</v>
      </c>
      <c r="AF58" s="49"/>
      <c r="AG58" s="4" t="s">
        <v>761</v>
      </c>
      <c r="AH58" s="4"/>
      <c r="AI58" s="64">
        <v>4.78</v>
      </c>
      <c r="AJ58" s="63">
        <f t="shared" si="4"/>
        <v>1.2992700729927007</v>
      </c>
    </row>
    <row r="59" spans="1:36" ht="15.6" x14ac:dyDescent="0.25">
      <c r="A59" s="4" t="s">
        <v>762</v>
      </c>
      <c r="B59" s="16" t="s">
        <v>559</v>
      </c>
      <c r="C59" s="4" t="s">
        <v>763</v>
      </c>
      <c r="D59" s="4" t="s">
        <v>764</v>
      </c>
      <c r="E59" s="4" t="s">
        <v>765</v>
      </c>
      <c r="F59" s="4" t="s">
        <v>766</v>
      </c>
      <c r="G59" s="4" t="s">
        <v>767</v>
      </c>
      <c r="H59" s="4" t="s">
        <v>43</v>
      </c>
      <c r="I59" s="4" t="s">
        <v>59</v>
      </c>
      <c r="J59" s="4" t="s">
        <v>60</v>
      </c>
      <c r="K59" s="187">
        <v>471722</v>
      </c>
      <c r="L59" s="4" t="s">
        <v>768</v>
      </c>
      <c r="M59" s="4"/>
      <c r="N59" s="32" t="s">
        <v>769</v>
      </c>
      <c r="O59" s="32" t="s">
        <v>770</v>
      </c>
      <c r="P59" s="32" t="s">
        <v>771</v>
      </c>
      <c r="Q59" s="4" t="s">
        <v>772</v>
      </c>
      <c r="R59" s="4" t="s">
        <v>773</v>
      </c>
      <c r="S59" s="42">
        <v>298.08409999999998</v>
      </c>
      <c r="T59" s="4" t="str">
        <f t="shared" si="3"/>
        <v>LTS0073587_IPTM20058_Mosloflavone</v>
      </c>
      <c r="U59" s="4">
        <f t="shared" si="0"/>
        <v>299.09189999999995</v>
      </c>
      <c r="V59" s="4">
        <f t="shared" si="1"/>
        <v>297.07789999999994</v>
      </c>
      <c r="W59" s="43">
        <v>11.41</v>
      </c>
      <c r="X59" s="44">
        <v>4550000000</v>
      </c>
      <c r="Y59" s="43">
        <v>9.3699999999999992</v>
      </c>
      <c r="Z59" s="43">
        <v>14.69</v>
      </c>
      <c r="AA59" s="43"/>
      <c r="AB59" s="55">
        <v>11.45</v>
      </c>
      <c r="AC59" s="50">
        <v>2960000</v>
      </c>
      <c r="AD59" s="51">
        <v>9.32</v>
      </c>
      <c r="AE59" s="51">
        <v>14.75</v>
      </c>
      <c r="AF59" s="49"/>
      <c r="AG59" s="4" t="s">
        <v>774</v>
      </c>
      <c r="AH59" s="4"/>
      <c r="AI59" s="64">
        <v>11.23</v>
      </c>
      <c r="AJ59" s="63">
        <f t="shared" si="4"/>
        <v>1537.1621621621621</v>
      </c>
    </row>
    <row r="60" spans="1:36" ht="15.6" x14ac:dyDescent="0.25">
      <c r="A60" s="4" t="s">
        <v>775</v>
      </c>
      <c r="B60" s="16" t="s">
        <v>559</v>
      </c>
      <c r="C60" s="4" t="s">
        <v>776</v>
      </c>
      <c r="D60" s="4" t="s">
        <v>777</v>
      </c>
      <c r="E60" s="4" t="s">
        <v>778</v>
      </c>
      <c r="F60" s="4" t="s">
        <v>779</v>
      </c>
      <c r="G60" s="4" t="s">
        <v>780</v>
      </c>
      <c r="H60" s="4" t="s">
        <v>43</v>
      </c>
      <c r="I60" s="4" t="s">
        <v>59</v>
      </c>
      <c r="J60" s="4" t="s">
        <v>145</v>
      </c>
      <c r="K60" s="187">
        <v>124578359</v>
      </c>
      <c r="L60" s="4" t="s">
        <v>781</v>
      </c>
      <c r="M60" s="4"/>
      <c r="N60" s="32" t="s">
        <v>782</v>
      </c>
      <c r="O60" s="32" t="s">
        <v>616</v>
      </c>
      <c r="P60" s="32" t="s">
        <v>230</v>
      </c>
      <c r="Q60" s="4" t="s">
        <v>783</v>
      </c>
      <c r="R60" s="4" t="s">
        <v>784</v>
      </c>
      <c r="S60" s="42">
        <v>550.16859999999997</v>
      </c>
      <c r="T60" s="4" t="str">
        <f t="shared" si="3"/>
        <v>LTS0188438_IPTM20059_Liquiritin apioside</v>
      </c>
      <c r="U60" s="4">
        <f t="shared" si="0"/>
        <v>551.17639999999994</v>
      </c>
      <c r="V60" s="4">
        <f t="shared" si="1"/>
        <v>549.16239999999993</v>
      </c>
      <c r="W60" s="43">
        <v>5.0599999999999996</v>
      </c>
      <c r="X60" s="44">
        <v>3620000</v>
      </c>
      <c r="Y60" s="43">
        <v>4.9400000000000004</v>
      </c>
      <c r="Z60" s="43">
        <v>9.3699999999999992</v>
      </c>
      <c r="AA60" s="43" t="s">
        <v>785</v>
      </c>
      <c r="AB60" s="55">
        <v>5</v>
      </c>
      <c r="AC60" s="50">
        <v>335000000</v>
      </c>
      <c r="AD60" s="51">
        <v>4.9400000000000004</v>
      </c>
      <c r="AE60" s="51">
        <v>9.32</v>
      </c>
      <c r="AF60" s="49"/>
      <c r="AG60" s="4" t="s">
        <v>786</v>
      </c>
      <c r="AH60" s="4"/>
      <c r="AI60" s="64">
        <v>5.12</v>
      </c>
      <c r="AJ60" s="63">
        <f t="shared" si="4"/>
        <v>1.0805970149253731E-2</v>
      </c>
    </row>
    <row r="61" spans="1:36" ht="41.4" x14ac:dyDescent="0.25">
      <c r="A61" s="4" t="s">
        <v>787</v>
      </c>
      <c r="B61" s="16" t="s">
        <v>559</v>
      </c>
      <c r="C61" s="4" t="s">
        <v>788</v>
      </c>
      <c r="D61" s="4" t="s">
        <v>789</v>
      </c>
      <c r="E61" s="4" t="s">
        <v>790</v>
      </c>
      <c r="F61" s="17" t="s">
        <v>791</v>
      </c>
      <c r="G61" s="4" t="s">
        <v>792</v>
      </c>
      <c r="H61" s="4" t="s">
        <v>43</v>
      </c>
      <c r="I61" s="4" t="s">
        <v>44</v>
      </c>
      <c r="J61" s="4" t="s">
        <v>45</v>
      </c>
      <c r="K61" s="187">
        <v>5281377</v>
      </c>
      <c r="L61" s="4" t="s">
        <v>793</v>
      </c>
      <c r="M61" s="4"/>
      <c r="N61" s="32" t="s">
        <v>337</v>
      </c>
      <c r="O61" s="32" t="s">
        <v>794</v>
      </c>
      <c r="P61" s="32" t="s">
        <v>795</v>
      </c>
      <c r="Q61" s="4" t="s">
        <v>796</v>
      </c>
      <c r="R61" s="4" t="s">
        <v>797</v>
      </c>
      <c r="S61" s="42">
        <v>432.10559999999998</v>
      </c>
      <c r="T61" s="4" t="str">
        <f t="shared" si="3"/>
        <v>LTS0084994_IPTM20060_Genistin</v>
      </c>
      <c r="U61" s="4">
        <f t="shared" si="0"/>
        <v>433.11339999999996</v>
      </c>
      <c r="V61" s="4">
        <f t="shared" si="1"/>
        <v>431.09939999999995</v>
      </c>
      <c r="W61" s="43">
        <v>5.26</v>
      </c>
      <c r="X61" s="44">
        <v>249000000</v>
      </c>
      <c r="Y61" s="43">
        <v>4.9400000000000004</v>
      </c>
      <c r="Z61" s="43">
        <v>9.3699999999999992</v>
      </c>
      <c r="AA61" s="43" t="s">
        <v>798</v>
      </c>
      <c r="AB61" s="55">
        <v>5.28</v>
      </c>
      <c r="AC61" s="50">
        <v>33800000</v>
      </c>
      <c r="AD61" s="51">
        <v>4.9400000000000004</v>
      </c>
      <c r="AE61" s="51">
        <v>9.32</v>
      </c>
      <c r="AF61" s="49"/>
      <c r="AG61" s="4" t="s">
        <v>799</v>
      </c>
      <c r="AH61" s="4"/>
      <c r="AI61" s="64">
        <v>5.3</v>
      </c>
      <c r="AJ61" s="63">
        <f t="shared" si="4"/>
        <v>7.3668639053254434</v>
      </c>
    </row>
    <row r="62" spans="1:36" ht="46.8" x14ac:dyDescent="0.25">
      <c r="A62" s="4" t="s">
        <v>800</v>
      </c>
      <c r="B62" s="16" t="s">
        <v>801</v>
      </c>
      <c r="C62" s="4" t="s">
        <v>802</v>
      </c>
      <c r="D62" s="4" t="s">
        <v>803</v>
      </c>
      <c r="E62" s="4" t="s">
        <v>804</v>
      </c>
      <c r="F62" s="4"/>
      <c r="G62" s="4"/>
      <c r="H62" s="4" t="s">
        <v>43</v>
      </c>
      <c r="I62" s="4" t="s">
        <v>59</v>
      </c>
      <c r="J62" s="4" t="s">
        <v>102</v>
      </c>
      <c r="K62" s="187">
        <v>13916051</v>
      </c>
      <c r="L62" s="4" t="s">
        <v>805</v>
      </c>
      <c r="M62" s="4"/>
      <c r="N62" s="32" t="s">
        <v>806</v>
      </c>
      <c r="O62" s="32"/>
      <c r="P62" s="32"/>
      <c r="Q62" s="4" t="s">
        <v>807</v>
      </c>
      <c r="R62" s="4" t="s">
        <v>808</v>
      </c>
      <c r="S62" s="42">
        <v>838.28949999999998</v>
      </c>
      <c r="T62" s="4" t="str">
        <f t="shared" si="3"/>
        <v>LTS0207645_IPTM20061_Epimedin A</v>
      </c>
      <c r="U62" s="4">
        <f t="shared" si="0"/>
        <v>839.29729999999995</v>
      </c>
      <c r="V62" s="4">
        <f t="shared" si="1"/>
        <v>837.28329999999994</v>
      </c>
      <c r="W62" s="43">
        <v>7.29</v>
      </c>
      <c r="X62" s="44">
        <v>66800000</v>
      </c>
      <c r="Y62" s="43">
        <v>4.9400000000000004</v>
      </c>
      <c r="Z62" s="43">
        <v>9.3699999999999992</v>
      </c>
      <c r="AA62" s="54" t="s">
        <v>809</v>
      </c>
      <c r="AB62" s="55">
        <v>7.31</v>
      </c>
      <c r="AC62" s="50">
        <v>9720000</v>
      </c>
      <c r="AD62" s="51">
        <v>4.9400000000000004</v>
      </c>
      <c r="AE62" s="51">
        <v>9.32</v>
      </c>
      <c r="AF62" s="49" t="s">
        <v>810</v>
      </c>
      <c r="AG62" s="4"/>
      <c r="AH62" s="4"/>
      <c r="AI62" s="64">
        <v>7.43</v>
      </c>
      <c r="AJ62" s="63">
        <f t="shared" si="4"/>
        <v>6.8724279835390947</v>
      </c>
    </row>
    <row r="63" spans="1:36" ht="31.2" x14ac:dyDescent="0.25">
      <c r="A63" s="4" t="s">
        <v>811</v>
      </c>
      <c r="B63" s="16" t="s">
        <v>801</v>
      </c>
      <c r="C63" s="4" t="s">
        <v>812</v>
      </c>
      <c r="D63" s="4" t="s">
        <v>813</v>
      </c>
      <c r="E63" s="4" t="s">
        <v>814</v>
      </c>
      <c r="F63" s="4"/>
      <c r="G63" s="4"/>
      <c r="H63" s="4" t="s">
        <v>43</v>
      </c>
      <c r="I63" s="4" t="s">
        <v>59</v>
      </c>
      <c r="J63" s="4" t="s">
        <v>102</v>
      </c>
      <c r="K63" s="187">
        <v>11664505</v>
      </c>
      <c r="L63" s="4" t="s">
        <v>815</v>
      </c>
      <c r="M63" s="4"/>
      <c r="N63" s="32" t="s">
        <v>816</v>
      </c>
      <c r="O63" s="32" t="s">
        <v>817</v>
      </c>
      <c r="P63" s="32" t="s">
        <v>818</v>
      </c>
      <c r="Q63" s="4" t="s">
        <v>819</v>
      </c>
      <c r="R63" s="4" t="s">
        <v>341</v>
      </c>
      <c r="S63" s="42">
        <v>624.16899999999998</v>
      </c>
      <c r="T63" s="4" t="str">
        <f t="shared" si="3"/>
        <v>LTS0061611_IPTM20062_Isorhamnetin-3-O-neohespeidoside</v>
      </c>
      <c r="U63" s="4">
        <f t="shared" si="0"/>
        <v>625.17679999999996</v>
      </c>
      <c r="V63" s="4">
        <f t="shared" si="1"/>
        <v>623.16279999999995</v>
      </c>
      <c r="W63" s="43">
        <v>5.27</v>
      </c>
      <c r="X63" s="44">
        <v>177000000</v>
      </c>
      <c r="Y63" s="43">
        <v>4.9400000000000004</v>
      </c>
      <c r="Z63" s="43">
        <v>9.3699999999999992</v>
      </c>
      <c r="AA63" s="54" t="s">
        <v>820</v>
      </c>
      <c r="AB63" s="55">
        <v>5.21</v>
      </c>
      <c r="AC63" s="50">
        <v>352000000</v>
      </c>
      <c r="AD63" s="51">
        <v>4.9400000000000004</v>
      </c>
      <c r="AE63" s="51">
        <v>9.32</v>
      </c>
      <c r="AF63" s="49"/>
      <c r="AG63" s="4" t="s">
        <v>821</v>
      </c>
      <c r="AH63" s="4"/>
      <c r="AI63" s="64">
        <v>5.31</v>
      </c>
      <c r="AJ63" s="63">
        <f t="shared" si="4"/>
        <v>0.50284090909090906</v>
      </c>
    </row>
    <row r="64" spans="1:36" ht="15.6" x14ac:dyDescent="0.25">
      <c r="A64" s="4" t="s">
        <v>822</v>
      </c>
      <c r="B64" s="16" t="s">
        <v>801</v>
      </c>
      <c r="C64" s="4" t="s">
        <v>823</v>
      </c>
      <c r="D64" s="4" t="s">
        <v>824</v>
      </c>
      <c r="E64" s="4" t="s">
        <v>825</v>
      </c>
      <c r="F64" s="4"/>
      <c r="G64" s="4"/>
      <c r="H64" s="4"/>
      <c r="I64" s="4"/>
      <c r="J64" s="4"/>
      <c r="K64" s="187">
        <v>10077207</v>
      </c>
      <c r="L64" s="33"/>
      <c r="M64" s="4"/>
      <c r="N64" s="32"/>
      <c r="O64" s="32"/>
      <c r="P64" s="32"/>
      <c r="Q64" s="4" t="s">
        <v>826</v>
      </c>
      <c r="R64" s="4" t="s">
        <v>827</v>
      </c>
      <c r="S64" s="42">
        <v>594.1585</v>
      </c>
      <c r="T64" s="4" t="str">
        <f t="shared" si="3"/>
        <v>_IPTM20063_Oroxin B / Baicalein 7-diglucoside</v>
      </c>
      <c r="U64" s="4">
        <f t="shared" si="0"/>
        <v>595.16629999999998</v>
      </c>
      <c r="V64" s="4">
        <f t="shared" si="1"/>
        <v>593.15229999999997</v>
      </c>
      <c r="W64" s="43">
        <v>5.82</v>
      </c>
      <c r="X64" s="44">
        <v>307000000</v>
      </c>
      <c r="Y64" s="43">
        <v>4.9400000000000004</v>
      </c>
      <c r="Z64" s="43">
        <v>9.3699999999999992</v>
      </c>
      <c r="AA64" s="43"/>
      <c r="AB64" s="55">
        <v>5.84</v>
      </c>
      <c r="AC64" s="50">
        <v>82800000</v>
      </c>
      <c r="AD64" s="51">
        <v>4.9400000000000004</v>
      </c>
      <c r="AE64" s="51">
        <v>9.32</v>
      </c>
      <c r="AF64" s="49"/>
      <c r="AG64" s="4" t="s">
        <v>828</v>
      </c>
      <c r="AH64" s="4"/>
      <c r="AI64" s="64">
        <v>5.92</v>
      </c>
      <c r="AJ64" s="63">
        <f t="shared" si="4"/>
        <v>3.7077294685990339</v>
      </c>
    </row>
    <row r="65" spans="1:36" ht="15.6" x14ac:dyDescent="0.25">
      <c r="A65" s="4" t="s">
        <v>829</v>
      </c>
      <c r="B65" s="16" t="s">
        <v>801</v>
      </c>
      <c r="C65" s="4" t="s">
        <v>830</v>
      </c>
      <c r="D65" s="4" t="s">
        <v>831</v>
      </c>
      <c r="E65" s="4" t="s">
        <v>832</v>
      </c>
      <c r="F65" s="4" t="s">
        <v>833</v>
      </c>
      <c r="G65" s="4" t="s">
        <v>834</v>
      </c>
      <c r="H65" s="4" t="s">
        <v>43</v>
      </c>
      <c r="I65" s="4" t="s">
        <v>59</v>
      </c>
      <c r="J65" s="4" t="s">
        <v>599</v>
      </c>
      <c r="K65" s="187">
        <v>107905</v>
      </c>
      <c r="L65" s="4" t="s">
        <v>835</v>
      </c>
      <c r="M65" s="4"/>
      <c r="N65" s="32" t="s">
        <v>602</v>
      </c>
      <c r="O65" s="32" t="s">
        <v>836</v>
      </c>
      <c r="P65" s="32" t="s">
        <v>374</v>
      </c>
      <c r="Q65" s="4" t="s">
        <v>837</v>
      </c>
      <c r="R65" s="4" t="s">
        <v>838</v>
      </c>
      <c r="S65" s="42">
        <v>442.09</v>
      </c>
      <c r="T65" s="4" t="str">
        <f t="shared" si="3"/>
        <v>LTS0071606_IPTM20064_(-)-Epicatechin gallate</v>
      </c>
      <c r="U65" s="4">
        <f t="shared" si="0"/>
        <v>443.09779999999995</v>
      </c>
      <c r="V65" s="4">
        <f t="shared" si="1"/>
        <v>441.08379999999994</v>
      </c>
      <c r="W65" s="43">
        <v>4.95</v>
      </c>
      <c r="X65" s="44">
        <v>64800000</v>
      </c>
      <c r="Y65" s="43">
        <v>4.9400000000000004</v>
      </c>
      <c r="Z65" s="43">
        <v>9.3699999999999992</v>
      </c>
      <c r="AA65" s="43"/>
      <c r="AB65" s="55">
        <v>4.99</v>
      </c>
      <c r="AC65" s="50">
        <v>112000000</v>
      </c>
      <c r="AD65" s="51">
        <v>4.9400000000000004</v>
      </c>
      <c r="AE65" s="51">
        <v>9.32</v>
      </c>
      <c r="AF65" s="49"/>
      <c r="AG65" s="4" t="s">
        <v>839</v>
      </c>
      <c r="AH65" s="4"/>
      <c r="AI65" s="64">
        <v>4.97</v>
      </c>
      <c r="AJ65" s="63">
        <f t="shared" si="4"/>
        <v>0.57857142857142863</v>
      </c>
    </row>
    <row r="66" spans="1:36" ht="41.4" x14ac:dyDescent="0.25">
      <c r="A66" s="4" t="s">
        <v>840</v>
      </c>
      <c r="B66" s="16" t="s">
        <v>801</v>
      </c>
      <c r="C66" s="4" t="s">
        <v>841</v>
      </c>
      <c r="D66" s="4" t="s">
        <v>842</v>
      </c>
      <c r="E66" s="4" t="s">
        <v>843</v>
      </c>
      <c r="F66" s="17" t="s">
        <v>844</v>
      </c>
      <c r="G66" s="4" t="s">
        <v>845</v>
      </c>
      <c r="H66" s="4" t="s">
        <v>43</v>
      </c>
      <c r="I66" s="4" t="s">
        <v>59</v>
      </c>
      <c r="J66" s="4" t="s">
        <v>145</v>
      </c>
      <c r="K66" s="187">
        <v>503737</v>
      </c>
      <c r="L66" s="4" t="s">
        <v>846</v>
      </c>
      <c r="M66" s="4"/>
      <c r="N66" s="32" t="s">
        <v>230</v>
      </c>
      <c r="O66" s="32" t="s">
        <v>847</v>
      </c>
      <c r="P66" s="32" t="s">
        <v>848</v>
      </c>
      <c r="Q66" s="4" t="s">
        <v>849</v>
      </c>
      <c r="R66" s="4" t="s">
        <v>850</v>
      </c>
      <c r="S66" s="42">
        <v>418.12639999999999</v>
      </c>
      <c r="T66" s="4" t="str">
        <f t="shared" si="3"/>
        <v>LTS0213422_IPTM20065_Liquiritin</v>
      </c>
      <c r="U66" s="4">
        <f t="shared" ref="U66:U129" si="5">S66+1.0078</f>
        <v>419.13419999999996</v>
      </c>
      <c r="V66" s="4">
        <f t="shared" ref="V66:V129" si="6">U66-1.007*2</f>
        <v>417.12019999999995</v>
      </c>
      <c r="W66" s="43">
        <v>5.05</v>
      </c>
      <c r="X66" s="44">
        <v>3370000</v>
      </c>
      <c r="Y66" s="43">
        <v>4.9400000000000004</v>
      </c>
      <c r="Z66" s="43">
        <v>9.3699999999999992</v>
      </c>
      <c r="AA66" s="43" t="s">
        <v>851</v>
      </c>
      <c r="AB66" s="55">
        <v>4.97</v>
      </c>
      <c r="AC66" s="50">
        <v>166000000</v>
      </c>
      <c r="AD66" s="51">
        <v>4.9400000000000004</v>
      </c>
      <c r="AE66" s="51">
        <v>9.32</v>
      </c>
      <c r="AF66" s="49"/>
      <c r="AG66" s="4" t="s">
        <v>852</v>
      </c>
      <c r="AH66" s="4"/>
      <c r="AI66" s="64">
        <v>5.0999999999999996</v>
      </c>
      <c r="AJ66" s="63">
        <f t="shared" si="4"/>
        <v>2.0301204819277108E-2</v>
      </c>
    </row>
    <row r="67" spans="1:36" ht="15.6" x14ac:dyDescent="0.25">
      <c r="A67" s="4" t="s">
        <v>853</v>
      </c>
      <c r="B67" s="16" t="s">
        <v>801</v>
      </c>
      <c r="C67" s="4" t="s">
        <v>854</v>
      </c>
      <c r="D67" s="4" t="s">
        <v>855</v>
      </c>
      <c r="E67" s="4" t="s">
        <v>856</v>
      </c>
      <c r="F67" s="4" t="s">
        <v>857</v>
      </c>
      <c r="G67" s="4" t="s">
        <v>858</v>
      </c>
      <c r="H67" s="4" t="s">
        <v>43</v>
      </c>
      <c r="I67" s="4" t="s">
        <v>59</v>
      </c>
      <c r="J67" s="4" t="s">
        <v>60</v>
      </c>
      <c r="K67" s="187">
        <v>64982</v>
      </c>
      <c r="L67" s="4" t="s">
        <v>859</v>
      </c>
      <c r="M67" s="4"/>
      <c r="N67" s="32" t="s">
        <v>860</v>
      </c>
      <c r="O67" s="32" t="s">
        <v>188</v>
      </c>
      <c r="P67" s="32" t="s">
        <v>861</v>
      </c>
      <c r="Q67" s="4" t="s">
        <v>862</v>
      </c>
      <c r="R67" s="4" t="s">
        <v>863</v>
      </c>
      <c r="S67" s="42">
        <v>446.0849</v>
      </c>
      <c r="T67" s="4" t="str">
        <f t="shared" ref="T67:T130" si="7">L67&amp;"_"&amp;D67&amp;"_"&amp;E67</f>
        <v>LTS0222306_IPTM20066_Baicalin</v>
      </c>
      <c r="U67" s="4">
        <f t="shared" si="5"/>
        <v>447.09269999999998</v>
      </c>
      <c r="V67" s="4">
        <f t="shared" si="6"/>
        <v>445.07869999999997</v>
      </c>
      <c r="W67" s="43">
        <v>6.49</v>
      </c>
      <c r="X67" s="44">
        <v>1120000000</v>
      </c>
      <c r="Y67" s="43">
        <v>4.9400000000000004</v>
      </c>
      <c r="Z67" s="43">
        <v>9.3699999999999992</v>
      </c>
      <c r="AA67" s="43"/>
      <c r="AB67" s="55">
        <v>5.13</v>
      </c>
      <c r="AC67" s="50">
        <v>240000000</v>
      </c>
      <c r="AD67" s="51">
        <v>4.9400000000000004</v>
      </c>
      <c r="AE67" s="51">
        <v>9.32</v>
      </c>
      <c r="AF67" s="49"/>
      <c r="AG67" s="4" t="s">
        <v>864</v>
      </c>
      <c r="AH67" s="4"/>
      <c r="AI67" s="64">
        <v>6.61</v>
      </c>
      <c r="AJ67" s="63">
        <f t="shared" si="4"/>
        <v>4.666666666666667</v>
      </c>
    </row>
    <row r="68" spans="1:36" ht="15.6" x14ac:dyDescent="0.25">
      <c r="A68" s="4" t="s">
        <v>865</v>
      </c>
      <c r="B68" s="16" t="s">
        <v>801</v>
      </c>
      <c r="C68" s="4" t="s">
        <v>866</v>
      </c>
      <c r="D68" s="4" t="s">
        <v>867</v>
      </c>
      <c r="E68" s="4" t="s">
        <v>868</v>
      </c>
      <c r="F68" s="4" t="s">
        <v>869</v>
      </c>
      <c r="G68" s="4" t="s">
        <v>870</v>
      </c>
      <c r="H68" s="4" t="s">
        <v>43</v>
      </c>
      <c r="I68" s="4" t="s">
        <v>44</v>
      </c>
      <c r="J68" s="4" t="s">
        <v>45</v>
      </c>
      <c r="K68" s="187">
        <v>5316097</v>
      </c>
      <c r="L68" s="4" t="s">
        <v>871</v>
      </c>
      <c r="M68" s="4"/>
      <c r="N68" s="32" t="s">
        <v>476</v>
      </c>
      <c r="O68" s="32" t="s">
        <v>872</v>
      </c>
      <c r="P68" s="32" t="s">
        <v>873</v>
      </c>
      <c r="Q68" s="4" t="s">
        <v>874</v>
      </c>
      <c r="R68" s="4" t="s">
        <v>875</v>
      </c>
      <c r="S68" s="42">
        <v>320.10489999999999</v>
      </c>
      <c r="T68" s="4" t="str">
        <f t="shared" si="7"/>
        <v>LTS0037194_IPTM20067_Corylin</v>
      </c>
      <c r="U68" s="4">
        <f t="shared" si="5"/>
        <v>321.11269999999996</v>
      </c>
      <c r="V68" s="4">
        <f t="shared" si="6"/>
        <v>319.09869999999995</v>
      </c>
      <c r="W68" s="43">
        <v>11.33</v>
      </c>
      <c r="X68" s="44">
        <v>2530000000</v>
      </c>
      <c r="Y68" s="43">
        <v>9.3699999999999992</v>
      </c>
      <c r="Z68" s="43">
        <v>14.69</v>
      </c>
      <c r="AA68" s="43"/>
      <c r="AB68" s="53">
        <v>11.34</v>
      </c>
      <c r="AC68" s="50">
        <v>1450000000</v>
      </c>
      <c r="AD68" s="51">
        <v>9.32</v>
      </c>
      <c r="AE68" s="51">
        <v>14.75</v>
      </c>
      <c r="AF68" s="49"/>
      <c r="AG68" s="4" t="s">
        <v>876</v>
      </c>
      <c r="AH68" s="4"/>
      <c r="AI68" s="64">
        <v>11.29</v>
      </c>
      <c r="AJ68" s="63">
        <f t="shared" si="4"/>
        <v>1.7448275862068965</v>
      </c>
    </row>
    <row r="69" spans="1:36" ht="15.6" x14ac:dyDescent="0.25">
      <c r="A69" s="4" t="s">
        <v>877</v>
      </c>
      <c r="B69" s="16" t="s">
        <v>801</v>
      </c>
      <c r="C69" s="4" t="s">
        <v>878</v>
      </c>
      <c r="D69" s="4" t="s">
        <v>879</v>
      </c>
      <c r="E69" s="4" t="s">
        <v>880</v>
      </c>
      <c r="F69" s="4" t="s">
        <v>881</v>
      </c>
      <c r="G69" s="4" t="s">
        <v>882</v>
      </c>
      <c r="H69" s="4" t="s">
        <v>43</v>
      </c>
      <c r="I69" s="4" t="s">
        <v>59</v>
      </c>
      <c r="J69" s="4" t="s">
        <v>60</v>
      </c>
      <c r="K69" s="187">
        <v>5281605</v>
      </c>
      <c r="L69" s="4" t="s">
        <v>883</v>
      </c>
      <c r="M69" s="4"/>
      <c r="N69" s="32" t="s">
        <v>188</v>
      </c>
      <c r="O69" s="32" t="s">
        <v>884</v>
      </c>
      <c r="P69" s="32" t="s">
        <v>190</v>
      </c>
      <c r="Q69" s="4" t="s">
        <v>885</v>
      </c>
      <c r="R69" s="4" t="s">
        <v>644</v>
      </c>
      <c r="S69" s="42">
        <v>270.05279999999999</v>
      </c>
      <c r="T69" s="4" t="str">
        <f t="shared" si="7"/>
        <v>LTS0214160_IPTM20068_Baicalein</v>
      </c>
      <c r="U69" s="4">
        <f t="shared" si="5"/>
        <v>271.06059999999997</v>
      </c>
      <c r="V69" s="4">
        <f t="shared" si="6"/>
        <v>269.04659999999996</v>
      </c>
      <c r="W69" s="43">
        <v>8.4</v>
      </c>
      <c r="X69" s="44">
        <v>1820000000</v>
      </c>
      <c r="Y69" s="43">
        <v>4.9400000000000004</v>
      </c>
      <c r="Z69" s="43">
        <v>9.3699999999999992</v>
      </c>
      <c r="AA69" s="43"/>
      <c r="AB69" s="55">
        <v>8.2200000000000006</v>
      </c>
      <c r="AC69" s="50">
        <v>44700000</v>
      </c>
      <c r="AD69" s="51">
        <v>4.9400000000000004</v>
      </c>
      <c r="AE69" s="51">
        <v>9.32</v>
      </c>
      <c r="AF69" s="49"/>
      <c r="AG69" s="4" t="s">
        <v>886</v>
      </c>
      <c r="AH69" s="4"/>
      <c r="AI69" s="64">
        <v>8.43</v>
      </c>
      <c r="AJ69" s="63">
        <f t="shared" si="4"/>
        <v>40.7158836689038</v>
      </c>
    </row>
    <row r="70" spans="1:36" ht="15.6" x14ac:dyDescent="0.25">
      <c r="A70" s="4" t="s">
        <v>887</v>
      </c>
      <c r="B70" s="16" t="s">
        <v>801</v>
      </c>
      <c r="C70" s="4" t="s">
        <v>888</v>
      </c>
      <c r="D70" s="4" t="s">
        <v>889</v>
      </c>
      <c r="E70" s="4" t="s">
        <v>890</v>
      </c>
      <c r="F70" s="4" t="s">
        <v>891</v>
      </c>
      <c r="G70" s="4" t="s">
        <v>892</v>
      </c>
      <c r="H70" s="4" t="s">
        <v>43</v>
      </c>
      <c r="I70" s="4" t="s">
        <v>59</v>
      </c>
      <c r="J70" s="4" t="s">
        <v>60</v>
      </c>
      <c r="K70" s="187">
        <v>5281607</v>
      </c>
      <c r="L70" s="4" t="s">
        <v>893</v>
      </c>
      <c r="M70" s="4"/>
      <c r="N70" s="32" t="s">
        <v>337</v>
      </c>
      <c r="O70" s="32" t="s">
        <v>118</v>
      </c>
      <c r="P70" s="32" t="s">
        <v>894</v>
      </c>
      <c r="Q70" s="4" t="s">
        <v>895</v>
      </c>
      <c r="R70" s="4" t="s">
        <v>896</v>
      </c>
      <c r="S70" s="42">
        <v>254.05789999999999</v>
      </c>
      <c r="T70" s="4" t="str">
        <f t="shared" si="7"/>
        <v>LTS0200644_IPTM20069_Chrysin</v>
      </c>
      <c r="U70" s="4">
        <f t="shared" si="5"/>
        <v>255.06569999999999</v>
      </c>
      <c r="V70" s="4">
        <f t="shared" si="6"/>
        <v>253.05169999999998</v>
      </c>
      <c r="W70" s="43">
        <v>9.81</v>
      </c>
      <c r="X70" s="44">
        <v>1920000000</v>
      </c>
      <c r="Y70" s="43">
        <v>9.3699999999999992</v>
      </c>
      <c r="Z70" s="43">
        <v>14.69</v>
      </c>
      <c r="AA70" s="43"/>
      <c r="AB70" s="55">
        <v>9.7799999999999994</v>
      </c>
      <c r="AC70" s="50">
        <v>1540000000</v>
      </c>
      <c r="AD70" s="51">
        <v>9.32</v>
      </c>
      <c r="AE70" s="51">
        <v>14.75</v>
      </c>
      <c r="AF70" s="49"/>
      <c r="AG70" s="4" t="s">
        <v>897</v>
      </c>
      <c r="AH70" s="4"/>
      <c r="AI70" s="64">
        <v>9.75</v>
      </c>
      <c r="AJ70" s="63">
        <f t="shared" si="4"/>
        <v>1.2467532467532467</v>
      </c>
    </row>
    <row r="71" spans="1:36" ht="15.6" x14ac:dyDescent="0.25">
      <c r="A71" s="4" t="s">
        <v>898</v>
      </c>
      <c r="B71" s="16" t="s">
        <v>801</v>
      </c>
      <c r="C71" s="4" t="s">
        <v>899</v>
      </c>
      <c r="D71" s="4" t="s">
        <v>900</v>
      </c>
      <c r="E71" s="4" t="s">
        <v>901</v>
      </c>
      <c r="F71" s="4" t="s">
        <v>902</v>
      </c>
      <c r="G71" s="4" t="s">
        <v>903</v>
      </c>
      <c r="H71" s="4" t="s">
        <v>43</v>
      </c>
      <c r="I71" s="4" t="s">
        <v>59</v>
      </c>
      <c r="J71" s="4" t="s">
        <v>60</v>
      </c>
      <c r="K71" s="187">
        <v>5281617</v>
      </c>
      <c r="L71" s="4" t="s">
        <v>904</v>
      </c>
      <c r="M71" s="4"/>
      <c r="N71" s="32" t="s">
        <v>905</v>
      </c>
      <c r="O71" s="32" t="s">
        <v>906</v>
      </c>
      <c r="P71" s="32" t="s">
        <v>907</v>
      </c>
      <c r="Q71" s="4" t="s">
        <v>908</v>
      </c>
      <c r="R71" s="4" t="s">
        <v>192</v>
      </c>
      <c r="S71" s="42">
        <v>284.06849999999997</v>
      </c>
      <c r="T71" s="4" t="str">
        <f t="shared" si="7"/>
        <v>LTS0107928_IPTM20070_Genkwanin</v>
      </c>
      <c r="U71" s="4">
        <f t="shared" si="5"/>
        <v>285.07629999999995</v>
      </c>
      <c r="V71" s="4">
        <f t="shared" si="6"/>
        <v>283.06229999999994</v>
      </c>
      <c r="W71" s="43">
        <v>10.02</v>
      </c>
      <c r="X71" s="44">
        <v>1010000000</v>
      </c>
      <c r="Y71" s="43">
        <v>9.3699999999999992</v>
      </c>
      <c r="Z71" s="43">
        <v>14.69</v>
      </c>
      <c r="AA71" s="43"/>
      <c r="AB71" s="55">
        <v>10.06</v>
      </c>
      <c r="AC71" s="50">
        <v>823000000</v>
      </c>
      <c r="AD71" s="51">
        <v>9.32</v>
      </c>
      <c r="AE71" s="51">
        <v>14.75</v>
      </c>
      <c r="AF71" s="49"/>
      <c r="AG71" s="4" t="s">
        <v>909</v>
      </c>
      <c r="AH71" s="4"/>
      <c r="AI71" s="64">
        <v>10.01</v>
      </c>
      <c r="AJ71" s="63">
        <f t="shared" si="4"/>
        <v>1.2272174969623328</v>
      </c>
    </row>
    <row r="72" spans="1:36" ht="15.6" x14ac:dyDescent="0.25">
      <c r="A72" s="4" t="s">
        <v>910</v>
      </c>
      <c r="B72" s="16" t="s">
        <v>801</v>
      </c>
      <c r="C72" s="4" t="s">
        <v>911</v>
      </c>
      <c r="D72" s="4" t="s">
        <v>912</v>
      </c>
      <c r="E72" s="4" t="s">
        <v>913</v>
      </c>
      <c r="F72" s="4" t="s">
        <v>914</v>
      </c>
      <c r="G72" s="4" t="s">
        <v>915</v>
      </c>
      <c r="H72" s="4" t="s">
        <v>43</v>
      </c>
      <c r="I72" s="4" t="s">
        <v>59</v>
      </c>
      <c r="J72" s="4" t="s">
        <v>102</v>
      </c>
      <c r="K72" s="187">
        <v>5488822</v>
      </c>
      <c r="L72" s="4" t="s">
        <v>916</v>
      </c>
      <c r="M72" s="4"/>
      <c r="N72" s="32" t="s">
        <v>254</v>
      </c>
      <c r="O72" s="32" t="s">
        <v>450</v>
      </c>
      <c r="P72" s="32" t="s">
        <v>256</v>
      </c>
      <c r="Q72" s="4" t="s">
        <v>917</v>
      </c>
      <c r="R72" s="4" t="s">
        <v>918</v>
      </c>
      <c r="S72" s="42">
        <v>514.18389999999999</v>
      </c>
      <c r="T72" s="4" t="str">
        <f t="shared" si="7"/>
        <v>LTS0252690_IPTM20071_Baohuoside I</v>
      </c>
      <c r="U72" s="4">
        <f t="shared" si="5"/>
        <v>515.19169999999997</v>
      </c>
      <c r="V72" s="4">
        <f t="shared" si="6"/>
        <v>513.17769999999996</v>
      </c>
      <c r="W72" s="43">
        <v>10.43</v>
      </c>
      <c r="X72" s="44">
        <v>300000000</v>
      </c>
      <c r="Y72" s="43">
        <v>9.3699999999999992</v>
      </c>
      <c r="Z72" s="43">
        <v>14.69</v>
      </c>
      <c r="AA72" s="43" t="s">
        <v>919</v>
      </c>
      <c r="AB72" s="55">
        <v>10.43</v>
      </c>
      <c r="AC72" s="50">
        <v>404000000</v>
      </c>
      <c r="AD72" s="51">
        <v>9.32</v>
      </c>
      <c r="AE72" s="51">
        <v>14.75</v>
      </c>
      <c r="AF72" s="49"/>
      <c r="AG72" s="4" t="s">
        <v>920</v>
      </c>
      <c r="AH72" s="4"/>
      <c r="AI72" s="64">
        <v>10.58</v>
      </c>
      <c r="AJ72" s="63">
        <f t="shared" si="4"/>
        <v>0.74257425742574257</v>
      </c>
    </row>
    <row r="73" spans="1:36" ht="15.6" x14ac:dyDescent="0.25">
      <c r="A73" s="4" t="s">
        <v>921</v>
      </c>
      <c r="B73" s="16" t="s">
        <v>801</v>
      </c>
      <c r="C73" s="4" t="s">
        <v>922</v>
      </c>
      <c r="D73" s="4" t="s">
        <v>923</v>
      </c>
      <c r="E73" s="4" t="s">
        <v>924</v>
      </c>
      <c r="F73" s="4" t="s">
        <v>925</v>
      </c>
      <c r="G73" s="4" t="s">
        <v>926</v>
      </c>
      <c r="H73" s="4" t="s">
        <v>43</v>
      </c>
      <c r="I73" s="4" t="s">
        <v>59</v>
      </c>
      <c r="J73" s="4" t="s">
        <v>60</v>
      </c>
      <c r="K73" s="187">
        <v>5282151</v>
      </c>
      <c r="L73" s="4" t="s">
        <v>927</v>
      </c>
      <c r="M73" s="4"/>
      <c r="N73" s="32" t="s">
        <v>928</v>
      </c>
      <c r="O73" s="32" t="s">
        <v>929</v>
      </c>
      <c r="P73" s="32" t="s">
        <v>930</v>
      </c>
      <c r="Q73" s="4" t="s">
        <v>931</v>
      </c>
      <c r="R73" s="4" t="s">
        <v>932</v>
      </c>
      <c r="S73" s="42">
        <v>578.16359999999997</v>
      </c>
      <c r="T73" s="4" t="str">
        <f t="shared" si="7"/>
        <v>LTS0241870_IPTM20072_Vitexin-2''-O-rhamnoside</v>
      </c>
      <c r="U73" s="4">
        <f t="shared" si="5"/>
        <v>579.17139999999995</v>
      </c>
      <c r="V73" s="4">
        <f t="shared" si="6"/>
        <v>577.15739999999994</v>
      </c>
      <c r="W73" s="43">
        <v>5</v>
      </c>
      <c r="X73" s="44">
        <v>55200000</v>
      </c>
      <c r="Y73" s="43">
        <v>4.9400000000000004</v>
      </c>
      <c r="Z73" s="43">
        <v>9.3699999999999992</v>
      </c>
      <c r="AA73" s="43"/>
      <c r="AB73" s="55">
        <v>4.8499999999999996</v>
      </c>
      <c r="AC73" s="50">
        <v>249000000</v>
      </c>
      <c r="AD73" s="51">
        <v>0.75</v>
      </c>
      <c r="AE73" s="51">
        <v>4.9400000000000004</v>
      </c>
      <c r="AF73" s="49"/>
      <c r="AG73" s="4" t="s">
        <v>933</v>
      </c>
      <c r="AH73" s="4"/>
      <c r="AI73" s="64">
        <v>5.04</v>
      </c>
      <c r="AJ73" s="63">
        <f t="shared" si="4"/>
        <v>0.22168674698795179</v>
      </c>
    </row>
    <row r="74" spans="1:36" ht="27.6" x14ac:dyDescent="0.25">
      <c r="A74" s="4" t="s">
        <v>934</v>
      </c>
      <c r="B74" s="16" t="s">
        <v>801</v>
      </c>
      <c r="C74" s="4" t="s">
        <v>935</v>
      </c>
      <c r="D74" s="4" t="s">
        <v>936</v>
      </c>
      <c r="E74" s="4" t="s">
        <v>937</v>
      </c>
      <c r="F74" s="68" t="s">
        <v>938</v>
      </c>
      <c r="G74" s="4" t="s">
        <v>939</v>
      </c>
      <c r="H74" s="4" t="s">
        <v>940</v>
      </c>
      <c r="I74" s="4" t="s">
        <v>941</v>
      </c>
      <c r="J74" s="4" t="s">
        <v>942</v>
      </c>
      <c r="K74" s="187">
        <v>8369</v>
      </c>
      <c r="L74" s="4" t="s">
        <v>943</v>
      </c>
      <c r="M74" s="4"/>
      <c r="N74" s="32" t="s">
        <v>944</v>
      </c>
      <c r="O74" s="32" t="s">
        <v>256</v>
      </c>
      <c r="P74" s="32" t="s">
        <v>945</v>
      </c>
      <c r="Q74" s="4" t="s">
        <v>946</v>
      </c>
      <c r="R74" s="4" t="s">
        <v>947</v>
      </c>
      <c r="S74" s="42">
        <v>126.0317</v>
      </c>
      <c r="T74" s="4" t="str">
        <f t="shared" si="7"/>
        <v>LTS0152081_IPTM20073_Maltol</v>
      </c>
      <c r="U74" s="4">
        <f t="shared" si="5"/>
        <v>127.0395</v>
      </c>
      <c r="V74" s="4">
        <f t="shared" si="6"/>
        <v>125.02550000000001</v>
      </c>
      <c r="W74" s="43">
        <v>2.69</v>
      </c>
      <c r="X74" s="44">
        <v>1140000000</v>
      </c>
      <c r="Y74" s="43">
        <v>0.7</v>
      </c>
      <c r="Z74" s="43">
        <v>4.9400000000000004</v>
      </c>
      <c r="AA74" s="43"/>
      <c r="AB74" s="55" t="s">
        <v>94</v>
      </c>
      <c r="AC74" s="50" t="s">
        <v>94</v>
      </c>
      <c r="AD74" s="49" t="s">
        <v>94</v>
      </c>
      <c r="AE74" s="49" t="s">
        <v>94</v>
      </c>
      <c r="AF74" s="49"/>
      <c r="AG74" s="4" t="s">
        <v>948</v>
      </c>
      <c r="AH74" s="4"/>
      <c r="AI74" s="64">
        <v>2.7</v>
      </c>
      <c r="AJ74" s="63" t="e">
        <f t="shared" si="4"/>
        <v>#VALUE!</v>
      </c>
    </row>
    <row r="75" spans="1:36" ht="15.6" x14ac:dyDescent="0.25">
      <c r="A75" s="4" t="s">
        <v>949</v>
      </c>
      <c r="B75" s="16" t="s">
        <v>801</v>
      </c>
      <c r="C75" s="4" t="s">
        <v>950</v>
      </c>
      <c r="D75" s="4" t="s">
        <v>951</v>
      </c>
      <c r="E75" s="4" t="s">
        <v>952</v>
      </c>
      <c r="F75" s="4"/>
      <c r="G75" s="4"/>
      <c r="H75" s="4" t="s">
        <v>43</v>
      </c>
      <c r="I75" s="4" t="s">
        <v>59</v>
      </c>
      <c r="J75" s="4" t="s">
        <v>102</v>
      </c>
      <c r="K75" s="187">
        <v>5315462</v>
      </c>
      <c r="L75" s="4" t="s">
        <v>953</v>
      </c>
      <c r="M75" s="4"/>
      <c r="N75" s="32" t="s">
        <v>954</v>
      </c>
      <c r="O75" s="32" t="s">
        <v>769</v>
      </c>
      <c r="P75" s="32" t="s">
        <v>955</v>
      </c>
      <c r="Q75" s="4" t="s">
        <v>956</v>
      </c>
      <c r="R75" s="4" t="s">
        <v>220</v>
      </c>
      <c r="S75" s="42">
        <v>594.13729999999998</v>
      </c>
      <c r="T75" s="4" t="str">
        <f t="shared" si="7"/>
        <v>LTS0201419_IPTM20074_Buddlenoid A</v>
      </c>
      <c r="U75" s="4">
        <f t="shared" si="5"/>
        <v>595.14509999999996</v>
      </c>
      <c r="V75" s="4">
        <f t="shared" si="6"/>
        <v>593.13109999999995</v>
      </c>
      <c r="W75" s="43">
        <v>7.22</v>
      </c>
      <c r="X75" s="44">
        <v>216000000</v>
      </c>
      <c r="Y75" s="43">
        <v>4.9400000000000004</v>
      </c>
      <c r="Z75" s="43">
        <v>9.3699999999999992</v>
      </c>
      <c r="AA75" s="43"/>
      <c r="AB75" s="55">
        <v>7.19</v>
      </c>
      <c r="AC75" s="50">
        <v>175000000</v>
      </c>
      <c r="AD75" s="51">
        <v>4.9400000000000004</v>
      </c>
      <c r="AE75" s="51">
        <v>9.32</v>
      </c>
      <c r="AF75" s="49"/>
      <c r="AG75" s="4" t="s">
        <v>957</v>
      </c>
      <c r="AH75" s="4"/>
      <c r="AI75" s="64">
        <v>7.25</v>
      </c>
      <c r="AJ75" s="63">
        <f t="shared" si="4"/>
        <v>1.2342857142857142</v>
      </c>
    </row>
    <row r="76" spans="1:36" ht="15.6" x14ac:dyDescent="0.25">
      <c r="A76" s="4" t="s">
        <v>958</v>
      </c>
      <c r="B76" s="16" t="s">
        <v>801</v>
      </c>
      <c r="C76" s="4" t="s">
        <v>959</v>
      </c>
      <c r="D76" s="4" t="s">
        <v>960</v>
      </c>
      <c r="E76" s="4" t="s">
        <v>961</v>
      </c>
      <c r="F76" s="4" t="s">
        <v>962</v>
      </c>
      <c r="G76" s="4" t="s">
        <v>963</v>
      </c>
      <c r="H76" s="4" t="s">
        <v>43</v>
      </c>
      <c r="I76" s="4" t="s">
        <v>59</v>
      </c>
      <c r="J76" s="4" t="s">
        <v>60</v>
      </c>
      <c r="K76" s="187">
        <v>165506</v>
      </c>
      <c r="L76" s="34"/>
      <c r="M76" s="4"/>
      <c r="N76" s="32"/>
      <c r="O76" s="32"/>
      <c r="P76" s="32"/>
      <c r="Q76" s="4" t="s">
        <v>964</v>
      </c>
      <c r="R76" s="4" t="s">
        <v>965</v>
      </c>
      <c r="S76" s="42">
        <v>240.07859999999999</v>
      </c>
      <c r="T76" s="4" t="str">
        <f t="shared" si="7"/>
        <v>_IPTM20075_4'-Hydroxyflavanone</v>
      </c>
      <c r="U76" s="4">
        <f t="shared" si="5"/>
        <v>241.0864</v>
      </c>
      <c r="V76" s="4">
        <f t="shared" si="6"/>
        <v>239.07239999999999</v>
      </c>
      <c r="W76" s="43">
        <v>10.72</v>
      </c>
      <c r="X76" s="44">
        <v>496000000</v>
      </c>
      <c r="Y76" s="43">
        <v>9.3699999999999992</v>
      </c>
      <c r="Z76" s="43">
        <v>14.69</v>
      </c>
      <c r="AA76" s="43"/>
      <c r="AB76" s="55">
        <v>10.76</v>
      </c>
      <c r="AC76" s="50">
        <v>1050000000</v>
      </c>
      <c r="AD76" s="51">
        <v>9.32</v>
      </c>
      <c r="AE76" s="51">
        <v>14.75</v>
      </c>
      <c r="AF76" s="49"/>
      <c r="AG76" s="4" t="s">
        <v>966</v>
      </c>
      <c r="AH76" s="4"/>
      <c r="AI76" s="64">
        <v>10.66</v>
      </c>
      <c r="AJ76" s="63">
        <f t="shared" si="4"/>
        <v>0.4723809523809524</v>
      </c>
    </row>
    <row r="77" spans="1:36" ht="15.6" x14ac:dyDescent="0.25">
      <c r="A77" s="4" t="s">
        <v>967</v>
      </c>
      <c r="B77" s="16" t="s">
        <v>801</v>
      </c>
      <c r="C77" s="4" t="s">
        <v>968</v>
      </c>
      <c r="D77" s="4" t="s">
        <v>969</v>
      </c>
      <c r="E77" s="4" t="s">
        <v>970</v>
      </c>
      <c r="F77" s="4"/>
      <c r="G77" s="4"/>
      <c r="H77" s="4"/>
      <c r="I77" s="4"/>
      <c r="J77" s="4"/>
      <c r="K77" s="187">
        <v>21722007</v>
      </c>
      <c r="L77" s="4" t="s">
        <v>971</v>
      </c>
      <c r="M77" s="4"/>
      <c r="N77" s="32" t="s">
        <v>188</v>
      </c>
      <c r="O77" s="32"/>
      <c r="P77" s="32"/>
      <c r="Q77" s="4" t="s">
        <v>972</v>
      </c>
      <c r="R77" s="4" t="s">
        <v>973</v>
      </c>
      <c r="S77" s="42">
        <v>548.15300000000002</v>
      </c>
      <c r="T77" s="4" t="str">
        <f t="shared" si="7"/>
        <v>LTS0122056_IPTM20076_Chrysin 6-C-glucoside 8-C-arabinoside</v>
      </c>
      <c r="U77" s="4">
        <f t="shared" si="5"/>
        <v>549.16079999999999</v>
      </c>
      <c r="V77" s="4">
        <f t="shared" si="6"/>
        <v>547.14679999999998</v>
      </c>
      <c r="W77" s="43">
        <v>5.47</v>
      </c>
      <c r="X77" s="44">
        <v>420000000</v>
      </c>
      <c r="Y77" s="43">
        <v>4.9400000000000004</v>
      </c>
      <c r="Z77" s="43">
        <v>9.3699999999999992</v>
      </c>
      <c r="AA77" s="43"/>
      <c r="AB77" s="55">
        <v>5.26</v>
      </c>
      <c r="AC77" s="50">
        <v>204000000</v>
      </c>
      <c r="AD77" s="51">
        <v>4.9400000000000004</v>
      </c>
      <c r="AE77" s="51">
        <v>9.32</v>
      </c>
      <c r="AF77" s="49"/>
      <c r="AG77" s="4" t="s">
        <v>974</v>
      </c>
      <c r="AH77" s="4"/>
      <c r="AI77" s="64">
        <v>5.54</v>
      </c>
      <c r="AJ77" s="63">
        <f t="shared" si="4"/>
        <v>2.0588235294117645</v>
      </c>
    </row>
    <row r="78" spans="1:36" ht="15.6" x14ac:dyDescent="0.25">
      <c r="A78" s="4" t="s">
        <v>975</v>
      </c>
      <c r="B78" s="16" t="s">
        <v>801</v>
      </c>
      <c r="C78" s="4" t="s">
        <v>976</v>
      </c>
      <c r="D78" s="4" t="s">
        <v>977</v>
      </c>
      <c r="E78" s="4" t="s">
        <v>978</v>
      </c>
      <c r="F78" s="4" t="s">
        <v>979</v>
      </c>
      <c r="G78" s="4" t="s">
        <v>980</v>
      </c>
      <c r="H78" s="4" t="s">
        <v>43</v>
      </c>
      <c r="I78" s="4" t="s">
        <v>59</v>
      </c>
      <c r="J78" s="4" t="s">
        <v>145</v>
      </c>
      <c r="K78" s="187">
        <v>480764</v>
      </c>
      <c r="L78" s="4" t="s">
        <v>981</v>
      </c>
      <c r="M78" s="4"/>
      <c r="N78" s="32" t="s">
        <v>506</v>
      </c>
      <c r="O78" s="32" t="s">
        <v>982</v>
      </c>
      <c r="P78" s="32" t="s">
        <v>983</v>
      </c>
      <c r="Q78" s="4" t="s">
        <v>984</v>
      </c>
      <c r="R78" s="4" t="s">
        <v>985</v>
      </c>
      <c r="S78" s="42">
        <v>340.1311</v>
      </c>
      <c r="T78" s="4" t="str">
        <f t="shared" si="7"/>
        <v>LTS0058527_IPTM20077_8-Prenylnaringenin</v>
      </c>
      <c r="U78" s="4">
        <f t="shared" si="5"/>
        <v>341.13889999999998</v>
      </c>
      <c r="V78" s="4">
        <f t="shared" si="6"/>
        <v>339.12489999999997</v>
      </c>
      <c r="W78" s="43">
        <v>9.25</v>
      </c>
      <c r="X78" s="44">
        <v>11900000</v>
      </c>
      <c r="Y78" s="43">
        <v>4.9400000000000004</v>
      </c>
      <c r="Z78" s="43">
        <v>9.3699999999999992</v>
      </c>
      <c r="AA78" s="43" t="s">
        <v>986</v>
      </c>
      <c r="AB78" s="55" t="s">
        <v>94</v>
      </c>
      <c r="AC78" s="50" t="s">
        <v>94</v>
      </c>
      <c r="AD78" s="49" t="s">
        <v>94</v>
      </c>
      <c r="AE78" s="49" t="s">
        <v>94</v>
      </c>
      <c r="AF78" s="49"/>
      <c r="AG78" s="4" t="s">
        <v>987</v>
      </c>
      <c r="AH78" s="4"/>
      <c r="AI78" s="67">
        <v>9.32</v>
      </c>
      <c r="AJ78" s="63" t="e">
        <f t="shared" si="4"/>
        <v>#VALUE!</v>
      </c>
    </row>
    <row r="79" spans="1:36" ht="15.6" x14ac:dyDescent="0.25">
      <c r="A79" s="4" t="s">
        <v>988</v>
      </c>
      <c r="B79" s="16" t="s">
        <v>801</v>
      </c>
      <c r="C79" s="4" t="s">
        <v>989</v>
      </c>
      <c r="D79" s="4" t="s">
        <v>990</v>
      </c>
      <c r="E79" s="4" t="s">
        <v>991</v>
      </c>
      <c r="F79" s="4" t="s">
        <v>992</v>
      </c>
      <c r="G79" s="4" t="s">
        <v>993</v>
      </c>
      <c r="H79" s="4" t="s">
        <v>43</v>
      </c>
      <c r="I79" s="4" t="s">
        <v>44</v>
      </c>
      <c r="J79" s="4" t="s">
        <v>45</v>
      </c>
      <c r="K79" s="187">
        <v>136419</v>
      </c>
      <c r="L79" s="4" t="s">
        <v>994</v>
      </c>
      <c r="M79" s="4"/>
      <c r="N79" s="32" t="s">
        <v>995</v>
      </c>
      <c r="O79" s="32" t="s">
        <v>996</v>
      </c>
      <c r="P79" s="32" t="s">
        <v>997</v>
      </c>
      <c r="Q79" s="4" t="s">
        <v>998</v>
      </c>
      <c r="R79" s="4" t="s">
        <v>534</v>
      </c>
      <c r="S79" s="42">
        <v>282.08920000000001</v>
      </c>
      <c r="T79" s="4" t="str">
        <f t="shared" si="7"/>
        <v>LTS0275176_IPTM20078_Daidzein dimethyl ether</v>
      </c>
      <c r="U79" s="4">
        <f t="shared" si="5"/>
        <v>283.09699999999998</v>
      </c>
      <c r="V79" s="4">
        <f t="shared" si="6"/>
        <v>281.08299999999997</v>
      </c>
      <c r="W79" s="43">
        <v>11.03</v>
      </c>
      <c r="X79" s="44">
        <v>4050000000</v>
      </c>
      <c r="Y79" s="43">
        <v>9.3699999999999992</v>
      </c>
      <c r="Z79" s="43">
        <v>14.69</v>
      </c>
      <c r="AA79" s="43"/>
      <c r="AB79" s="55" t="s">
        <v>94</v>
      </c>
      <c r="AC79" s="50" t="s">
        <v>94</v>
      </c>
      <c r="AD79" s="49" t="s">
        <v>94</v>
      </c>
      <c r="AE79" s="49" t="s">
        <v>94</v>
      </c>
      <c r="AF79" s="49"/>
      <c r="AG79" s="4" t="s">
        <v>999</v>
      </c>
      <c r="AH79" s="4"/>
      <c r="AI79" s="64">
        <v>10.84</v>
      </c>
      <c r="AJ79" s="63" t="e">
        <f t="shared" si="4"/>
        <v>#VALUE!</v>
      </c>
    </row>
    <row r="80" spans="1:36" ht="15.6" x14ac:dyDescent="0.25">
      <c r="A80" s="4" t="s">
        <v>1000</v>
      </c>
      <c r="B80" s="16" t="s">
        <v>801</v>
      </c>
      <c r="C80" s="4" t="s">
        <v>1001</v>
      </c>
      <c r="D80" s="4" t="s">
        <v>1002</v>
      </c>
      <c r="E80" s="4" t="s">
        <v>1003</v>
      </c>
      <c r="F80" s="4"/>
      <c r="G80" s="4"/>
      <c r="H80" s="4" t="s">
        <v>43</v>
      </c>
      <c r="I80" s="4" t="s">
        <v>59</v>
      </c>
      <c r="J80" s="4" t="s">
        <v>60</v>
      </c>
      <c r="K80" s="187">
        <v>14162695</v>
      </c>
      <c r="L80" s="4" t="s">
        <v>1004</v>
      </c>
      <c r="M80" s="4"/>
      <c r="N80" s="32" t="s">
        <v>76</v>
      </c>
      <c r="O80" s="32"/>
      <c r="P80" s="32"/>
      <c r="Q80" s="4" t="s">
        <v>1005</v>
      </c>
      <c r="R80" s="4" t="s">
        <v>1006</v>
      </c>
      <c r="S80" s="42">
        <v>476.09550000000002</v>
      </c>
      <c r="T80" s="4" t="str">
        <f t="shared" si="7"/>
        <v>LTS0086277_IPTM20079_Scutellarin methylester</v>
      </c>
      <c r="U80" s="4">
        <f t="shared" si="5"/>
        <v>477.10329999999999</v>
      </c>
      <c r="V80" s="4">
        <f t="shared" si="6"/>
        <v>475.08929999999998</v>
      </c>
      <c r="W80" s="43">
        <v>6.12</v>
      </c>
      <c r="X80" s="44">
        <v>679000000</v>
      </c>
      <c r="Y80" s="43">
        <v>4.9400000000000004</v>
      </c>
      <c r="Z80" s="43">
        <v>9.3699999999999992</v>
      </c>
      <c r="AA80" s="43"/>
      <c r="AB80" s="55">
        <v>6.13</v>
      </c>
      <c r="AC80" s="50">
        <v>294000000</v>
      </c>
      <c r="AD80" s="51">
        <v>4.9400000000000004</v>
      </c>
      <c r="AE80" s="51">
        <v>9.32</v>
      </c>
      <c r="AF80" s="49"/>
      <c r="AG80" s="4" t="s">
        <v>1007</v>
      </c>
      <c r="AH80" s="4"/>
      <c r="AI80" s="64">
        <v>6.16</v>
      </c>
      <c r="AJ80" s="63">
        <f t="shared" si="4"/>
        <v>2.3095238095238093</v>
      </c>
    </row>
    <row r="81" spans="1:36" ht="15.6" x14ac:dyDescent="0.25">
      <c r="A81" s="4" t="s">
        <v>1008</v>
      </c>
      <c r="B81" s="16" t="s">
        <v>801</v>
      </c>
      <c r="C81" s="4" t="s">
        <v>1009</v>
      </c>
      <c r="D81" s="4" t="s">
        <v>1010</v>
      </c>
      <c r="E81" s="4" t="s">
        <v>1011</v>
      </c>
      <c r="F81" s="4" t="s">
        <v>1012</v>
      </c>
      <c r="G81" s="4" t="s">
        <v>1013</v>
      </c>
      <c r="H81" s="4" t="s">
        <v>43</v>
      </c>
      <c r="I81" s="4" t="s">
        <v>59</v>
      </c>
      <c r="J81" s="4" t="s">
        <v>60</v>
      </c>
      <c r="K81" s="187">
        <v>68077</v>
      </c>
      <c r="L81" s="4" t="s">
        <v>1014</v>
      </c>
      <c r="M81" s="4"/>
      <c r="N81" s="32" t="s">
        <v>175</v>
      </c>
      <c r="O81" s="32" t="s">
        <v>1015</v>
      </c>
      <c r="P81" s="32" t="s">
        <v>1016</v>
      </c>
      <c r="Q81" s="4" t="s">
        <v>1017</v>
      </c>
      <c r="R81" s="4" t="s">
        <v>93</v>
      </c>
      <c r="S81" s="42">
        <v>372.12090000000001</v>
      </c>
      <c r="T81" s="4" t="str">
        <f t="shared" si="7"/>
        <v>LTS0134301_IPTM20080_Tangeretin</v>
      </c>
      <c r="U81" s="4">
        <f t="shared" si="5"/>
        <v>373.12869999999998</v>
      </c>
      <c r="V81" s="4">
        <f t="shared" si="6"/>
        <v>371.11469999999997</v>
      </c>
      <c r="W81" s="43">
        <v>10.87</v>
      </c>
      <c r="X81" s="44">
        <v>6520000000</v>
      </c>
      <c r="Y81" s="43">
        <v>9.3699999999999992</v>
      </c>
      <c r="Z81" s="43">
        <v>14.69</v>
      </c>
      <c r="AA81" s="43"/>
      <c r="AB81" s="55" t="s">
        <v>94</v>
      </c>
      <c r="AC81" s="50" t="s">
        <v>94</v>
      </c>
      <c r="AD81" s="49" t="s">
        <v>94</v>
      </c>
      <c r="AE81" s="49" t="s">
        <v>94</v>
      </c>
      <c r="AF81" s="49"/>
      <c r="AG81" s="4" t="s">
        <v>1018</v>
      </c>
      <c r="AH81" s="4"/>
      <c r="AI81" s="64">
        <v>10.78</v>
      </c>
      <c r="AJ81" s="63" t="e">
        <f t="shared" si="4"/>
        <v>#VALUE!</v>
      </c>
    </row>
    <row r="82" spans="1:36" ht="15.6" x14ac:dyDescent="0.25">
      <c r="A82" s="4" t="s">
        <v>1019</v>
      </c>
      <c r="B82" s="16" t="s">
        <v>1020</v>
      </c>
      <c r="C82" s="4" t="s">
        <v>1021</v>
      </c>
      <c r="D82" s="4" t="s">
        <v>1022</v>
      </c>
      <c r="E82" s="4" t="s">
        <v>1023</v>
      </c>
      <c r="F82" s="4" t="s">
        <v>1024</v>
      </c>
      <c r="G82" s="4" t="s">
        <v>1025</v>
      </c>
      <c r="H82" s="4" t="s">
        <v>43</v>
      </c>
      <c r="I82" s="4" t="s">
        <v>59</v>
      </c>
      <c r="J82" s="4" t="s">
        <v>102</v>
      </c>
      <c r="K82" s="187">
        <v>5281670</v>
      </c>
      <c r="L82" s="4" t="s">
        <v>1026</v>
      </c>
      <c r="M82" s="4"/>
      <c r="N82" s="32" t="s">
        <v>1027</v>
      </c>
      <c r="O82" s="32" t="s">
        <v>1028</v>
      </c>
      <c r="P82" s="32" t="s">
        <v>1029</v>
      </c>
      <c r="Q82" s="4" t="s">
        <v>1030</v>
      </c>
      <c r="R82" s="4" t="s">
        <v>108</v>
      </c>
      <c r="S82" s="42">
        <v>302.04270000000002</v>
      </c>
      <c r="T82" s="4" t="str">
        <f t="shared" si="7"/>
        <v>LTS0113386_IPTM20081_Morin</v>
      </c>
      <c r="U82" s="4">
        <f t="shared" si="5"/>
        <v>303.0505</v>
      </c>
      <c r="V82" s="4">
        <f t="shared" si="6"/>
        <v>301.03649999999999</v>
      </c>
      <c r="W82" s="43">
        <v>6.31</v>
      </c>
      <c r="X82" s="44">
        <v>90900000</v>
      </c>
      <c r="Y82" s="43">
        <v>4.9400000000000004</v>
      </c>
      <c r="Z82" s="43">
        <v>9.3699999999999992</v>
      </c>
      <c r="AA82" s="43"/>
      <c r="AB82" s="49">
        <v>6.85</v>
      </c>
      <c r="AC82" s="50">
        <v>21500000</v>
      </c>
      <c r="AD82" s="51">
        <v>4.9400000000000004</v>
      </c>
      <c r="AE82" s="51">
        <v>9.32</v>
      </c>
      <c r="AF82" s="49"/>
      <c r="AG82" s="4" t="s">
        <v>1031</v>
      </c>
      <c r="AH82" s="4"/>
      <c r="AI82" s="64">
        <v>6.3</v>
      </c>
      <c r="AJ82" s="63">
        <f t="shared" si="4"/>
        <v>4.2279069767441859</v>
      </c>
    </row>
    <row r="83" spans="1:36" ht="15.6" x14ac:dyDescent="0.25">
      <c r="A83" s="4" t="s">
        <v>1032</v>
      </c>
      <c r="B83" s="16" t="s">
        <v>1020</v>
      </c>
      <c r="C83" s="4" t="s">
        <v>1033</v>
      </c>
      <c r="D83" s="4" t="s">
        <v>1034</v>
      </c>
      <c r="E83" s="4" t="s">
        <v>1035</v>
      </c>
      <c r="F83" s="4"/>
      <c r="G83" s="4"/>
      <c r="H83" s="4" t="s">
        <v>940</v>
      </c>
      <c r="I83" s="4" t="s">
        <v>1036</v>
      </c>
      <c r="J83" s="4" t="s">
        <v>1037</v>
      </c>
      <c r="K83" s="187">
        <v>10478277</v>
      </c>
      <c r="L83" s="4" t="s">
        <v>1038</v>
      </c>
      <c r="M83" s="4"/>
      <c r="N83" s="32" t="s">
        <v>1039</v>
      </c>
      <c r="O83" s="32" t="s">
        <v>1040</v>
      </c>
      <c r="P83" s="32" t="s">
        <v>1041</v>
      </c>
      <c r="Q83" s="4" t="s">
        <v>1042</v>
      </c>
      <c r="R83" s="4" t="s">
        <v>1043</v>
      </c>
      <c r="S83" s="42">
        <v>438.15260000000001</v>
      </c>
      <c r="T83" s="4" t="str">
        <f t="shared" si="7"/>
        <v>LTS0104574_IPTM20082_Sec-O-Glucosylhamaudol</v>
      </c>
      <c r="U83" s="4">
        <f t="shared" si="5"/>
        <v>439.16039999999998</v>
      </c>
      <c r="V83" s="4">
        <f t="shared" si="6"/>
        <v>437.14639999999997</v>
      </c>
      <c r="W83" s="43">
        <v>7.29</v>
      </c>
      <c r="X83" s="44">
        <v>998000000</v>
      </c>
      <c r="Y83" s="43">
        <v>4.9400000000000004</v>
      </c>
      <c r="Z83" s="43">
        <v>9.3699999999999992</v>
      </c>
      <c r="AA83" s="43" t="s">
        <v>1044</v>
      </c>
      <c r="AB83" s="49">
        <v>7.32</v>
      </c>
      <c r="AC83" s="50">
        <v>66300000</v>
      </c>
      <c r="AD83" s="51">
        <v>4.9400000000000004</v>
      </c>
      <c r="AE83" s="51">
        <v>9.32</v>
      </c>
      <c r="AF83" s="49" t="s">
        <v>1045</v>
      </c>
      <c r="AG83" s="4" t="s">
        <v>1046</v>
      </c>
      <c r="AH83" s="4"/>
      <c r="AI83" s="64">
        <v>7.41</v>
      </c>
      <c r="AJ83" s="63">
        <f t="shared" si="4"/>
        <v>15.052790346907994</v>
      </c>
    </row>
    <row r="84" spans="1:36" ht="15.6" x14ac:dyDescent="0.25">
      <c r="A84" s="4" t="s">
        <v>1047</v>
      </c>
      <c r="B84" s="16" t="s">
        <v>1020</v>
      </c>
      <c r="C84" s="4" t="s">
        <v>1048</v>
      </c>
      <c r="D84" s="4" t="s">
        <v>1049</v>
      </c>
      <c r="E84" s="4" t="s">
        <v>1050</v>
      </c>
      <c r="F84" s="4"/>
      <c r="G84" s="4"/>
      <c r="H84" s="4" t="s">
        <v>43</v>
      </c>
      <c r="I84" s="4" t="s">
        <v>59</v>
      </c>
      <c r="J84" s="4" t="s">
        <v>60</v>
      </c>
      <c r="K84" s="187">
        <v>5320313</v>
      </c>
      <c r="L84" s="4" t="s">
        <v>1051</v>
      </c>
      <c r="M84" s="4"/>
      <c r="N84" s="32" t="s">
        <v>1052</v>
      </c>
      <c r="O84" s="32" t="s">
        <v>1053</v>
      </c>
      <c r="P84" s="32" t="s">
        <v>1054</v>
      </c>
      <c r="Q84" s="4" t="s">
        <v>1055</v>
      </c>
      <c r="R84" s="4" t="s">
        <v>797</v>
      </c>
      <c r="S84" s="42">
        <v>432.10559999999998</v>
      </c>
      <c r="T84" s="4" t="str">
        <f t="shared" si="7"/>
        <v>LTS0136774_IPTM20083_Oroxin A / Baicalein 7-glucoside</v>
      </c>
      <c r="U84" s="4">
        <f t="shared" si="5"/>
        <v>433.11339999999996</v>
      </c>
      <c r="V84" s="4">
        <f t="shared" si="6"/>
        <v>431.09939999999995</v>
      </c>
      <c r="W84" s="43">
        <v>6.56</v>
      </c>
      <c r="X84" s="44">
        <v>850000000</v>
      </c>
      <c r="Y84" s="43">
        <v>4.9400000000000004</v>
      </c>
      <c r="Z84" s="43">
        <v>9.3699999999999992</v>
      </c>
      <c r="AA84" s="43"/>
      <c r="AB84" s="49">
        <v>6.58</v>
      </c>
      <c r="AC84" s="50">
        <v>254000000</v>
      </c>
      <c r="AD84" s="51">
        <v>4.9400000000000004</v>
      </c>
      <c r="AE84" s="51">
        <v>9.32</v>
      </c>
      <c r="AF84" s="49"/>
      <c r="AG84" s="4" t="s">
        <v>1056</v>
      </c>
      <c r="AH84" s="4"/>
      <c r="AI84" s="64">
        <v>6.65</v>
      </c>
      <c r="AJ84" s="63">
        <f t="shared" si="4"/>
        <v>3.3464566929133857</v>
      </c>
    </row>
    <row r="85" spans="1:36" ht="15.6" x14ac:dyDescent="0.25">
      <c r="A85" s="4" t="s">
        <v>1057</v>
      </c>
      <c r="B85" s="16" t="s">
        <v>1020</v>
      </c>
      <c r="C85" s="4" t="s">
        <v>1058</v>
      </c>
      <c r="D85" s="4" t="s">
        <v>1059</v>
      </c>
      <c r="E85" s="4" t="s">
        <v>1060</v>
      </c>
      <c r="F85" s="4" t="s">
        <v>1061</v>
      </c>
      <c r="G85" s="4" t="s">
        <v>1062</v>
      </c>
      <c r="H85" s="4" t="s">
        <v>43</v>
      </c>
      <c r="I85" s="4" t="s">
        <v>59</v>
      </c>
      <c r="J85" s="4" t="s">
        <v>599</v>
      </c>
      <c r="K85" s="187">
        <v>65064</v>
      </c>
      <c r="L85" s="4" t="s">
        <v>1063</v>
      </c>
      <c r="M85" s="4"/>
      <c r="N85" s="32" t="s">
        <v>1064</v>
      </c>
      <c r="O85" s="32" t="s">
        <v>602</v>
      </c>
      <c r="P85" s="32" t="s">
        <v>1065</v>
      </c>
      <c r="Q85" s="4" t="s">
        <v>1066</v>
      </c>
      <c r="R85" s="4" t="s">
        <v>605</v>
      </c>
      <c r="S85" s="42">
        <v>458.0849</v>
      </c>
      <c r="T85" s="4" t="str">
        <f t="shared" si="7"/>
        <v>LTS0173211_IPTM20084_(-)-Epigallocatechin gallate</v>
      </c>
      <c r="U85" s="4">
        <f t="shared" si="5"/>
        <v>459.09269999999998</v>
      </c>
      <c r="V85" s="4">
        <f t="shared" si="6"/>
        <v>457.07869999999997</v>
      </c>
      <c r="W85" s="43">
        <v>4</v>
      </c>
      <c r="X85" s="44">
        <v>36200000</v>
      </c>
      <c r="Y85" s="43">
        <v>0.7</v>
      </c>
      <c r="Z85" s="43">
        <v>4.9400000000000004</v>
      </c>
      <c r="AA85" s="43"/>
      <c r="AB85" s="49">
        <v>3.99</v>
      </c>
      <c r="AC85" s="50">
        <v>6330000</v>
      </c>
      <c r="AD85" s="51">
        <v>0.75</v>
      </c>
      <c r="AE85" s="51">
        <v>4.9400000000000004</v>
      </c>
      <c r="AF85" s="49"/>
      <c r="AG85" s="4" t="s">
        <v>1067</v>
      </c>
      <c r="AH85" s="4"/>
      <c r="AI85" s="64">
        <v>4</v>
      </c>
      <c r="AJ85" s="63">
        <f t="shared" si="4"/>
        <v>5.7187993680884679</v>
      </c>
    </row>
    <row r="86" spans="1:36" ht="46.8" x14ac:dyDescent="0.25">
      <c r="A86" s="4" t="s">
        <v>1068</v>
      </c>
      <c r="B86" s="16" t="s">
        <v>1020</v>
      </c>
      <c r="C86" s="4" t="s">
        <v>1069</v>
      </c>
      <c r="D86" s="4" t="s">
        <v>1070</v>
      </c>
      <c r="E86" s="4" t="s">
        <v>1071</v>
      </c>
      <c r="F86" s="4" t="s">
        <v>1072</v>
      </c>
      <c r="G86" s="4"/>
      <c r="H86" s="4" t="s">
        <v>43</v>
      </c>
      <c r="I86" s="4" t="s">
        <v>59</v>
      </c>
      <c r="J86" s="4" t="s">
        <v>102</v>
      </c>
      <c r="K86" s="187">
        <v>92043273</v>
      </c>
      <c r="L86" s="4" t="s">
        <v>805</v>
      </c>
      <c r="M86" s="4"/>
      <c r="N86" s="32" t="s">
        <v>806</v>
      </c>
      <c r="O86" s="32"/>
      <c r="P86" s="32"/>
      <c r="Q86" s="4" t="s">
        <v>1073</v>
      </c>
      <c r="R86" s="4" t="s">
        <v>808</v>
      </c>
      <c r="S86" s="42">
        <v>838.28949999999998</v>
      </c>
      <c r="T86" s="4" t="str">
        <f t="shared" si="7"/>
        <v>LTS0207645_IPTM20085_Epimedin A1</v>
      </c>
      <c r="U86" s="4">
        <f t="shared" si="5"/>
        <v>839.29729999999995</v>
      </c>
      <c r="V86" s="4">
        <f t="shared" si="6"/>
        <v>837.28329999999994</v>
      </c>
      <c r="W86" s="43">
        <v>7.15</v>
      </c>
      <c r="X86" s="44">
        <v>244000000</v>
      </c>
      <c r="Y86" s="43">
        <v>4.9400000000000004</v>
      </c>
      <c r="Z86" s="43">
        <v>9.3699999999999992</v>
      </c>
      <c r="AA86" s="54" t="s">
        <v>1074</v>
      </c>
      <c r="AB86" s="49">
        <v>7.17</v>
      </c>
      <c r="AC86" s="50">
        <v>20800000</v>
      </c>
      <c r="AD86" s="51">
        <v>4.9400000000000004</v>
      </c>
      <c r="AE86" s="51">
        <v>9.32</v>
      </c>
      <c r="AF86" s="49" t="s">
        <v>1075</v>
      </c>
      <c r="AG86" s="4" t="s">
        <v>1076</v>
      </c>
      <c r="AH86" s="4"/>
      <c r="AI86" s="64">
        <v>7.28</v>
      </c>
      <c r="AJ86" s="63">
        <f t="shared" ref="AJ86:AJ149" si="8">X86/AC86</f>
        <v>11.73076923076923</v>
      </c>
    </row>
    <row r="87" spans="1:36" ht="15.6" x14ac:dyDescent="0.25">
      <c r="A87" s="4" t="s">
        <v>1077</v>
      </c>
      <c r="B87" s="16" t="s">
        <v>1020</v>
      </c>
      <c r="C87" s="4" t="s">
        <v>1078</v>
      </c>
      <c r="D87" s="4" t="s">
        <v>1079</v>
      </c>
      <c r="E87" s="4" t="s">
        <v>1080</v>
      </c>
      <c r="F87" s="4" t="s">
        <v>1081</v>
      </c>
      <c r="G87" s="4" t="s">
        <v>1082</v>
      </c>
      <c r="H87" s="4" t="s">
        <v>43</v>
      </c>
      <c r="I87" s="4" t="s">
        <v>44</v>
      </c>
      <c r="J87" s="4" t="s">
        <v>45</v>
      </c>
      <c r="K87" s="187">
        <v>5317750</v>
      </c>
      <c r="L87" s="4" t="s">
        <v>1083</v>
      </c>
      <c r="M87" s="4"/>
      <c r="N87" s="71" t="s">
        <v>1084</v>
      </c>
      <c r="O87" s="71" t="s">
        <v>1085</v>
      </c>
      <c r="P87" s="71" t="s">
        <v>795</v>
      </c>
      <c r="Q87" s="4" t="s">
        <v>1086</v>
      </c>
      <c r="R87" s="4" t="s">
        <v>192</v>
      </c>
      <c r="S87" s="42">
        <v>284.06849999999997</v>
      </c>
      <c r="T87" s="4" t="str">
        <f t="shared" si="7"/>
        <v>LTS0194715_IPTM20086_Glycitein</v>
      </c>
      <c r="U87" s="4">
        <f t="shared" si="5"/>
        <v>285.07629999999995</v>
      </c>
      <c r="V87" s="4">
        <f t="shared" si="6"/>
        <v>283.06229999999994</v>
      </c>
      <c r="W87" s="43">
        <v>6.85</v>
      </c>
      <c r="X87" s="44">
        <v>1130000000</v>
      </c>
      <c r="Y87" s="43">
        <v>4.9400000000000004</v>
      </c>
      <c r="Z87" s="43">
        <v>9.3699999999999992</v>
      </c>
      <c r="AA87" s="43"/>
      <c r="AB87" s="53">
        <v>6.75</v>
      </c>
      <c r="AC87" s="50">
        <v>372000000</v>
      </c>
      <c r="AD87" s="51">
        <v>4.9400000000000004</v>
      </c>
      <c r="AE87" s="51">
        <v>9.32</v>
      </c>
      <c r="AF87" s="55"/>
      <c r="AG87" s="4" t="s">
        <v>1087</v>
      </c>
      <c r="AH87" s="4"/>
      <c r="AI87" s="64">
        <v>6.86</v>
      </c>
      <c r="AJ87" s="63">
        <f t="shared" si="8"/>
        <v>3.0376344086021505</v>
      </c>
    </row>
    <row r="88" spans="1:36" ht="15.6" x14ac:dyDescent="0.25">
      <c r="A88" s="4" t="s">
        <v>1088</v>
      </c>
      <c r="B88" s="16" t="s">
        <v>1020</v>
      </c>
      <c r="C88" s="4" t="s">
        <v>1089</v>
      </c>
      <c r="D88" s="4" t="s">
        <v>1090</v>
      </c>
      <c r="E88" s="4" t="s">
        <v>1091</v>
      </c>
      <c r="F88" s="4" t="s">
        <v>1092</v>
      </c>
      <c r="G88" s="4" t="s">
        <v>1093</v>
      </c>
      <c r="H88" s="4" t="s">
        <v>43</v>
      </c>
      <c r="I88" s="4" t="s">
        <v>59</v>
      </c>
      <c r="J88" s="4" t="s">
        <v>102</v>
      </c>
      <c r="K88" s="187">
        <v>5281672</v>
      </c>
      <c r="L88" s="4" t="s">
        <v>1094</v>
      </c>
      <c r="M88" s="4"/>
      <c r="N88" s="32" t="s">
        <v>1095</v>
      </c>
      <c r="O88" s="32" t="s">
        <v>1096</v>
      </c>
      <c r="P88" s="32" t="s">
        <v>464</v>
      </c>
      <c r="Q88" s="4" t="s">
        <v>1097</v>
      </c>
      <c r="R88" s="4" t="s">
        <v>1098</v>
      </c>
      <c r="S88" s="42">
        <v>318.0376</v>
      </c>
      <c r="T88" s="4" t="str">
        <f t="shared" si="7"/>
        <v>LTS0139858_IPTM20087_Myricetin</v>
      </c>
      <c r="U88" s="4">
        <f t="shared" si="5"/>
        <v>319.04539999999997</v>
      </c>
      <c r="V88" s="4">
        <f t="shared" si="6"/>
        <v>317.03139999999996</v>
      </c>
      <c r="W88" s="43">
        <v>5.82</v>
      </c>
      <c r="X88" s="44">
        <v>86800000</v>
      </c>
      <c r="Y88" s="43">
        <v>4.9400000000000004</v>
      </c>
      <c r="Z88" s="43">
        <v>9.3699999999999992</v>
      </c>
      <c r="AA88" s="43"/>
      <c r="AB88" s="53">
        <v>5.82</v>
      </c>
      <c r="AC88" s="50">
        <v>6730000</v>
      </c>
      <c r="AD88" s="51">
        <v>4.9400000000000004</v>
      </c>
      <c r="AE88" s="51">
        <v>9.32</v>
      </c>
      <c r="AF88" s="49"/>
      <c r="AG88" s="4" t="s">
        <v>1099</v>
      </c>
      <c r="AH88" s="4"/>
      <c r="AI88" s="64">
        <v>5.81</v>
      </c>
      <c r="AJ88" s="63">
        <f t="shared" si="8"/>
        <v>12.897473997028232</v>
      </c>
    </row>
    <row r="89" spans="1:36" ht="15.6" x14ac:dyDescent="0.25">
      <c r="A89" s="4" t="s">
        <v>1100</v>
      </c>
      <c r="B89" s="16" t="s">
        <v>1020</v>
      </c>
      <c r="C89" s="4" t="s">
        <v>1101</v>
      </c>
      <c r="D89" s="4" t="s">
        <v>1102</v>
      </c>
      <c r="E89" s="4" t="s">
        <v>1103</v>
      </c>
      <c r="F89" s="4" t="s">
        <v>1104</v>
      </c>
      <c r="G89" s="4" t="s">
        <v>1105</v>
      </c>
      <c r="H89" s="4" t="s">
        <v>43</v>
      </c>
      <c r="I89" s="4" t="s">
        <v>59</v>
      </c>
      <c r="J89" s="4" t="s">
        <v>102</v>
      </c>
      <c r="K89" s="187">
        <v>5281666</v>
      </c>
      <c r="L89" s="4" t="s">
        <v>1106</v>
      </c>
      <c r="M89" s="4"/>
      <c r="N89" s="32" t="s">
        <v>1107</v>
      </c>
      <c r="O89" s="32" t="s">
        <v>1108</v>
      </c>
      <c r="P89" s="32" t="s">
        <v>1109</v>
      </c>
      <c r="Q89" s="4" t="s">
        <v>1110</v>
      </c>
      <c r="R89" s="4" t="s">
        <v>402</v>
      </c>
      <c r="S89" s="42">
        <v>300.0634</v>
      </c>
      <c r="T89" s="4" t="str">
        <f t="shared" si="7"/>
        <v>LTS0143784_IPTM20088_Kaempferide</v>
      </c>
      <c r="U89" s="4">
        <f t="shared" si="5"/>
        <v>301.07119999999998</v>
      </c>
      <c r="V89" s="4">
        <f t="shared" si="6"/>
        <v>299.05719999999997</v>
      </c>
      <c r="W89" s="43">
        <v>10.61</v>
      </c>
      <c r="X89" s="44">
        <v>817000000</v>
      </c>
      <c r="Y89" s="43">
        <v>9.3699999999999992</v>
      </c>
      <c r="Z89" s="43">
        <v>14.69</v>
      </c>
      <c r="AA89" s="43"/>
      <c r="AB89" s="49">
        <v>10.17</v>
      </c>
      <c r="AC89" s="50">
        <v>870000000</v>
      </c>
      <c r="AD89" s="51">
        <v>9.32</v>
      </c>
      <c r="AE89" s="51">
        <v>14.75</v>
      </c>
      <c r="AF89" s="49"/>
      <c r="AG89" s="4" t="s">
        <v>1111</v>
      </c>
      <c r="AH89" s="4"/>
      <c r="AI89" s="64">
        <v>10.09</v>
      </c>
      <c r="AJ89" s="63">
        <f t="shared" si="8"/>
        <v>0.93908045977011489</v>
      </c>
    </row>
    <row r="90" spans="1:36" ht="15.6" x14ac:dyDescent="0.25">
      <c r="A90" s="4" t="s">
        <v>1112</v>
      </c>
      <c r="B90" s="16" t="s">
        <v>1020</v>
      </c>
      <c r="C90" s="4" t="s">
        <v>1113</v>
      </c>
      <c r="D90" s="4" t="s">
        <v>1114</v>
      </c>
      <c r="E90" s="4" t="s">
        <v>1115</v>
      </c>
      <c r="F90" s="4" t="s">
        <v>1116</v>
      </c>
      <c r="G90" s="4" t="s">
        <v>1117</v>
      </c>
      <c r="H90" s="4" t="s">
        <v>43</v>
      </c>
      <c r="I90" s="4" t="s">
        <v>59</v>
      </c>
      <c r="J90" s="4" t="s">
        <v>145</v>
      </c>
      <c r="K90" s="187">
        <v>68071</v>
      </c>
      <c r="L90" s="4" t="s">
        <v>1118</v>
      </c>
      <c r="M90" s="4"/>
      <c r="N90" s="32" t="s">
        <v>1119</v>
      </c>
      <c r="O90" s="32" t="s">
        <v>117</v>
      </c>
      <c r="P90" s="32" t="s">
        <v>1120</v>
      </c>
      <c r="Q90" s="4" t="s">
        <v>1121</v>
      </c>
      <c r="R90" s="4" t="s">
        <v>618</v>
      </c>
      <c r="S90" s="42">
        <v>256.0736</v>
      </c>
      <c r="T90" s="4" t="str">
        <f t="shared" si="7"/>
        <v>LTS0155292_IPTM20089_Pinocembrin</v>
      </c>
      <c r="U90" s="4">
        <f t="shared" si="5"/>
        <v>257.08139999999997</v>
      </c>
      <c r="V90" s="4">
        <f t="shared" si="6"/>
        <v>255.06739999999996</v>
      </c>
      <c r="W90" s="43">
        <v>10</v>
      </c>
      <c r="X90" s="44">
        <v>180000000</v>
      </c>
      <c r="Y90" s="43">
        <v>9.3699999999999992</v>
      </c>
      <c r="Z90" s="43">
        <v>14.69</v>
      </c>
      <c r="AA90" s="43"/>
      <c r="AB90" s="49">
        <v>9.93</v>
      </c>
      <c r="AC90" s="50">
        <v>706000000</v>
      </c>
      <c r="AD90" s="51">
        <v>9.32</v>
      </c>
      <c r="AE90" s="51">
        <v>14.75</v>
      </c>
      <c r="AF90" s="49"/>
      <c r="AG90" s="4" t="s">
        <v>1122</v>
      </c>
      <c r="AH90" s="4"/>
      <c r="AI90" s="64">
        <v>9.91</v>
      </c>
      <c r="AJ90" s="63">
        <f t="shared" si="8"/>
        <v>0.25495750708215298</v>
      </c>
    </row>
    <row r="91" spans="1:36" ht="15.6" x14ac:dyDescent="0.25">
      <c r="A91" s="4" t="s">
        <v>1123</v>
      </c>
      <c r="B91" s="16" t="s">
        <v>1020</v>
      </c>
      <c r="C91" s="4" t="s">
        <v>1124</v>
      </c>
      <c r="D91" s="4" t="s">
        <v>1125</v>
      </c>
      <c r="E91" s="4" t="s">
        <v>1126</v>
      </c>
      <c r="F91" s="4" t="s">
        <v>1127</v>
      </c>
      <c r="G91" s="4" t="s">
        <v>1128</v>
      </c>
      <c r="H91" s="4" t="s">
        <v>43</v>
      </c>
      <c r="I91" s="4" t="s">
        <v>59</v>
      </c>
      <c r="J91" s="4" t="s">
        <v>60</v>
      </c>
      <c r="K91" s="187">
        <v>162350</v>
      </c>
      <c r="L91" s="4" t="s">
        <v>1129</v>
      </c>
      <c r="M91" s="4"/>
      <c r="N91" s="32" t="s">
        <v>1130</v>
      </c>
      <c r="O91" s="32" t="s">
        <v>676</v>
      </c>
      <c r="P91" s="32" t="s">
        <v>310</v>
      </c>
      <c r="Q91" s="4" t="s">
        <v>1131</v>
      </c>
      <c r="R91" s="4" t="s">
        <v>797</v>
      </c>
      <c r="S91" s="42">
        <v>432.10559999999998</v>
      </c>
      <c r="T91" s="4" t="str">
        <f t="shared" si="7"/>
        <v>LTS0209186_IPTM20090_Isovitexin</v>
      </c>
      <c r="U91" s="4">
        <f t="shared" si="5"/>
        <v>433.11339999999996</v>
      </c>
      <c r="V91" s="4">
        <f t="shared" si="6"/>
        <v>431.09939999999995</v>
      </c>
      <c r="W91" s="43">
        <v>5.05</v>
      </c>
      <c r="X91" s="44">
        <v>676000000</v>
      </c>
      <c r="Y91" s="43">
        <v>4.9400000000000004</v>
      </c>
      <c r="Z91" s="43">
        <v>9.3699999999999992</v>
      </c>
      <c r="AA91" s="43"/>
      <c r="AB91" s="49">
        <v>4.95</v>
      </c>
      <c r="AC91" s="50">
        <v>401000000</v>
      </c>
      <c r="AD91" s="51">
        <v>4.9400000000000004</v>
      </c>
      <c r="AE91" s="51">
        <v>9.32</v>
      </c>
      <c r="AF91" s="49"/>
      <c r="AG91" s="4" t="s">
        <v>1132</v>
      </c>
      <c r="AH91" s="4"/>
      <c r="AI91" s="64">
        <v>5.08</v>
      </c>
      <c r="AJ91" s="63">
        <f t="shared" si="8"/>
        <v>1.685785536159601</v>
      </c>
    </row>
    <row r="92" spans="1:36" ht="15.6" x14ac:dyDescent="0.25">
      <c r="A92" s="4" t="s">
        <v>1133</v>
      </c>
      <c r="B92" s="16" t="s">
        <v>1020</v>
      </c>
      <c r="C92" s="4" t="s">
        <v>1134</v>
      </c>
      <c r="D92" s="4" t="s">
        <v>1135</v>
      </c>
      <c r="E92" s="4" t="s">
        <v>1136</v>
      </c>
      <c r="F92" s="4" t="s">
        <v>1137</v>
      </c>
      <c r="G92" s="4" t="s">
        <v>1138</v>
      </c>
      <c r="H92" s="4" t="s">
        <v>43</v>
      </c>
      <c r="I92" s="4" t="s">
        <v>59</v>
      </c>
      <c r="J92" s="4" t="s">
        <v>60</v>
      </c>
      <c r="K92" s="187">
        <v>5280601</v>
      </c>
      <c r="L92" s="4" t="s">
        <v>1139</v>
      </c>
      <c r="M92" s="4"/>
      <c r="N92" s="32" t="s">
        <v>1140</v>
      </c>
      <c r="O92" s="32" t="s">
        <v>1141</v>
      </c>
      <c r="P92" s="32" t="s">
        <v>1142</v>
      </c>
      <c r="Q92" s="4" t="s">
        <v>1143</v>
      </c>
      <c r="R92" s="4" t="s">
        <v>631</v>
      </c>
      <c r="S92" s="42">
        <v>462.07979999999998</v>
      </c>
      <c r="T92" s="4" t="str">
        <f t="shared" si="7"/>
        <v>LTS0081420_IPTM20091_Luteolin-7-O-glucuronide</v>
      </c>
      <c r="U92" s="4">
        <f t="shared" si="5"/>
        <v>463.08759999999995</v>
      </c>
      <c r="V92" s="4">
        <f t="shared" si="6"/>
        <v>461.07359999999994</v>
      </c>
      <c r="W92" s="43">
        <v>5.16</v>
      </c>
      <c r="X92" s="44">
        <v>234000000</v>
      </c>
      <c r="Y92" s="43">
        <v>4.9400000000000004</v>
      </c>
      <c r="Z92" s="43">
        <v>9.3699999999999992</v>
      </c>
      <c r="AA92" s="43"/>
      <c r="AB92" s="49">
        <v>4.07</v>
      </c>
      <c r="AC92" s="50">
        <v>78700000</v>
      </c>
      <c r="AD92" s="51">
        <v>0.75</v>
      </c>
      <c r="AE92" s="51">
        <v>4.9400000000000004</v>
      </c>
      <c r="AF92" s="49" t="s">
        <v>1144</v>
      </c>
      <c r="AG92" s="4" t="s">
        <v>1145</v>
      </c>
      <c r="AH92" s="4"/>
      <c r="AI92" s="64">
        <v>5.23</v>
      </c>
      <c r="AJ92" s="63">
        <f t="shared" si="8"/>
        <v>2.9733163913595932</v>
      </c>
    </row>
    <row r="93" spans="1:36" ht="15.6" x14ac:dyDescent="0.25">
      <c r="A93" s="4" t="s">
        <v>1146</v>
      </c>
      <c r="B93" s="16" t="s">
        <v>1020</v>
      </c>
      <c r="C93" s="4" t="s">
        <v>1147</v>
      </c>
      <c r="D93" s="4" t="s">
        <v>1148</v>
      </c>
      <c r="E93" s="4" t="s">
        <v>1149</v>
      </c>
      <c r="F93" s="4" t="s">
        <v>1150</v>
      </c>
      <c r="G93" s="4" t="s">
        <v>1151</v>
      </c>
      <c r="H93" s="4" t="s">
        <v>43</v>
      </c>
      <c r="I93" s="4" t="s">
        <v>59</v>
      </c>
      <c r="J93" s="4" t="s">
        <v>102</v>
      </c>
      <c r="K93" s="187">
        <v>5281614</v>
      </c>
      <c r="L93" s="4" t="s">
        <v>1152</v>
      </c>
      <c r="M93" s="4"/>
      <c r="N93" s="32" t="s">
        <v>1153</v>
      </c>
      <c r="O93" s="32" t="s">
        <v>1027</v>
      </c>
      <c r="P93" s="32" t="s">
        <v>1154</v>
      </c>
      <c r="Q93" s="4" t="s">
        <v>1155</v>
      </c>
      <c r="R93" s="4" t="s">
        <v>414</v>
      </c>
      <c r="S93" s="42">
        <v>286.04770000000002</v>
      </c>
      <c r="T93" s="4" t="str">
        <f t="shared" si="7"/>
        <v>LTS0179244_IPTM20092_Fisetin</v>
      </c>
      <c r="U93" s="4">
        <f t="shared" si="5"/>
        <v>287.05549999999999</v>
      </c>
      <c r="V93" s="4">
        <f t="shared" si="6"/>
        <v>285.04149999999998</v>
      </c>
      <c r="W93" s="43">
        <v>5.95</v>
      </c>
      <c r="X93" s="44">
        <v>471000000</v>
      </c>
      <c r="Y93" s="43">
        <v>4.9400000000000004</v>
      </c>
      <c r="Z93" s="43">
        <v>9.3699999999999992</v>
      </c>
      <c r="AA93" s="43"/>
      <c r="AB93" s="49">
        <v>5.92</v>
      </c>
      <c r="AC93" s="50">
        <v>184000000</v>
      </c>
      <c r="AD93" s="51">
        <v>4.9400000000000004</v>
      </c>
      <c r="AE93" s="51">
        <v>9.32</v>
      </c>
      <c r="AF93" s="49"/>
      <c r="AG93" s="4" t="s">
        <v>1156</v>
      </c>
      <c r="AH93" s="4"/>
      <c r="AI93" s="64">
        <v>5.94</v>
      </c>
      <c r="AJ93" s="63">
        <f t="shared" si="8"/>
        <v>2.5597826086956523</v>
      </c>
    </row>
    <row r="94" spans="1:36" ht="15.6" x14ac:dyDescent="0.25">
      <c r="A94" s="4" t="s">
        <v>1157</v>
      </c>
      <c r="B94" s="16" t="s">
        <v>1020</v>
      </c>
      <c r="C94" s="4" t="s">
        <v>1158</v>
      </c>
      <c r="D94" s="4" t="s">
        <v>1159</v>
      </c>
      <c r="E94" s="4" t="s">
        <v>1160</v>
      </c>
      <c r="F94" s="4" t="s">
        <v>1161</v>
      </c>
      <c r="G94" s="4" t="s">
        <v>1162</v>
      </c>
      <c r="H94" s="4" t="s">
        <v>940</v>
      </c>
      <c r="I94" s="4" t="s">
        <v>1036</v>
      </c>
      <c r="J94" s="4" t="s">
        <v>1037</v>
      </c>
      <c r="K94" s="187">
        <v>5281343</v>
      </c>
      <c r="L94" s="4" t="s">
        <v>1163</v>
      </c>
      <c r="M94" s="4"/>
      <c r="N94" s="32" t="s">
        <v>1164</v>
      </c>
      <c r="O94" s="32" t="s">
        <v>1165</v>
      </c>
      <c r="P94" s="32" t="s">
        <v>1166</v>
      </c>
      <c r="Q94" s="4" t="s">
        <v>1167</v>
      </c>
      <c r="R94" s="4" t="s">
        <v>1168</v>
      </c>
      <c r="S94" s="42">
        <v>178.0266</v>
      </c>
      <c r="T94" s="4" t="str">
        <f t="shared" si="7"/>
        <v>LTS0170098_IPTM20093_5,7-Dihydroxychromone</v>
      </c>
      <c r="U94" s="4">
        <f t="shared" si="5"/>
        <v>179.03440000000001</v>
      </c>
      <c r="V94" s="4">
        <f t="shared" si="6"/>
        <v>177.0204</v>
      </c>
      <c r="W94" s="43">
        <v>5.23</v>
      </c>
      <c r="X94" s="44">
        <v>256000000</v>
      </c>
      <c r="Y94" s="43">
        <v>4.9400000000000004</v>
      </c>
      <c r="Z94" s="43">
        <v>9.3699999999999992</v>
      </c>
      <c r="AA94" s="43"/>
      <c r="AB94" s="51">
        <v>5</v>
      </c>
      <c r="AC94" s="50">
        <v>550000000</v>
      </c>
      <c r="AD94" s="51">
        <v>4.9400000000000004</v>
      </c>
      <c r="AE94" s="51">
        <v>9.32</v>
      </c>
      <c r="AF94" s="49"/>
      <c r="AG94" s="4" t="s">
        <v>1169</v>
      </c>
      <c r="AH94" s="4"/>
      <c r="AI94" s="64">
        <v>5.18</v>
      </c>
      <c r="AJ94" s="63">
        <f t="shared" si="8"/>
        <v>0.46545454545454545</v>
      </c>
    </row>
    <row r="95" spans="1:36" ht="15.6" x14ac:dyDescent="0.25">
      <c r="A95" s="4" t="s">
        <v>1170</v>
      </c>
      <c r="B95" s="16" t="s">
        <v>1020</v>
      </c>
      <c r="C95" s="4" t="s">
        <v>1171</v>
      </c>
      <c r="D95" s="4" t="s">
        <v>1172</v>
      </c>
      <c r="E95" s="4" t="s">
        <v>1173</v>
      </c>
      <c r="F95" s="4" t="s">
        <v>1174</v>
      </c>
      <c r="G95" s="4" t="s">
        <v>1175</v>
      </c>
      <c r="H95" s="4" t="s">
        <v>43</v>
      </c>
      <c r="I95" s="4" t="s">
        <v>44</v>
      </c>
      <c r="J95" s="4" t="s">
        <v>45</v>
      </c>
      <c r="K95" s="187">
        <v>3764</v>
      </c>
      <c r="L95" s="4" t="s">
        <v>1176</v>
      </c>
      <c r="M95" s="4"/>
      <c r="N95" s="32" t="s">
        <v>1177</v>
      </c>
      <c r="O95" s="32" t="s">
        <v>1178</v>
      </c>
      <c r="P95" s="32" t="s">
        <v>1179</v>
      </c>
      <c r="Q95" s="4" t="s">
        <v>1180</v>
      </c>
      <c r="R95" s="4" t="s">
        <v>51</v>
      </c>
      <c r="S95" s="42">
        <v>268.0736</v>
      </c>
      <c r="T95" s="4" t="str">
        <f t="shared" si="7"/>
        <v>LTS0040601_IPTM20094_Isoformononetin</v>
      </c>
      <c r="U95" s="4">
        <f t="shared" si="5"/>
        <v>269.08139999999997</v>
      </c>
      <c r="V95" s="4">
        <f t="shared" si="6"/>
        <v>267.06739999999996</v>
      </c>
      <c r="W95" s="43">
        <v>8.8000000000000007</v>
      </c>
      <c r="X95" s="44">
        <v>1280000000</v>
      </c>
      <c r="Y95" s="43">
        <v>4.9400000000000004</v>
      </c>
      <c r="Z95" s="43">
        <v>9.3699999999999992</v>
      </c>
      <c r="AA95" s="43"/>
      <c r="AB95" s="49">
        <v>8.7799999999999994</v>
      </c>
      <c r="AC95" s="50">
        <v>706000000</v>
      </c>
      <c r="AD95" s="51">
        <v>4.9400000000000004</v>
      </c>
      <c r="AE95" s="51">
        <v>9.32</v>
      </c>
      <c r="AF95" s="49"/>
      <c r="AG95" s="4" t="s">
        <v>1181</v>
      </c>
      <c r="AH95" s="4"/>
      <c r="AI95" s="64">
        <v>8.7799999999999994</v>
      </c>
      <c r="AJ95" s="63">
        <f t="shared" si="8"/>
        <v>1.8130311614730878</v>
      </c>
    </row>
    <row r="96" spans="1:36" ht="15.6" x14ac:dyDescent="0.25">
      <c r="A96" s="4" t="s">
        <v>1182</v>
      </c>
      <c r="B96" s="16" t="s">
        <v>1020</v>
      </c>
      <c r="C96" s="4" t="s">
        <v>1183</v>
      </c>
      <c r="D96" s="4" t="s">
        <v>1184</v>
      </c>
      <c r="E96" s="4" t="s">
        <v>1185</v>
      </c>
      <c r="F96" s="4" t="s">
        <v>1186</v>
      </c>
      <c r="G96" s="4" t="s">
        <v>1187</v>
      </c>
      <c r="H96" s="4" t="s">
        <v>43</v>
      </c>
      <c r="I96" s="4" t="s">
        <v>44</v>
      </c>
      <c r="J96" s="4" t="s">
        <v>45</v>
      </c>
      <c r="K96" s="187">
        <v>5464170</v>
      </c>
      <c r="L96" s="4" t="s">
        <v>1188</v>
      </c>
      <c r="M96" s="4"/>
      <c r="N96" s="32" t="s">
        <v>310</v>
      </c>
      <c r="O96" s="32" t="s">
        <v>1189</v>
      </c>
      <c r="P96" s="32" t="s">
        <v>1190</v>
      </c>
      <c r="Q96" s="4" t="s">
        <v>1191</v>
      </c>
      <c r="R96" s="4" t="s">
        <v>1192</v>
      </c>
      <c r="S96" s="42">
        <v>360.08449999999999</v>
      </c>
      <c r="T96" s="4" t="str">
        <f t="shared" si="7"/>
        <v>LTS0269739_IPTM20095_Irigenin</v>
      </c>
      <c r="U96" s="4">
        <f t="shared" si="5"/>
        <v>361.09229999999997</v>
      </c>
      <c r="V96" s="4">
        <f t="shared" si="6"/>
        <v>359.07829999999996</v>
      </c>
      <c r="W96" s="43">
        <v>8.35</v>
      </c>
      <c r="X96" s="44">
        <v>992000000</v>
      </c>
      <c r="Y96" s="43">
        <v>4.9400000000000004</v>
      </c>
      <c r="Z96" s="43">
        <v>9.3699999999999992</v>
      </c>
      <c r="AA96" s="43"/>
      <c r="AB96" s="49">
        <v>8.16</v>
      </c>
      <c r="AC96" s="50">
        <v>269000000</v>
      </c>
      <c r="AD96" s="51">
        <v>4.9400000000000004</v>
      </c>
      <c r="AE96" s="51">
        <v>9.32</v>
      </c>
      <c r="AF96" s="49"/>
      <c r="AG96" s="4" t="s">
        <v>1193</v>
      </c>
      <c r="AH96" s="4"/>
      <c r="AI96" s="64">
        <v>8.31</v>
      </c>
      <c r="AJ96" s="63">
        <f t="shared" si="8"/>
        <v>3.6877323420074348</v>
      </c>
    </row>
    <row r="97" spans="1:36" ht="15.6" x14ac:dyDescent="0.25">
      <c r="A97" s="4" t="s">
        <v>1194</v>
      </c>
      <c r="B97" s="16" t="s">
        <v>1020</v>
      </c>
      <c r="C97" s="4" t="s">
        <v>968</v>
      </c>
      <c r="D97" s="4" t="s">
        <v>1195</v>
      </c>
      <c r="E97" s="4" t="s">
        <v>1196</v>
      </c>
      <c r="F97" s="4"/>
      <c r="G97" s="4"/>
      <c r="H97" s="4" t="s">
        <v>43</v>
      </c>
      <c r="I97" s="4" t="s">
        <v>59</v>
      </c>
      <c r="J97" s="4" t="s">
        <v>60</v>
      </c>
      <c r="K97" s="187">
        <v>21722008</v>
      </c>
      <c r="L97" s="4" t="s">
        <v>1197</v>
      </c>
      <c r="M97" s="4"/>
      <c r="N97" s="32" t="s">
        <v>188</v>
      </c>
      <c r="O97" s="32"/>
      <c r="P97" s="32"/>
      <c r="Q97" s="4" t="s">
        <v>1198</v>
      </c>
      <c r="R97" s="4" t="s">
        <v>973</v>
      </c>
      <c r="S97" s="42">
        <v>548.15300000000002</v>
      </c>
      <c r="T97" s="4" t="str">
        <f t="shared" si="7"/>
        <v>LTS0031917_IPTM20096_Chrysin 6-C-arabinoside 8-C-glucoside</v>
      </c>
      <c r="U97" s="4">
        <f t="shared" si="5"/>
        <v>549.16079999999999</v>
      </c>
      <c r="V97" s="4">
        <f t="shared" si="6"/>
        <v>547.14679999999998</v>
      </c>
      <c r="W97" s="43">
        <v>5.2</v>
      </c>
      <c r="X97" s="44">
        <v>701000000</v>
      </c>
      <c r="Y97" s="43">
        <v>4.9400000000000004</v>
      </c>
      <c r="Z97" s="43">
        <v>9.3699999999999992</v>
      </c>
      <c r="AA97" s="43"/>
      <c r="AB97" s="49">
        <v>5.01</v>
      </c>
      <c r="AC97" s="50">
        <v>315000000</v>
      </c>
      <c r="AD97" s="51">
        <v>4.9400000000000004</v>
      </c>
      <c r="AE97" s="51">
        <v>9.32</v>
      </c>
      <c r="AF97" s="49"/>
      <c r="AG97" s="4" t="s">
        <v>1199</v>
      </c>
      <c r="AH97" s="4"/>
      <c r="AI97" s="64">
        <v>5.25</v>
      </c>
      <c r="AJ97" s="63">
        <f t="shared" si="8"/>
        <v>2.2253968253968255</v>
      </c>
    </row>
    <row r="98" spans="1:36" ht="15.6" x14ac:dyDescent="0.25">
      <c r="A98" s="4" t="s">
        <v>1200</v>
      </c>
      <c r="B98" s="16" t="s">
        <v>1020</v>
      </c>
      <c r="C98" s="4" t="s">
        <v>1201</v>
      </c>
      <c r="D98" s="4" t="s">
        <v>1202</v>
      </c>
      <c r="E98" s="4" t="s">
        <v>1203</v>
      </c>
      <c r="F98" s="4" t="s">
        <v>1204</v>
      </c>
      <c r="G98" s="4" t="s">
        <v>1205</v>
      </c>
      <c r="H98" s="4" t="s">
        <v>43</v>
      </c>
      <c r="I98" s="4" t="s">
        <v>59</v>
      </c>
      <c r="J98" s="4" t="s">
        <v>145</v>
      </c>
      <c r="K98" s="187">
        <v>72936</v>
      </c>
      <c r="L98" s="4" t="s">
        <v>1206</v>
      </c>
      <c r="M98" s="4"/>
      <c r="N98" s="32" t="s">
        <v>506</v>
      </c>
      <c r="O98" s="32" t="s">
        <v>507</v>
      </c>
      <c r="P98" s="32" t="s">
        <v>1207</v>
      </c>
      <c r="Q98" s="4" t="s">
        <v>1208</v>
      </c>
      <c r="R98" s="4" t="s">
        <v>1209</v>
      </c>
      <c r="S98" s="42">
        <v>424.18860000000001</v>
      </c>
      <c r="T98" s="4" t="str">
        <f t="shared" si="7"/>
        <v>LTS0130946_IPTM20097_Sophoraflavanone G</v>
      </c>
      <c r="U98" s="4">
        <f t="shared" si="5"/>
        <v>425.19639999999998</v>
      </c>
      <c r="V98" s="4">
        <f t="shared" si="6"/>
        <v>423.18239999999997</v>
      </c>
      <c r="W98" s="43">
        <v>11.71</v>
      </c>
      <c r="X98" s="44">
        <v>376000000</v>
      </c>
      <c r="Y98" s="43">
        <v>9.3699999999999992</v>
      </c>
      <c r="Z98" s="43">
        <v>14.69</v>
      </c>
      <c r="AA98" s="43"/>
      <c r="AB98" s="49">
        <v>11.73</v>
      </c>
      <c r="AC98" s="50">
        <v>758000000</v>
      </c>
      <c r="AD98" s="51">
        <v>9.32</v>
      </c>
      <c r="AE98" s="51">
        <v>14.75</v>
      </c>
      <c r="AF98" s="49"/>
      <c r="AG98" s="4" t="s">
        <v>1210</v>
      </c>
      <c r="AH98" s="4"/>
      <c r="AI98" s="64">
        <v>11.7</v>
      </c>
      <c r="AJ98" s="63">
        <f t="shared" si="8"/>
        <v>0.49604221635883905</v>
      </c>
    </row>
    <row r="99" spans="1:36" ht="15.6" x14ac:dyDescent="0.25">
      <c r="A99" s="4" t="s">
        <v>1211</v>
      </c>
      <c r="B99" s="16" t="s">
        <v>1020</v>
      </c>
      <c r="C99" s="4" t="s">
        <v>1212</v>
      </c>
      <c r="D99" s="4" t="s">
        <v>1213</v>
      </c>
      <c r="E99" s="4" t="s">
        <v>1214</v>
      </c>
      <c r="F99" s="4" t="s">
        <v>1215</v>
      </c>
      <c r="G99" s="4" t="s">
        <v>1216</v>
      </c>
      <c r="H99" s="4" t="s">
        <v>43</v>
      </c>
      <c r="I99" s="4" t="s">
        <v>44</v>
      </c>
      <c r="J99" s="4" t="s">
        <v>45</v>
      </c>
      <c r="K99" s="187">
        <v>5481948</v>
      </c>
      <c r="L99" s="4" t="s">
        <v>1217</v>
      </c>
      <c r="M99" s="4"/>
      <c r="N99" s="32" t="s">
        <v>230</v>
      </c>
      <c r="O99" s="32" t="s">
        <v>782</v>
      </c>
      <c r="P99" s="32"/>
      <c r="Q99" s="4" t="s">
        <v>1218</v>
      </c>
      <c r="R99" s="4" t="s">
        <v>1219</v>
      </c>
      <c r="S99" s="42">
        <v>352.09469999999999</v>
      </c>
      <c r="T99" s="4" t="str">
        <f t="shared" si="7"/>
        <v>LTS0034303_IPTM20098_Semilicoisoflavone B</v>
      </c>
      <c r="U99" s="4">
        <f t="shared" si="5"/>
        <v>353.10249999999996</v>
      </c>
      <c r="V99" s="4">
        <f t="shared" si="6"/>
        <v>351.08849999999995</v>
      </c>
      <c r="W99" s="43">
        <v>10.52</v>
      </c>
      <c r="X99" s="44">
        <v>3600000000</v>
      </c>
      <c r="Y99" s="43">
        <v>9.3699999999999992</v>
      </c>
      <c r="Z99" s="43">
        <v>14.69</v>
      </c>
      <c r="AA99" s="43"/>
      <c r="AB99" s="49">
        <v>10.51</v>
      </c>
      <c r="AC99" s="50">
        <v>2580000000</v>
      </c>
      <c r="AD99" s="51">
        <v>9.32</v>
      </c>
      <c r="AE99" s="51">
        <v>14.75</v>
      </c>
      <c r="AF99" s="49"/>
      <c r="AG99" s="4" t="s">
        <v>1220</v>
      </c>
      <c r="AH99" s="4"/>
      <c r="AI99" s="64">
        <v>10.49</v>
      </c>
      <c r="AJ99" s="63">
        <f t="shared" si="8"/>
        <v>1.3953488372093024</v>
      </c>
    </row>
    <row r="100" spans="1:36" ht="15.6" x14ac:dyDescent="0.25">
      <c r="A100" s="4" t="s">
        <v>1221</v>
      </c>
      <c r="B100" s="16" t="s">
        <v>1020</v>
      </c>
      <c r="C100" s="4" t="s">
        <v>1222</v>
      </c>
      <c r="D100" s="4" t="s">
        <v>1223</v>
      </c>
      <c r="E100" s="4" t="s">
        <v>1224</v>
      </c>
      <c r="F100" s="4" t="s">
        <v>1225</v>
      </c>
      <c r="G100" s="4" t="s">
        <v>1226</v>
      </c>
      <c r="H100" s="4" t="s">
        <v>43</v>
      </c>
      <c r="I100" s="4" t="s">
        <v>44</v>
      </c>
      <c r="J100" s="4" t="s">
        <v>45</v>
      </c>
      <c r="K100" s="187">
        <v>5748205</v>
      </c>
      <c r="L100" s="4" t="s">
        <v>1227</v>
      </c>
      <c r="M100" s="4"/>
      <c r="N100" s="32" t="s">
        <v>1085</v>
      </c>
      <c r="O100" s="32"/>
      <c r="P100" s="32"/>
      <c r="Q100" s="4" t="s">
        <v>1228</v>
      </c>
      <c r="R100" s="4" t="s">
        <v>797</v>
      </c>
      <c r="S100" s="42">
        <v>432.10559999999998</v>
      </c>
      <c r="T100" s="4" t="str">
        <f t="shared" si="7"/>
        <v>LTS0004022_IPTM20099_3'-Hydroxypuerarin</v>
      </c>
      <c r="U100" s="4">
        <f t="shared" si="5"/>
        <v>433.11339999999996</v>
      </c>
      <c r="V100" s="4">
        <f t="shared" si="6"/>
        <v>431.09939999999995</v>
      </c>
      <c r="W100" s="43">
        <v>3.56</v>
      </c>
      <c r="X100" s="44">
        <v>1600000000</v>
      </c>
      <c r="Y100" s="43">
        <v>0.7</v>
      </c>
      <c r="Z100" s="43">
        <v>4.9400000000000004</v>
      </c>
      <c r="AA100" s="43"/>
      <c r="AB100" s="49">
        <v>3.43</v>
      </c>
      <c r="AC100" s="50">
        <v>476000000</v>
      </c>
      <c r="AD100" s="51">
        <v>0.75</v>
      </c>
      <c r="AE100" s="51">
        <v>4.9400000000000004</v>
      </c>
      <c r="AF100" s="49"/>
      <c r="AG100" s="4" t="s">
        <v>1229</v>
      </c>
      <c r="AH100" s="4"/>
      <c r="AI100" s="64">
        <v>3.57</v>
      </c>
      <c r="AJ100" s="63">
        <f t="shared" si="8"/>
        <v>3.3613445378151261</v>
      </c>
    </row>
    <row r="101" spans="1:36" ht="15.6" x14ac:dyDescent="0.25">
      <c r="A101" s="4" t="s">
        <v>1230</v>
      </c>
      <c r="B101" s="16" t="s">
        <v>1020</v>
      </c>
      <c r="C101" s="4" t="s">
        <v>1231</v>
      </c>
      <c r="D101" s="4" t="s">
        <v>1232</v>
      </c>
      <c r="E101" s="4" t="s">
        <v>1233</v>
      </c>
      <c r="F101" s="4" t="s">
        <v>1234</v>
      </c>
      <c r="G101" s="4"/>
      <c r="H101" s="4" t="s">
        <v>43</v>
      </c>
      <c r="I101" s="4" t="s">
        <v>59</v>
      </c>
      <c r="J101" s="4" t="s">
        <v>60</v>
      </c>
      <c r="K101" s="187">
        <v>10417462</v>
      </c>
      <c r="L101" s="4" t="s">
        <v>1235</v>
      </c>
      <c r="M101" s="4"/>
      <c r="N101" s="32" t="s">
        <v>1236</v>
      </c>
      <c r="O101" s="32"/>
      <c r="P101" s="32"/>
      <c r="Q101" s="4" t="s">
        <v>1237</v>
      </c>
      <c r="R101" s="4" t="s">
        <v>1238</v>
      </c>
      <c r="S101" s="42">
        <v>724.22149999999999</v>
      </c>
      <c r="T101" s="4" t="str">
        <f t="shared" si="7"/>
        <v>LTS0059446_IPTM20100_Ligustroflavone</v>
      </c>
      <c r="U101" s="4">
        <f t="shared" si="5"/>
        <v>725.22929999999997</v>
      </c>
      <c r="V101" s="4">
        <f t="shared" si="6"/>
        <v>723.21529999999996</v>
      </c>
      <c r="W101" s="43">
        <v>5.5</v>
      </c>
      <c r="X101" s="44">
        <v>175000000</v>
      </c>
      <c r="Y101" s="43">
        <v>4.9400000000000004</v>
      </c>
      <c r="Z101" s="43">
        <v>9.3699999999999992</v>
      </c>
      <c r="AA101" s="43"/>
      <c r="AB101" s="49">
        <v>5.52</v>
      </c>
      <c r="AC101" s="50">
        <v>68900000</v>
      </c>
      <c r="AD101" s="51">
        <v>4.9400000000000004</v>
      </c>
      <c r="AE101" s="51">
        <v>9.32</v>
      </c>
      <c r="AF101" s="49" t="s">
        <v>1239</v>
      </c>
      <c r="AG101" s="4" t="s">
        <v>1240</v>
      </c>
      <c r="AH101" s="4"/>
      <c r="AI101" s="64">
        <v>5.56</v>
      </c>
      <c r="AJ101" s="63">
        <f t="shared" si="8"/>
        <v>2.5399129172714079</v>
      </c>
    </row>
    <row r="102" spans="1:36" ht="15.6" x14ac:dyDescent="0.25">
      <c r="A102" s="4" t="s">
        <v>1241</v>
      </c>
      <c r="B102" s="16" t="s">
        <v>1242</v>
      </c>
      <c r="C102" s="4" t="s">
        <v>1243</v>
      </c>
      <c r="D102" s="4" t="s">
        <v>1244</v>
      </c>
      <c r="E102" s="4" t="s">
        <v>1245</v>
      </c>
      <c r="F102" s="4" t="s">
        <v>1246</v>
      </c>
      <c r="G102" s="4" t="s">
        <v>1247</v>
      </c>
      <c r="H102" s="4" t="s">
        <v>43</v>
      </c>
      <c r="I102" s="4" t="s">
        <v>44</v>
      </c>
      <c r="J102" s="4" t="s">
        <v>45</v>
      </c>
      <c r="K102" s="187">
        <v>5281810</v>
      </c>
      <c r="L102" s="4" t="s">
        <v>1248</v>
      </c>
      <c r="M102" s="4"/>
      <c r="N102" s="32" t="s">
        <v>310</v>
      </c>
      <c r="O102" s="32" t="s">
        <v>1085</v>
      </c>
      <c r="P102" s="32" t="s">
        <v>1249</v>
      </c>
      <c r="Q102" s="4" t="s">
        <v>1250</v>
      </c>
      <c r="R102" s="4" t="s">
        <v>314</v>
      </c>
      <c r="S102" s="42">
        <v>462.11619999999999</v>
      </c>
      <c r="T102" s="4" t="str">
        <f t="shared" si="7"/>
        <v>LTS0052285_IPTM20101_Tectoridin</v>
      </c>
      <c r="U102" s="4">
        <f t="shared" si="5"/>
        <v>463.12399999999997</v>
      </c>
      <c r="V102" s="4">
        <f t="shared" si="6"/>
        <v>461.10999999999996</v>
      </c>
      <c r="W102" s="43">
        <v>5.42</v>
      </c>
      <c r="X102" s="44">
        <v>406000000</v>
      </c>
      <c r="Y102" s="43">
        <v>4.9400000000000004</v>
      </c>
      <c r="Z102" s="43">
        <v>9.3699999999999992</v>
      </c>
      <c r="AA102" s="43" t="s">
        <v>1251</v>
      </c>
      <c r="AB102" s="49">
        <v>5.44</v>
      </c>
      <c r="AC102" s="50">
        <v>164000000</v>
      </c>
      <c r="AD102" s="51">
        <v>4.9400000000000004</v>
      </c>
      <c r="AE102" s="51">
        <v>9.32</v>
      </c>
      <c r="AF102" s="49" t="s">
        <v>1252</v>
      </c>
      <c r="AG102" s="4" t="s">
        <v>1253</v>
      </c>
      <c r="AH102" s="4"/>
      <c r="AI102" s="64">
        <v>5.48</v>
      </c>
      <c r="AJ102" s="63">
        <f t="shared" si="8"/>
        <v>2.475609756097561</v>
      </c>
    </row>
    <row r="103" spans="1:36" s="3" customFormat="1" ht="15.6" x14ac:dyDescent="0.25">
      <c r="A103" s="69" t="s">
        <v>1254</v>
      </c>
      <c r="B103" s="70" t="s">
        <v>1242</v>
      </c>
      <c r="C103" s="69" t="s">
        <v>1255</v>
      </c>
      <c r="D103" s="69" t="s">
        <v>1256</v>
      </c>
      <c r="E103" s="69" t="s">
        <v>1257</v>
      </c>
      <c r="F103" s="69" t="s">
        <v>1258</v>
      </c>
      <c r="G103" s="69" t="s">
        <v>1259</v>
      </c>
      <c r="H103" s="69"/>
      <c r="I103" s="69"/>
      <c r="J103" s="69"/>
      <c r="K103" s="188">
        <v>68247</v>
      </c>
      <c r="L103" s="69" t="s">
        <v>1260</v>
      </c>
      <c r="M103" s="69"/>
      <c r="N103" s="72" t="s">
        <v>1261</v>
      </c>
      <c r="O103" s="72" t="s">
        <v>1262</v>
      </c>
      <c r="P103" s="72" t="s">
        <v>1263</v>
      </c>
      <c r="Q103" s="69" t="s">
        <v>1264</v>
      </c>
      <c r="R103" s="69" t="s">
        <v>1265</v>
      </c>
      <c r="S103" s="73">
        <v>322.02440000000001</v>
      </c>
      <c r="T103" s="69" t="str">
        <f t="shared" si="7"/>
        <v>LTS0077168_IPTM20102_Cyanidin Chloride</v>
      </c>
      <c r="U103" s="69">
        <f t="shared" si="5"/>
        <v>323.03219999999999</v>
      </c>
      <c r="V103" s="69">
        <f t="shared" si="6"/>
        <v>321.01819999999998</v>
      </c>
      <c r="W103" s="74" t="s">
        <v>94</v>
      </c>
      <c r="X103" s="75" t="s">
        <v>94</v>
      </c>
      <c r="Y103" s="74" t="s">
        <v>94</v>
      </c>
      <c r="Z103" s="74" t="s">
        <v>94</v>
      </c>
      <c r="AA103" s="74"/>
      <c r="AB103" s="57" t="s">
        <v>94</v>
      </c>
      <c r="AC103" s="76" t="s">
        <v>94</v>
      </c>
      <c r="AD103" s="57" t="s">
        <v>94</v>
      </c>
      <c r="AE103" s="57" t="s">
        <v>94</v>
      </c>
      <c r="AF103" s="57"/>
      <c r="AG103" s="69" t="s">
        <v>1266</v>
      </c>
      <c r="AH103" s="69"/>
      <c r="AI103" s="78">
        <v>3.1</v>
      </c>
      <c r="AJ103" s="63" t="e">
        <f t="shared" si="8"/>
        <v>#VALUE!</v>
      </c>
    </row>
    <row r="104" spans="1:36" ht="15.6" x14ac:dyDescent="0.25">
      <c r="A104" s="4" t="s">
        <v>1267</v>
      </c>
      <c r="B104" s="16" t="s">
        <v>1242</v>
      </c>
      <c r="C104" s="4" t="s">
        <v>1268</v>
      </c>
      <c r="D104" s="4" t="s">
        <v>1269</v>
      </c>
      <c r="E104" s="4" t="s">
        <v>1270</v>
      </c>
      <c r="F104" s="4" t="s">
        <v>1271</v>
      </c>
      <c r="G104" s="4" t="s">
        <v>1272</v>
      </c>
      <c r="H104" s="4" t="s">
        <v>43</v>
      </c>
      <c r="I104" s="4" t="s">
        <v>59</v>
      </c>
      <c r="J104" s="4" t="s">
        <v>60</v>
      </c>
      <c r="K104" s="187">
        <v>3084961</v>
      </c>
      <c r="L104" s="4" t="s">
        <v>1273</v>
      </c>
      <c r="M104" s="4"/>
      <c r="N104" s="32" t="s">
        <v>628</v>
      </c>
      <c r="O104" s="32" t="s">
        <v>1054</v>
      </c>
      <c r="P104" s="32" t="s">
        <v>188</v>
      </c>
      <c r="Q104" s="4" t="s">
        <v>1274</v>
      </c>
      <c r="R104" s="4" t="s">
        <v>1275</v>
      </c>
      <c r="S104" s="42">
        <v>460.10059999999999</v>
      </c>
      <c r="T104" s="4" t="str">
        <f t="shared" si="7"/>
        <v>LTS0114948_IPTM20103_Wogonoside</v>
      </c>
      <c r="U104" s="4">
        <f t="shared" si="5"/>
        <v>461.10839999999996</v>
      </c>
      <c r="V104" s="4">
        <f t="shared" si="6"/>
        <v>459.09439999999995</v>
      </c>
      <c r="W104" s="43">
        <v>7.69</v>
      </c>
      <c r="X104" s="44">
        <v>1020000000</v>
      </c>
      <c r="Y104" s="43">
        <v>4.9400000000000004</v>
      </c>
      <c r="Z104" s="43">
        <v>9.3699999999999992</v>
      </c>
      <c r="AA104" s="43"/>
      <c r="AB104" s="49">
        <v>7.7</v>
      </c>
      <c r="AC104" s="50">
        <v>206000000</v>
      </c>
      <c r="AD104" s="51">
        <v>4.9400000000000004</v>
      </c>
      <c r="AE104" s="51">
        <v>9.32</v>
      </c>
      <c r="AF104" s="49"/>
      <c r="AG104" s="4" t="s">
        <v>1276</v>
      </c>
      <c r="AH104" s="4"/>
      <c r="AI104" s="64">
        <v>7.63</v>
      </c>
      <c r="AJ104" s="63">
        <f t="shared" si="8"/>
        <v>4.9514563106796112</v>
      </c>
    </row>
    <row r="105" spans="1:36" ht="15.6" x14ac:dyDescent="0.25">
      <c r="A105" s="4" t="s">
        <v>1277</v>
      </c>
      <c r="B105" s="16" t="s">
        <v>1242</v>
      </c>
      <c r="C105" s="4" t="s">
        <v>1278</v>
      </c>
      <c r="D105" s="4" t="s">
        <v>1279</v>
      </c>
      <c r="E105" s="4" t="s">
        <v>1280</v>
      </c>
      <c r="F105" s="4" t="s">
        <v>1281</v>
      </c>
      <c r="G105" s="4" t="s">
        <v>169</v>
      </c>
      <c r="H105" s="4" t="s">
        <v>43</v>
      </c>
      <c r="I105" s="4" t="s">
        <v>59</v>
      </c>
      <c r="J105" s="4" t="s">
        <v>145</v>
      </c>
      <c r="K105" s="187">
        <v>442428</v>
      </c>
      <c r="L105" s="4" t="s">
        <v>1282</v>
      </c>
      <c r="M105" s="4"/>
      <c r="N105" s="32" t="s">
        <v>1283</v>
      </c>
      <c r="O105" s="32" t="s">
        <v>1284</v>
      </c>
      <c r="P105" s="32" t="s">
        <v>241</v>
      </c>
      <c r="Q105" s="4" t="s">
        <v>1285</v>
      </c>
      <c r="R105" s="4" t="s">
        <v>499</v>
      </c>
      <c r="S105" s="42">
        <v>580.17920000000004</v>
      </c>
      <c r="T105" s="4" t="str">
        <f t="shared" si="7"/>
        <v>LTS0165229_IPTM20104_Naringin</v>
      </c>
      <c r="U105" s="4">
        <f t="shared" si="5"/>
        <v>581.18700000000001</v>
      </c>
      <c r="V105" s="4">
        <f t="shared" si="6"/>
        <v>579.173</v>
      </c>
      <c r="W105" s="43">
        <v>5.73</v>
      </c>
      <c r="X105" s="44">
        <v>35200000</v>
      </c>
      <c r="Y105" s="43">
        <v>4.9400000000000004</v>
      </c>
      <c r="Z105" s="43">
        <v>9.3699999999999992</v>
      </c>
      <c r="AA105" s="43" t="s">
        <v>1286</v>
      </c>
      <c r="AB105" s="49">
        <v>5.75</v>
      </c>
      <c r="AC105" s="50">
        <v>161000000</v>
      </c>
      <c r="AD105" s="51">
        <v>4.9400000000000004</v>
      </c>
      <c r="AE105" s="51">
        <v>9.32</v>
      </c>
      <c r="AF105" s="49"/>
      <c r="AG105" s="4" t="s">
        <v>1287</v>
      </c>
      <c r="AH105" s="4"/>
      <c r="AI105" s="64">
        <v>5.8</v>
      </c>
      <c r="AJ105" s="63">
        <f t="shared" si="8"/>
        <v>0.2186335403726708</v>
      </c>
    </row>
    <row r="106" spans="1:36" ht="46.8" x14ac:dyDescent="0.25">
      <c r="A106" s="4" t="s">
        <v>1288</v>
      </c>
      <c r="B106" s="16" t="s">
        <v>1242</v>
      </c>
      <c r="C106" s="4" t="s">
        <v>1289</v>
      </c>
      <c r="D106" s="4" t="s">
        <v>1290</v>
      </c>
      <c r="E106" s="4" t="s">
        <v>1291</v>
      </c>
      <c r="F106" s="4" t="s">
        <v>1292</v>
      </c>
      <c r="G106" s="4" t="s">
        <v>1293</v>
      </c>
      <c r="H106" s="4" t="s">
        <v>43</v>
      </c>
      <c r="I106" s="4" t="s">
        <v>44</v>
      </c>
      <c r="J106" s="4" t="s">
        <v>45</v>
      </c>
      <c r="K106" s="187">
        <v>5318267</v>
      </c>
      <c r="L106" s="4" t="s">
        <v>1294</v>
      </c>
      <c r="M106" s="4"/>
      <c r="N106" s="32" t="s">
        <v>49</v>
      </c>
      <c r="O106" s="32" t="s">
        <v>995</v>
      </c>
      <c r="P106" s="32" t="s">
        <v>1295</v>
      </c>
      <c r="Q106" s="4" t="s">
        <v>1296</v>
      </c>
      <c r="R106" s="4" t="s">
        <v>1297</v>
      </c>
      <c r="S106" s="42">
        <v>446.12130000000002</v>
      </c>
      <c r="T106" s="4" t="str">
        <f t="shared" si="7"/>
        <v>LTS0240351_IPTM20105_Calycosin-7-O-beta-D-glucoside</v>
      </c>
      <c r="U106" s="4">
        <f t="shared" si="5"/>
        <v>447.12909999999999</v>
      </c>
      <c r="V106" s="4">
        <f t="shared" si="6"/>
        <v>445.11509999999998</v>
      </c>
      <c r="W106" s="43">
        <v>5.0999999999999996</v>
      </c>
      <c r="X106" s="44">
        <v>497000000</v>
      </c>
      <c r="Y106" s="43">
        <v>4.9400000000000004</v>
      </c>
      <c r="Z106" s="43">
        <v>9.3699999999999992</v>
      </c>
      <c r="AA106" s="43"/>
      <c r="AB106" s="49">
        <v>5.0999999999999996</v>
      </c>
      <c r="AC106" s="50">
        <v>1390000</v>
      </c>
      <c r="AD106" s="51">
        <v>4.9400000000000004</v>
      </c>
      <c r="AE106" s="51">
        <v>9.32</v>
      </c>
      <c r="AF106" s="56" t="s">
        <v>1298</v>
      </c>
      <c r="AG106" s="4" t="s">
        <v>1299</v>
      </c>
      <c r="AH106" s="4"/>
      <c r="AI106" s="64">
        <v>5.15</v>
      </c>
      <c r="AJ106" s="63">
        <f t="shared" si="8"/>
        <v>357.55395683453236</v>
      </c>
    </row>
    <row r="107" spans="1:36" ht="46.8" x14ac:dyDescent="0.25">
      <c r="A107" s="4" t="s">
        <v>1300</v>
      </c>
      <c r="B107" s="16" t="s">
        <v>1242</v>
      </c>
      <c r="C107" s="4" t="s">
        <v>1301</v>
      </c>
      <c r="D107" s="4" t="s">
        <v>1302</v>
      </c>
      <c r="E107" s="4" t="s">
        <v>1303</v>
      </c>
      <c r="F107" s="4" t="s">
        <v>1304</v>
      </c>
      <c r="G107" s="4" t="s">
        <v>1305</v>
      </c>
      <c r="H107" s="4" t="s">
        <v>43</v>
      </c>
      <c r="I107" s="4" t="s">
        <v>44</v>
      </c>
      <c r="J107" s="4" t="s">
        <v>45</v>
      </c>
      <c r="K107" s="187">
        <v>187808</v>
      </c>
      <c r="L107" s="4" t="s">
        <v>1306</v>
      </c>
      <c r="M107" s="4"/>
      <c r="N107" s="32" t="s">
        <v>1084</v>
      </c>
      <c r="O107" s="32" t="s">
        <v>1085</v>
      </c>
      <c r="P107" s="32" t="s">
        <v>1307</v>
      </c>
      <c r="Q107" s="4" t="s">
        <v>1308</v>
      </c>
      <c r="R107" s="4" t="s">
        <v>1297</v>
      </c>
      <c r="S107" s="42">
        <v>446.12130000000002</v>
      </c>
      <c r="T107" s="4" t="str">
        <f t="shared" si="7"/>
        <v>LTS0112132_IPTM20106_Glycitin</v>
      </c>
      <c r="U107" s="4">
        <f t="shared" si="5"/>
        <v>447.12909999999999</v>
      </c>
      <c r="V107" s="4">
        <f t="shared" si="6"/>
        <v>445.11509999999998</v>
      </c>
      <c r="W107" s="43">
        <v>4.6900000000000004</v>
      </c>
      <c r="X107" s="44">
        <v>241000000</v>
      </c>
      <c r="Y107" s="43">
        <v>0.7</v>
      </c>
      <c r="Z107" s="43">
        <v>4.9400000000000004</v>
      </c>
      <c r="AA107" s="43" t="s">
        <v>1309</v>
      </c>
      <c r="AB107" s="49">
        <v>4.7</v>
      </c>
      <c r="AC107" s="50">
        <v>7940000</v>
      </c>
      <c r="AD107" s="51">
        <v>0.75</v>
      </c>
      <c r="AE107" s="51">
        <v>4.9400000000000004</v>
      </c>
      <c r="AF107" s="77" t="s">
        <v>1310</v>
      </c>
      <c r="AG107" s="4" t="s">
        <v>1311</v>
      </c>
      <c r="AH107" s="4"/>
      <c r="AI107" s="64">
        <v>4.72</v>
      </c>
      <c r="AJ107" s="63">
        <f t="shared" si="8"/>
        <v>30.352644836272042</v>
      </c>
    </row>
    <row r="108" spans="1:36" ht="15.6" x14ac:dyDescent="0.25">
      <c r="A108" s="4" t="s">
        <v>1312</v>
      </c>
      <c r="B108" s="16" t="s">
        <v>1242</v>
      </c>
      <c r="C108" s="4" t="s">
        <v>1313</v>
      </c>
      <c r="D108" s="4" t="s">
        <v>1314</v>
      </c>
      <c r="E108" s="4" t="s">
        <v>1315</v>
      </c>
      <c r="F108" s="4" t="s">
        <v>1316</v>
      </c>
      <c r="G108" s="4" t="s">
        <v>1317</v>
      </c>
      <c r="H108" s="4" t="s">
        <v>43</v>
      </c>
      <c r="I108" s="4" t="s">
        <v>59</v>
      </c>
      <c r="J108" s="4" t="s">
        <v>102</v>
      </c>
      <c r="K108" s="187">
        <v>5280459</v>
      </c>
      <c r="L108" s="4" t="s">
        <v>1318</v>
      </c>
      <c r="M108" s="4"/>
      <c r="N108" s="32" t="s">
        <v>162</v>
      </c>
      <c r="O108" s="32" t="s">
        <v>1319</v>
      </c>
      <c r="P108" s="32" t="s">
        <v>1320</v>
      </c>
      <c r="Q108" s="4" t="s">
        <v>1321</v>
      </c>
      <c r="R108" s="4" t="s">
        <v>298</v>
      </c>
      <c r="S108" s="42">
        <v>448.10059999999999</v>
      </c>
      <c r="T108" s="4" t="str">
        <f t="shared" si="7"/>
        <v>LTS0093095_IPTM20107_Quercitrin</v>
      </c>
      <c r="U108" s="4">
        <f t="shared" si="5"/>
        <v>449.10839999999996</v>
      </c>
      <c r="V108" s="4">
        <f t="shared" si="6"/>
        <v>447.09439999999995</v>
      </c>
      <c r="W108" s="43">
        <v>5.62</v>
      </c>
      <c r="X108" s="44">
        <v>49500000</v>
      </c>
      <c r="Y108" s="43">
        <v>4.9400000000000004</v>
      </c>
      <c r="Z108" s="43">
        <v>9.3699999999999992</v>
      </c>
      <c r="AA108" s="43" t="s">
        <v>1322</v>
      </c>
      <c r="AB108" s="49">
        <v>5.55</v>
      </c>
      <c r="AC108" s="50">
        <v>427000000</v>
      </c>
      <c r="AD108" s="51">
        <v>4.9400000000000004</v>
      </c>
      <c r="AE108" s="51">
        <v>9.32</v>
      </c>
      <c r="AF108" s="49"/>
      <c r="AG108" s="4" t="s">
        <v>1323</v>
      </c>
      <c r="AH108" s="4"/>
      <c r="AI108" s="64">
        <v>5.65</v>
      </c>
      <c r="AJ108" s="63">
        <f t="shared" si="8"/>
        <v>0.11592505854800937</v>
      </c>
    </row>
    <row r="109" spans="1:36" ht="15.6" x14ac:dyDescent="0.25">
      <c r="A109" s="4" t="s">
        <v>1324</v>
      </c>
      <c r="B109" s="16" t="s">
        <v>1242</v>
      </c>
      <c r="C109" s="4" t="s">
        <v>1325</v>
      </c>
      <c r="D109" s="4" t="s">
        <v>1326</v>
      </c>
      <c r="E109" s="4" t="s">
        <v>1327</v>
      </c>
      <c r="F109" s="4" t="s">
        <v>1328</v>
      </c>
      <c r="G109" s="4" t="s">
        <v>1329</v>
      </c>
      <c r="H109" s="4" t="s">
        <v>43</v>
      </c>
      <c r="I109" s="4" t="s">
        <v>59</v>
      </c>
      <c r="J109" s="4" t="s">
        <v>599</v>
      </c>
      <c r="K109" s="187">
        <v>72276</v>
      </c>
      <c r="L109" s="4" t="s">
        <v>1330</v>
      </c>
      <c r="M109" s="4"/>
      <c r="N109" s="32" t="s">
        <v>1331</v>
      </c>
      <c r="O109" s="32" t="s">
        <v>104</v>
      </c>
      <c r="P109" s="32" t="s">
        <v>203</v>
      </c>
      <c r="Q109" s="4" t="s">
        <v>1332</v>
      </c>
      <c r="R109" s="4" t="s">
        <v>1333</v>
      </c>
      <c r="S109" s="42">
        <v>290.07900000000001</v>
      </c>
      <c r="T109" s="4" t="str">
        <f t="shared" si="7"/>
        <v>LTS0265245_IPTM20108_Epicatechin</v>
      </c>
      <c r="U109" s="4">
        <f t="shared" si="5"/>
        <v>291.08679999999998</v>
      </c>
      <c r="V109" s="4">
        <f t="shared" si="6"/>
        <v>289.07279999999997</v>
      </c>
      <c r="W109" s="43">
        <v>3.96</v>
      </c>
      <c r="X109" s="44">
        <v>158000000</v>
      </c>
      <c r="Y109" s="43">
        <v>0.7</v>
      </c>
      <c r="Z109" s="43">
        <v>4.9400000000000004</v>
      </c>
      <c r="AA109" s="43"/>
      <c r="AB109" s="49">
        <v>3.98</v>
      </c>
      <c r="AC109" s="50">
        <v>231000000</v>
      </c>
      <c r="AD109" s="51">
        <v>0.75</v>
      </c>
      <c r="AE109" s="51">
        <v>4.9400000000000004</v>
      </c>
      <c r="AF109" s="49"/>
      <c r="AG109" s="4" t="s">
        <v>1334</v>
      </c>
      <c r="AH109" s="4"/>
      <c r="AI109" s="64">
        <v>3.99</v>
      </c>
      <c r="AJ109" s="63">
        <f t="shared" si="8"/>
        <v>0.68398268398268403</v>
      </c>
    </row>
    <row r="110" spans="1:36" ht="15.6" x14ac:dyDescent="0.25">
      <c r="A110" s="4" t="s">
        <v>1335</v>
      </c>
      <c r="B110" s="16" t="s">
        <v>1242</v>
      </c>
      <c r="C110" s="4" t="s">
        <v>1336</v>
      </c>
      <c r="D110" s="4" t="s">
        <v>1337</v>
      </c>
      <c r="E110" s="4" t="s">
        <v>1338</v>
      </c>
      <c r="F110" s="4" t="s">
        <v>1339</v>
      </c>
      <c r="G110" s="4" t="s">
        <v>1340</v>
      </c>
      <c r="H110" s="4" t="s">
        <v>43</v>
      </c>
      <c r="I110" s="4" t="s">
        <v>59</v>
      </c>
      <c r="J110" s="4" t="s">
        <v>145</v>
      </c>
      <c r="K110" s="187">
        <v>4101463</v>
      </c>
      <c r="L110" s="4" t="s">
        <v>1341</v>
      </c>
      <c r="M110" s="4"/>
      <c r="N110" s="32" t="s">
        <v>202</v>
      </c>
      <c r="O110" s="32" t="s">
        <v>1342</v>
      </c>
      <c r="P110" s="32" t="s">
        <v>530</v>
      </c>
      <c r="Q110" s="4" t="s">
        <v>1343</v>
      </c>
      <c r="R110" s="4" t="s">
        <v>1344</v>
      </c>
      <c r="S110" s="42">
        <v>270.08920000000001</v>
      </c>
      <c r="T110" s="4" t="str">
        <f t="shared" si="7"/>
        <v>LTS0241120_IPTM20109_Pinostrobin</v>
      </c>
      <c r="U110" s="4">
        <f t="shared" si="5"/>
        <v>271.09699999999998</v>
      </c>
      <c r="V110" s="4">
        <f t="shared" si="6"/>
        <v>269.08299999999997</v>
      </c>
      <c r="W110" s="43">
        <v>12.48</v>
      </c>
      <c r="X110" s="44">
        <v>587000000</v>
      </c>
      <c r="Y110" s="43">
        <v>9.3699999999999992</v>
      </c>
      <c r="Z110" s="43">
        <v>14.69</v>
      </c>
      <c r="AA110" s="43"/>
      <c r="AB110" s="49">
        <v>12.53</v>
      </c>
      <c r="AC110" s="50">
        <v>14900000</v>
      </c>
      <c r="AD110" s="51">
        <v>9.32</v>
      </c>
      <c r="AE110" s="51">
        <v>14.75</v>
      </c>
      <c r="AF110" s="49"/>
      <c r="AG110" s="4" t="s">
        <v>1345</v>
      </c>
      <c r="AH110" s="4"/>
      <c r="AI110" s="64">
        <v>12.22</v>
      </c>
      <c r="AJ110" s="63">
        <f t="shared" si="8"/>
        <v>39.395973154362416</v>
      </c>
    </row>
    <row r="111" spans="1:36" ht="15.6" x14ac:dyDescent="0.25">
      <c r="A111" s="4" t="s">
        <v>1346</v>
      </c>
      <c r="B111" s="16" t="s">
        <v>1242</v>
      </c>
      <c r="C111" s="4" t="s">
        <v>1347</v>
      </c>
      <c r="D111" s="4" t="s">
        <v>1348</v>
      </c>
      <c r="E111" s="4" t="s">
        <v>1349</v>
      </c>
      <c r="F111" s="4"/>
      <c r="G111" s="4"/>
      <c r="H111" s="4" t="s">
        <v>940</v>
      </c>
      <c r="I111" s="4" t="s">
        <v>1036</v>
      </c>
      <c r="J111" s="4" t="s">
        <v>1037</v>
      </c>
      <c r="K111" s="187">
        <v>441960</v>
      </c>
      <c r="L111" s="4" t="s">
        <v>1350</v>
      </c>
      <c r="M111" s="4"/>
      <c r="N111" s="32" t="s">
        <v>1351</v>
      </c>
      <c r="O111" s="32" t="s">
        <v>1039</v>
      </c>
      <c r="P111" s="32" t="s">
        <v>1352</v>
      </c>
      <c r="Q111" s="4" t="s">
        <v>1353</v>
      </c>
      <c r="R111" s="4" t="s">
        <v>1354</v>
      </c>
      <c r="S111" s="42">
        <v>306.1103</v>
      </c>
      <c r="T111" s="4" t="str">
        <f t="shared" si="7"/>
        <v>LTS0180847_IPTM20110_Cimifugin</v>
      </c>
      <c r="U111" s="4">
        <f t="shared" si="5"/>
        <v>307.11809999999997</v>
      </c>
      <c r="V111" s="4">
        <f t="shared" si="6"/>
        <v>305.10409999999996</v>
      </c>
      <c r="W111" s="43">
        <v>5.54</v>
      </c>
      <c r="X111" s="44">
        <v>3420000000</v>
      </c>
      <c r="Y111" s="43">
        <v>4.9400000000000004</v>
      </c>
      <c r="Z111" s="43">
        <v>9.3699999999999992</v>
      </c>
      <c r="AA111" s="43"/>
      <c r="AB111" s="49">
        <v>5.55</v>
      </c>
      <c r="AC111" s="50">
        <v>14400000</v>
      </c>
      <c r="AD111" s="51">
        <v>4.9400000000000004</v>
      </c>
      <c r="AE111" s="51">
        <v>9.32</v>
      </c>
      <c r="AF111" s="49"/>
      <c r="AG111" s="4" t="s">
        <v>1355</v>
      </c>
      <c r="AH111" s="4"/>
      <c r="AI111" s="64">
        <v>5.56</v>
      </c>
      <c r="AJ111" s="63">
        <f t="shared" si="8"/>
        <v>237.5</v>
      </c>
    </row>
    <row r="112" spans="1:36" ht="15.6" x14ac:dyDescent="0.25">
      <c r="A112" s="4" t="s">
        <v>1356</v>
      </c>
      <c r="B112" s="16" t="s">
        <v>1242</v>
      </c>
      <c r="C112" s="4" t="s">
        <v>1357</v>
      </c>
      <c r="D112" s="4" t="s">
        <v>1358</v>
      </c>
      <c r="E112" s="4" t="s">
        <v>1359</v>
      </c>
      <c r="F112" s="4" t="s">
        <v>1360</v>
      </c>
      <c r="G112" s="4" t="s">
        <v>1361</v>
      </c>
      <c r="H112" s="4" t="s">
        <v>43</v>
      </c>
      <c r="I112" s="4" t="s">
        <v>59</v>
      </c>
      <c r="J112" s="4" t="s">
        <v>60</v>
      </c>
      <c r="K112" s="187">
        <v>5319484</v>
      </c>
      <c r="L112" s="4" t="s">
        <v>1362</v>
      </c>
      <c r="M112" s="4"/>
      <c r="N112" s="32" t="s">
        <v>1363</v>
      </c>
      <c r="O112" s="32" t="s">
        <v>1364</v>
      </c>
      <c r="P112" s="32" t="s">
        <v>1365</v>
      </c>
      <c r="Q112" s="4" t="s">
        <v>1366</v>
      </c>
      <c r="R112" s="4" t="s">
        <v>863</v>
      </c>
      <c r="S112" s="42">
        <v>446.0849</v>
      </c>
      <c r="T112" s="4" t="str">
        <f t="shared" si="7"/>
        <v>LTS0100940_IPTM20111_Apigenin-7-glucuronide</v>
      </c>
      <c r="U112" s="4">
        <f t="shared" si="5"/>
        <v>447.09269999999998</v>
      </c>
      <c r="V112" s="4">
        <f t="shared" si="6"/>
        <v>445.07869999999997</v>
      </c>
      <c r="W112" s="43">
        <v>5.76</v>
      </c>
      <c r="X112" s="44">
        <v>284000000</v>
      </c>
      <c r="Y112" s="43">
        <v>4.9400000000000004</v>
      </c>
      <c r="Z112" s="43">
        <v>9.3699999999999992</v>
      </c>
      <c r="AA112" s="43"/>
      <c r="AB112" s="49">
        <v>5.81</v>
      </c>
      <c r="AC112" s="50">
        <v>7360000</v>
      </c>
      <c r="AD112" s="51">
        <v>4.9400000000000004</v>
      </c>
      <c r="AE112" s="51">
        <v>9.32</v>
      </c>
      <c r="AF112" s="49"/>
      <c r="AG112" s="4" t="s">
        <v>1367</v>
      </c>
      <c r="AH112" s="4"/>
      <c r="AI112" s="64">
        <v>5.83</v>
      </c>
      <c r="AJ112" s="63">
        <f t="shared" si="8"/>
        <v>38.586956521739133</v>
      </c>
    </row>
    <row r="113" spans="1:36" ht="15.6" x14ac:dyDescent="0.25">
      <c r="A113" s="4" t="s">
        <v>1368</v>
      </c>
      <c r="B113" s="16" t="s">
        <v>1242</v>
      </c>
      <c r="C113" s="4" t="s">
        <v>1369</v>
      </c>
      <c r="D113" s="4" t="s">
        <v>1370</v>
      </c>
      <c r="E113" s="4" t="s">
        <v>1371</v>
      </c>
      <c r="F113" s="4" t="s">
        <v>1372</v>
      </c>
      <c r="G113" s="4" t="s">
        <v>1373</v>
      </c>
      <c r="H113" s="4" t="s">
        <v>43</v>
      </c>
      <c r="I113" s="4" t="s">
        <v>59</v>
      </c>
      <c r="J113" s="4" t="s">
        <v>102</v>
      </c>
      <c r="K113" s="187">
        <v>5315263</v>
      </c>
      <c r="L113" s="4" t="s">
        <v>1374</v>
      </c>
      <c r="M113" s="4"/>
      <c r="N113" s="32" t="s">
        <v>1375</v>
      </c>
      <c r="O113" s="32" t="s">
        <v>1376</v>
      </c>
      <c r="P113" s="32" t="s">
        <v>1377</v>
      </c>
      <c r="Q113" s="4" t="s">
        <v>1378</v>
      </c>
      <c r="R113" s="4" t="s">
        <v>1379</v>
      </c>
      <c r="S113" s="42">
        <v>374.10019999999997</v>
      </c>
      <c r="T113" s="4" t="str">
        <f t="shared" si="7"/>
        <v>LTS0071783_IPTM20112_Vitexicarpin / Casticin</v>
      </c>
      <c r="U113" s="4">
        <f t="shared" si="5"/>
        <v>375.10799999999995</v>
      </c>
      <c r="V113" s="4">
        <f t="shared" si="6"/>
        <v>373.09399999999994</v>
      </c>
      <c r="W113" s="43">
        <v>9.92</v>
      </c>
      <c r="X113" s="44">
        <v>2240000000</v>
      </c>
      <c r="Y113" s="43">
        <v>9.3699999999999992</v>
      </c>
      <c r="Z113" s="43">
        <v>14.69</v>
      </c>
      <c r="AA113" s="43"/>
      <c r="AB113" s="49">
        <v>9.94</v>
      </c>
      <c r="AC113" s="50">
        <v>579000000</v>
      </c>
      <c r="AD113" s="51">
        <v>9.32</v>
      </c>
      <c r="AE113" s="51">
        <v>14.75</v>
      </c>
      <c r="AF113" s="49"/>
      <c r="AG113" s="4" t="s">
        <v>1380</v>
      </c>
      <c r="AH113" s="4"/>
      <c r="AI113" s="64">
        <v>9.86</v>
      </c>
      <c r="AJ113" s="63">
        <f t="shared" si="8"/>
        <v>3.8687392055267704</v>
      </c>
    </row>
    <row r="114" spans="1:36" ht="15.6" x14ac:dyDescent="0.25">
      <c r="A114" s="4" t="s">
        <v>1381</v>
      </c>
      <c r="B114" s="16" t="s">
        <v>1242</v>
      </c>
      <c r="C114" s="4" t="s">
        <v>1382</v>
      </c>
      <c r="D114" s="4" t="s">
        <v>1383</v>
      </c>
      <c r="E114" s="4" t="s">
        <v>1384</v>
      </c>
      <c r="F114" s="4" t="s">
        <v>1385</v>
      </c>
      <c r="G114" s="4" t="s">
        <v>1386</v>
      </c>
      <c r="H114" s="4" t="s">
        <v>43</v>
      </c>
      <c r="I114" s="4" t="s">
        <v>59</v>
      </c>
      <c r="J114" s="4" t="s">
        <v>599</v>
      </c>
      <c r="K114" s="187">
        <v>72277</v>
      </c>
      <c r="L114" s="4" t="s">
        <v>1387</v>
      </c>
      <c r="M114" s="4"/>
      <c r="N114" s="32" t="s">
        <v>1388</v>
      </c>
      <c r="O114" s="32" t="s">
        <v>1389</v>
      </c>
      <c r="P114" s="32" t="s">
        <v>1390</v>
      </c>
      <c r="Q114" s="4" t="s">
        <v>1391</v>
      </c>
      <c r="R114" s="4" t="s">
        <v>1392</v>
      </c>
      <c r="S114" s="42">
        <v>306.07400000000001</v>
      </c>
      <c r="T114" s="4" t="str">
        <f t="shared" si="7"/>
        <v>LTS0052496_IPTM20113_(-)-Epigallocatechin(EGC)</v>
      </c>
      <c r="U114" s="4">
        <f t="shared" si="5"/>
        <v>307.08179999999999</v>
      </c>
      <c r="V114" s="4">
        <f t="shared" si="6"/>
        <v>305.06779999999998</v>
      </c>
      <c r="W114" s="43">
        <v>3.08</v>
      </c>
      <c r="X114" s="44">
        <v>134000000</v>
      </c>
      <c r="Y114" s="43">
        <v>0.7</v>
      </c>
      <c r="Z114" s="43">
        <v>4.9400000000000004</v>
      </c>
      <c r="AA114" s="43"/>
      <c r="AB114" s="49">
        <v>3.09</v>
      </c>
      <c r="AC114" s="50">
        <v>108000000</v>
      </c>
      <c r="AD114" s="51">
        <v>0.75</v>
      </c>
      <c r="AE114" s="51">
        <v>4.9400000000000004</v>
      </c>
      <c r="AF114" s="49"/>
      <c r="AG114" s="4" t="s">
        <v>1393</v>
      </c>
      <c r="AH114" s="4"/>
      <c r="AI114" s="64">
        <v>3.1</v>
      </c>
      <c r="AJ114" s="63">
        <f t="shared" si="8"/>
        <v>1.2407407407407407</v>
      </c>
    </row>
    <row r="115" spans="1:36" ht="15.6" x14ac:dyDescent="0.25">
      <c r="A115" s="4" t="s">
        <v>1394</v>
      </c>
      <c r="B115" s="16" t="s">
        <v>1242</v>
      </c>
      <c r="C115" s="4" t="s">
        <v>1395</v>
      </c>
      <c r="D115" s="4" t="s">
        <v>1396</v>
      </c>
      <c r="E115" s="4" t="s">
        <v>1397</v>
      </c>
      <c r="F115" s="4" t="s">
        <v>1398</v>
      </c>
      <c r="G115" s="4" t="s">
        <v>1399</v>
      </c>
      <c r="H115" s="4" t="s">
        <v>43</v>
      </c>
      <c r="I115" s="4" t="s">
        <v>59</v>
      </c>
      <c r="J115" s="4" t="s">
        <v>102</v>
      </c>
      <c r="K115" s="187">
        <v>150893</v>
      </c>
      <c r="L115" s="4" t="s">
        <v>1400</v>
      </c>
      <c r="M115" s="4"/>
      <c r="N115" s="32" t="s">
        <v>1401</v>
      </c>
      <c r="O115" s="32" t="s">
        <v>1402</v>
      </c>
      <c r="P115" s="32" t="s">
        <v>1403</v>
      </c>
      <c r="Q115" s="4" t="s">
        <v>1404</v>
      </c>
      <c r="R115" s="4" t="s">
        <v>1405</v>
      </c>
      <c r="S115" s="42">
        <v>432.142</v>
      </c>
      <c r="T115" s="4" t="str">
        <f t="shared" si="7"/>
        <v>LTS0144095_IPTM20114_3,3',4',5,6,7,8-heptamethoxyflavone</v>
      </c>
      <c r="U115" s="4">
        <f t="shared" si="5"/>
        <v>433.14979999999997</v>
      </c>
      <c r="V115" s="4">
        <f t="shared" si="6"/>
        <v>431.13579999999996</v>
      </c>
      <c r="W115" s="43">
        <v>10.64</v>
      </c>
      <c r="X115" s="44">
        <v>9040000000</v>
      </c>
      <c r="Y115" s="43">
        <v>9.3699999999999992</v>
      </c>
      <c r="Z115" s="43">
        <v>14.69</v>
      </c>
      <c r="AA115" s="43"/>
      <c r="AB115" s="49" t="s">
        <v>94</v>
      </c>
      <c r="AC115" s="50" t="s">
        <v>94</v>
      </c>
      <c r="AD115" s="49" t="s">
        <v>94</v>
      </c>
      <c r="AE115" s="49" t="s">
        <v>94</v>
      </c>
      <c r="AF115" s="49"/>
      <c r="AG115" s="4" t="s">
        <v>1406</v>
      </c>
      <c r="AH115" s="4"/>
      <c r="AI115" s="64">
        <v>10.54</v>
      </c>
      <c r="AJ115" s="63" t="e">
        <f t="shared" si="8"/>
        <v>#VALUE!</v>
      </c>
    </row>
    <row r="116" spans="1:36" ht="15.6" x14ac:dyDescent="0.25">
      <c r="A116" s="4" t="s">
        <v>1407</v>
      </c>
      <c r="B116" s="16" t="s">
        <v>1242</v>
      </c>
      <c r="C116" s="4" t="s">
        <v>1408</v>
      </c>
      <c r="D116" s="4" t="s">
        <v>1409</v>
      </c>
      <c r="E116" s="4" t="s">
        <v>1410</v>
      </c>
      <c r="F116" s="4" t="s">
        <v>1411</v>
      </c>
      <c r="G116" s="4" t="s">
        <v>1412</v>
      </c>
      <c r="H116" s="4" t="s">
        <v>43</v>
      </c>
      <c r="I116" s="4" t="s">
        <v>59</v>
      </c>
      <c r="J116" s="4" t="s">
        <v>60</v>
      </c>
      <c r="K116" s="187">
        <v>5494868</v>
      </c>
      <c r="L116" s="4" t="s">
        <v>1413</v>
      </c>
      <c r="M116" s="4"/>
      <c r="N116" s="32" t="s">
        <v>1414</v>
      </c>
      <c r="O116" s="32" t="s">
        <v>1415</v>
      </c>
      <c r="P116" s="32" t="s">
        <v>1416</v>
      </c>
      <c r="Q116" s="4" t="s">
        <v>1417</v>
      </c>
      <c r="R116" s="4" t="s">
        <v>1418</v>
      </c>
      <c r="S116" s="42">
        <v>552.10559999999998</v>
      </c>
      <c r="T116" s="4" t="str">
        <f t="shared" si="7"/>
        <v>LTS0096304_IPTM20115_Sotetsuflavone</v>
      </c>
      <c r="U116" s="4">
        <f t="shared" si="5"/>
        <v>553.11339999999996</v>
      </c>
      <c r="V116" s="4">
        <f t="shared" si="6"/>
        <v>551.09939999999995</v>
      </c>
      <c r="W116" s="43">
        <v>10</v>
      </c>
      <c r="X116" s="44">
        <v>147000000</v>
      </c>
      <c r="Y116" s="43">
        <v>9.3699999999999992</v>
      </c>
      <c r="Z116" s="43">
        <v>14.69</v>
      </c>
      <c r="AA116" s="43"/>
      <c r="AB116" s="49">
        <v>9.99</v>
      </c>
      <c r="AC116" s="50">
        <v>235000000</v>
      </c>
      <c r="AD116" s="51">
        <v>9.32</v>
      </c>
      <c r="AE116" s="51">
        <v>14.75</v>
      </c>
      <c r="AF116" s="49"/>
      <c r="AG116" s="4" t="s">
        <v>1419</v>
      </c>
      <c r="AH116" s="4"/>
      <c r="AI116" s="64">
        <v>10.01</v>
      </c>
      <c r="AJ116" s="63">
        <f t="shared" si="8"/>
        <v>0.62553191489361704</v>
      </c>
    </row>
    <row r="117" spans="1:36" ht="15.6" x14ac:dyDescent="0.25">
      <c r="A117" s="4" t="s">
        <v>1420</v>
      </c>
      <c r="B117" s="16" t="s">
        <v>1242</v>
      </c>
      <c r="C117" s="4" t="s">
        <v>1421</v>
      </c>
      <c r="D117" s="4" t="s">
        <v>1422</v>
      </c>
      <c r="E117" s="4" t="s">
        <v>1423</v>
      </c>
      <c r="F117" s="4"/>
      <c r="G117" s="4"/>
      <c r="H117" s="4" t="s">
        <v>43</v>
      </c>
      <c r="I117" s="4" t="s">
        <v>59</v>
      </c>
      <c r="J117" s="4" t="s">
        <v>60</v>
      </c>
      <c r="K117" s="187">
        <v>15223582</v>
      </c>
      <c r="L117" s="4" t="s">
        <v>1424</v>
      </c>
      <c r="M117" s="4"/>
      <c r="N117" s="32" t="s">
        <v>188</v>
      </c>
      <c r="O117" s="32"/>
      <c r="P117" s="32"/>
      <c r="Q117" s="4" t="s">
        <v>1425</v>
      </c>
      <c r="R117" s="4" t="s">
        <v>1275</v>
      </c>
      <c r="S117" s="42">
        <v>460.10059999999999</v>
      </c>
      <c r="T117" s="4" t="str">
        <f t="shared" si="7"/>
        <v>LTS0072666_IPTM20116_Baicalin methyl ester</v>
      </c>
      <c r="U117" s="4">
        <f t="shared" si="5"/>
        <v>461.10839999999996</v>
      </c>
      <c r="V117" s="4">
        <f t="shared" si="6"/>
        <v>459.09439999999995</v>
      </c>
      <c r="W117" s="43">
        <v>7.69</v>
      </c>
      <c r="X117" s="44">
        <v>1020000000</v>
      </c>
      <c r="Y117" s="43">
        <v>4.9400000000000004</v>
      </c>
      <c r="Z117" s="43">
        <v>9.3699999999999992</v>
      </c>
      <c r="AA117" s="43"/>
      <c r="AB117" s="49">
        <v>7.7</v>
      </c>
      <c r="AC117" s="50">
        <v>206000000</v>
      </c>
      <c r="AD117" s="51">
        <v>4.9400000000000004</v>
      </c>
      <c r="AE117" s="51">
        <v>9.32</v>
      </c>
      <c r="AF117" s="49"/>
      <c r="AG117" s="4" t="s">
        <v>1426</v>
      </c>
      <c r="AH117" s="4"/>
      <c r="AI117" s="64">
        <v>7.79</v>
      </c>
      <c r="AJ117" s="63">
        <f t="shared" si="8"/>
        <v>4.9514563106796112</v>
      </c>
    </row>
    <row r="118" spans="1:36" ht="15.6" x14ac:dyDescent="0.25">
      <c r="A118" s="4" t="s">
        <v>1427</v>
      </c>
      <c r="B118" s="16" t="s">
        <v>1242</v>
      </c>
      <c r="C118" s="4" t="s">
        <v>1428</v>
      </c>
      <c r="D118" s="4" t="s">
        <v>1429</v>
      </c>
      <c r="E118" s="4" t="s">
        <v>1430</v>
      </c>
      <c r="F118" s="4" t="s">
        <v>1431</v>
      </c>
      <c r="G118" s="4" t="s">
        <v>1432</v>
      </c>
      <c r="H118" s="4" t="s">
        <v>43</v>
      </c>
      <c r="I118" s="4" t="s">
        <v>59</v>
      </c>
      <c r="J118" s="4" t="s">
        <v>145</v>
      </c>
      <c r="K118" s="187">
        <v>11982640</v>
      </c>
      <c r="L118" s="4" t="s">
        <v>1433</v>
      </c>
      <c r="M118" s="4"/>
      <c r="N118" s="32" t="s">
        <v>506</v>
      </c>
      <c r="O118" s="32" t="s">
        <v>507</v>
      </c>
      <c r="P118" s="32" t="s">
        <v>508</v>
      </c>
      <c r="Q118" s="4" t="s">
        <v>1434</v>
      </c>
      <c r="R118" s="4" t="s">
        <v>1435</v>
      </c>
      <c r="S118" s="42">
        <v>438.20420000000001</v>
      </c>
      <c r="T118" s="4" t="str">
        <f t="shared" si="7"/>
        <v>LTS0161057_IPTM20117_Kurarinone</v>
      </c>
      <c r="U118" s="4">
        <f t="shared" si="5"/>
        <v>439.21199999999999</v>
      </c>
      <c r="V118" s="4">
        <f t="shared" si="6"/>
        <v>437.19799999999998</v>
      </c>
      <c r="W118" s="43">
        <v>10.59</v>
      </c>
      <c r="X118" s="44">
        <v>1320000000</v>
      </c>
      <c r="Y118" s="43">
        <v>9.3699999999999992</v>
      </c>
      <c r="Z118" s="43">
        <v>14.69</v>
      </c>
      <c r="AA118" s="43"/>
      <c r="AB118" s="49">
        <v>10.6</v>
      </c>
      <c r="AC118" s="50">
        <v>1090000000</v>
      </c>
      <c r="AD118" s="51">
        <v>9.32</v>
      </c>
      <c r="AE118" s="51">
        <v>14.75</v>
      </c>
      <c r="AF118" s="49"/>
      <c r="AG118" s="4" t="s">
        <v>1436</v>
      </c>
      <c r="AH118" s="4"/>
      <c r="AI118" s="64">
        <v>10.68</v>
      </c>
      <c r="AJ118" s="63">
        <f t="shared" si="8"/>
        <v>1.2110091743119267</v>
      </c>
    </row>
    <row r="119" spans="1:36" ht="15.6" x14ac:dyDescent="0.25">
      <c r="A119" s="4" t="s">
        <v>1437</v>
      </c>
      <c r="B119" s="16" t="s">
        <v>1242</v>
      </c>
      <c r="C119" s="4" t="s">
        <v>1438</v>
      </c>
      <c r="D119" s="4" t="s">
        <v>1439</v>
      </c>
      <c r="E119" s="4" t="s">
        <v>1440</v>
      </c>
      <c r="F119" s="4" t="s">
        <v>1441</v>
      </c>
      <c r="G119" s="4" t="s">
        <v>1442</v>
      </c>
      <c r="H119" s="4" t="s">
        <v>43</v>
      </c>
      <c r="I119" s="4" t="s">
        <v>44</v>
      </c>
      <c r="J119" s="4" t="s">
        <v>45</v>
      </c>
      <c r="K119" s="187">
        <v>5317764</v>
      </c>
      <c r="L119" s="4" t="s">
        <v>1443</v>
      </c>
      <c r="M119" s="4"/>
      <c r="N119" s="32" t="s">
        <v>230</v>
      </c>
      <c r="O119" s="32" t="s">
        <v>1444</v>
      </c>
      <c r="P119" s="32"/>
      <c r="Q119" s="4" t="s">
        <v>1445</v>
      </c>
      <c r="R119" s="4" t="s">
        <v>1446</v>
      </c>
      <c r="S119" s="42">
        <v>354.1103</v>
      </c>
      <c r="T119" s="4" t="str">
        <f t="shared" si="7"/>
        <v>LTS0087067_IPTM20118_Glycyrrhisoflavone</v>
      </c>
      <c r="U119" s="4">
        <f t="shared" si="5"/>
        <v>355.11809999999997</v>
      </c>
      <c r="V119" s="4">
        <f t="shared" si="6"/>
        <v>353.10409999999996</v>
      </c>
      <c r="W119" s="43">
        <v>10.77</v>
      </c>
      <c r="X119" s="44">
        <v>1100000000</v>
      </c>
      <c r="Y119" s="43">
        <v>9.3699999999999992</v>
      </c>
      <c r="Z119" s="43">
        <v>14.69</v>
      </c>
      <c r="AA119" s="43"/>
      <c r="AB119" s="49">
        <v>10.76</v>
      </c>
      <c r="AC119" s="50">
        <v>838000000</v>
      </c>
      <c r="AD119" s="51">
        <v>9.32</v>
      </c>
      <c r="AE119" s="51">
        <v>14.75</v>
      </c>
      <c r="AF119" s="49"/>
      <c r="AG119" s="4" t="s">
        <v>1447</v>
      </c>
      <c r="AH119" s="4"/>
      <c r="AI119" s="64">
        <v>10.8</v>
      </c>
      <c r="AJ119" s="63">
        <f t="shared" si="8"/>
        <v>1.3126491646778042</v>
      </c>
    </row>
    <row r="120" spans="1:36" ht="31.2" x14ac:dyDescent="0.25">
      <c r="A120" s="4" t="s">
        <v>1448</v>
      </c>
      <c r="B120" s="16" t="s">
        <v>1242</v>
      </c>
      <c r="C120" s="4" t="s">
        <v>1449</v>
      </c>
      <c r="D120" s="4" t="s">
        <v>1450</v>
      </c>
      <c r="E120" s="4" t="s">
        <v>1451</v>
      </c>
      <c r="F120" s="4" t="s">
        <v>1452</v>
      </c>
      <c r="G120" s="4" t="s">
        <v>1453</v>
      </c>
      <c r="H120" s="4" t="s">
        <v>43</v>
      </c>
      <c r="I120" s="4" t="s">
        <v>59</v>
      </c>
      <c r="J120" s="4" t="s">
        <v>102</v>
      </c>
      <c r="K120" s="187">
        <v>5282166</v>
      </c>
      <c r="L120" s="4" t="s">
        <v>1454</v>
      </c>
      <c r="M120" s="4"/>
      <c r="N120" s="32" t="s">
        <v>1455</v>
      </c>
      <c r="O120" s="32" t="s">
        <v>1456</v>
      </c>
      <c r="P120" s="32" t="s">
        <v>1457</v>
      </c>
      <c r="Q120" s="4" t="s">
        <v>1458</v>
      </c>
      <c r="R120" s="4" t="s">
        <v>1459</v>
      </c>
      <c r="S120" s="42">
        <v>626.14829999999995</v>
      </c>
      <c r="T120" s="4" t="str">
        <f t="shared" si="7"/>
        <v>LTS0152294_IPTM20119_Quercetin-3-O-sophoroside</v>
      </c>
      <c r="U120" s="4">
        <f t="shared" si="5"/>
        <v>627.15609999999992</v>
      </c>
      <c r="V120" s="4">
        <f t="shared" si="6"/>
        <v>625.14209999999991</v>
      </c>
      <c r="W120" s="43">
        <v>4.43</v>
      </c>
      <c r="X120" s="44">
        <v>87300000</v>
      </c>
      <c r="Y120" s="43">
        <v>0.7</v>
      </c>
      <c r="Z120" s="43">
        <v>4.9400000000000004</v>
      </c>
      <c r="AA120" s="54" t="s">
        <v>1460</v>
      </c>
      <c r="AB120" s="49">
        <v>4.32</v>
      </c>
      <c r="AC120" s="50">
        <v>110000000</v>
      </c>
      <c r="AD120" s="51">
        <v>0.75</v>
      </c>
      <c r="AE120" s="51">
        <v>4.9400000000000004</v>
      </c>
      <c r="AF120" s="49"/>
      <c r="AG120" s="4" t="s">
        <v>1461</v>
      </c>
      <c r="AH120" s="4"/>
      <c r="AI120" s="64">
        <v>4.4400000000000004</v>
      </c>
      <c r="AJ120" s="63">
        <f t="shared" si="8"/>
        <v>0.79363636363636358</v>
      </c>
    </row>
    <row r="121" spans="1:36" s="3" customFormat="1" ht="15.6" x14ac:dyDescent="0.25">
      <c r="A121" s="69" t="s">
        <v>1462</v>
      </c>
      <c r="B121" s="70" t="s">
        <v>1242</v>
      </c>
      <c r="C121" s="69" t="s">
        <v>1463</v>
      </c>
      <c r="D121" s="69" t="s">
        <v>1464</v>
      </c>
      <c r="E121" s="69" t="s">
        <v>1465</v>
      </c>
      <c r="F121" s="69"/>
      <c r="G121" s="69"/>
      <c r="H121" s="69"/>
      <c r="I121" s="69"/>
      <c r="J121" s="69"/>
      <c r="K121" s="188">
        <v>10146160</v>
      </c>
      <c r="L121" s="33"/>
      <c r="M121" s="69"/>
      <c r="N121" s="72"/>
      <c r="O121" s="72"/>
      <c r="P121" s="72"/>
      <c r="Q121" s="69" t="s">
        <v>1466</v>
      </c>
      <c r="R121" s="69" t="s">
        <v>1467</v>
      </c>
      <c r="S121" s="73">
        <v>646.22619999999995</v>
      </c>
      <c r="T121" s="69" t="str">
        <f t="shared" si="7"/>
        <v>_IPTM20120_Sagittatoside B</v>
      </c>
      <c r="U121" s="69">
        <f t="shared" si="5"/>
        <v>647.23399999999992</v>
      </c>
      <c r="V121" s="69">
        <f t="shared" si="6"/>
        <v>645.21999999999991</v>
      </c>
      <c r="W121" s="74" t="s">
        <v>94</v>
      </c>
      <c r="X121" s="75" t="s">
        <v>94</v>
      </c>
      <c r="Y121" s="74" t="s">
        <v>94</v>
      </c>
      <c r="Z121" s="74" t="s">
        <v>94</v>
      </c>
      <c r="AA121" s="74"/>
      <c r="AB121" s="57" t="s">
        <v>94</v>
      </c>
      <c r="AC121" s="76" t="s">
        <v>94</v>
      </c>
      <c r="AD121" s="57" t="s">
        <v>94</v>
      </c>
      <c r="AE121" s="57" t="s">
        <v>94</v>
      </c>
      <c r="AF121" s="57"/>
      <c r="AG121" s="69" t="s">
        <v>1468</v>
      </c>
      <c r="AH121" s="69"/>
      <c r="AI121" s="78">
        <v>9.86</v>
      </c>
      <c r="AJ121" s="63" t="e">
        <f t="shared" si="8"/>
        <v>#VALUE!</v>
      </c>
    </row>
    <row r="122" spans="1:36" ht="15.6" x14ac:dyDescent="0.25">
      <c r="A122" s="4" t="s">
        <v>1469</v>
      </c>
      <c r="B122" s="16" t="s">
        <v>1470</v>
      </c>
      <c r="C122" s="4" t="s">
        <v>1471</v>
      </c>
      <c r="D122" s="4" t="s">
        <v>1472</v>
      </c>
      <c r="E122" s="4" t="s">
        <v>1473</v>
      </c>
      <c r="F122" s="4" t="s">
        <v>1474</v>
      </c>
      <c r="G122" s="4" t="s">
        <v>1475</v>
      </c>
      <c r="H122" s="4" t="s">
        <v>43</v>
      </c>
      <c r="I122" s="4" t="s">
        <v>44</v>
      </c>
      <c r="J122" s="4" t="s">
        <v>45</v>
      </c>
      <c r="K122" s="187">
        <v>5281811</v>
      </c>
      <c r="L122" s="4" t="s">
        <v>1476</v>
      </c>
      <c r="M122" s="4"/>
      <c r="N122" s="32" t="s">
        <v>310</v>
      </c>
      <c r="O122" s="32" t="s">
        <v>1477</v>
      </c>
      <c r="P122" s="32" t="s">
        <v>1085</v>
      </c>
      <c r="Q122" s="4" t="s">
        <v>1478</v>
      </c>
      <c r="R122" s="4" t="s">
        <v>402</v>
      </c>
      <c r="S122" s="42">
        <v>300.0634</v>
      </c>
      <c r="T122" s="4" t="str">
        <f t="shared" si="7"/>
        <v>LTS0250238_IPTM20121_Tectorigenin</v>
      </c>
      <c r="U122" s="4">
        <f t="shared" si="5"/>
        <v>301.07119999999998</v>
      </c>
      <c r="V122" s="4">
        <f t="shared" si="6"/>
        <v>299.05719999999997</v>
      </c>
      <c r="W122" s="43">
        <v>7.8</v>
      </c>
      <c r="X122" s="44">
        <v>1320000000</v>
      </c>
      <c r="Y122" s="43">
        <v>4.9400000000000004</v>
      </c>
      <c r="Z122" s="43">
        <v>9.3699999999999992</v>
      </c>
      <c r="AA122" s="43"/>
      <c r="AB122" s="49">
        <v>7.6</v>
      </c>
      <c r="AC122" s="50">
        <v>1060000000</v>
      </c>
      <c r="AD122" s="51">
        <v>4.9400000000000004</v>
      </c>
      <c r="AE122" s="51">
        <v>9.32</v>
      </c>
      <c r="AF122" s="49"/>
      <c r="AG122" s="4" t="s">
        <v>1479</v>
      </c>
      <c r="AH122" s="4"/>
      <c r="AI122" s="64">
        <v>7.76</v>
      </c>
      <c r="AJ122" s="63">
        <f t="shared" si="8"/>
        <v>1.2452830188679245</v>
      </c>
    </row>
    <row r="123" spans="1:36" ht="15.6" x14ac:dyDescent="0.25">
      <c r="A123" s="4" t="s">
        <v>1480</v>
      </c>
      <c r="B123" s="16" t="s">
        <v>1470</v>
      </c>
      <c r="C123" s="4" t="s">
        <v>1481</v>
      </c>
      <c r="D123" s="4" t="s">
        <v>1482</v>
      </c>
      <c r="E123" s="4" t="s">
        <v>1483</v>
      </c>
      <c r="F123" s="4" t="s">
        <v>1484</v>
      </c>
      <c r="G123" s="4" t="s">
        <v>1485</v>
      </c>
      <c r="H123" s="4"/>
      <c r="I123" s="4"/>
      <c r="J123" s="4"/>
      <c r="K123" s="187">
        <v>197081</v>
      </c>
      <c r="L123" s="34"/>
      <c r="M123" s="4"/>
      <c r="N123" s="32"/>
      <c r="O123" s="32"/>
      <c r="P123" s="32"/>
      <c r="Q123" s="4" t="s">
        <v>1486</v>
      </c>
      <c r="R123" s="4" t="s">
        <v>1487</v>
      </c>
      <c r="S123" s="42">
        <v>449.10840000000002</v>
      </c>
      <c r="T123" s="4" t="str">
        <f t="shared" si="7"/>
        <v>_IPTM20122_Cyanidin-3-O-glucoside chloride</v>
      </c>
      <c r="U123" s="4">
        <f t="shared" si="5"/>
        <v>450.11619999999999</v>
      </c>
      <c r="V123" s="4">
        <f t="shared" si="6"/>
        <v>448.10219999999998</v>
      </c>
      <c r="W123" s="43">
        <v>3.56</v>
      </c>
      <c r="X123" s="44">
        <v>176000000</v>
      </c>
      <c r="Y123" s="43">
        <v>0.7</v>
      </c>
      <c r="Z123" s="43">
        <v>4.9400000000000004</v>
      </c>
      <c r="AA123" s="43"/>
      <c r="AB123" s="49">
        <v>3.31</v>
      </c>
      <c r="AC123" s="50">
        <v>30500000</v>
      </c>
      <c r="AD123" s="51">
        <v>0.75</v>
      </c>
      <c r="AE123" s="51">
        <v>4.9400000000000004</v>
      </c>
      <c r="AF123" s="49"/>
      <c r="AG123" s="4" t="s">
        <v>1488</v>
      </c>
      <c r="AH123" s="4"/>
      <c r="AI123" s="64">
        <v>3.46</v>
      </c>
      <c r="AJ123" s="63">
        <f t="shared" si="8"/>
        <v>5.7704918032786887</v>
      </c>
    </row>
    <row r="124" spans="1:36" ht="27.6" x14ac:dyDescent="0.25">
      <c r="A124" s="4" t="s">
        <v>1489</v>
      </c>
      <c r="B124" s="16" t="s">
        <v>1470</v>
      </c>
      <c r="C124" s="4" t="s">
        <v>1490</v>
      </c>
      <c r="D124" s="4" t="s">
        <v>1491</v>
      </c>
      <c r="E124" s="4" t="s">
        <v>1492</v>
      </c>
      <c r="F124" s="17" t="s">
        <v>1493</v>
      </c>
      <c r="G124" s="4" t="s">
        <v>1494</v>
      </c>
      <c r="H124" s="4" t="s">
        <v>43</v>
      </c>
      <c r="I124" s="4" t="s">
        <v>59</v>
      </c>
      <c r="J124" s="4" t="s">
        <v>599</v>
      </c>
      <c r="K124" s="187">
        <v>9064</v>
      </c>
      <c r="L124" s="4" t="s">
        <v>1495</v>
      </c>
      <c r="M124" s="4"/>
      <c r="N124" s="32" t="s">
        <v>1496</v>
      </c>
      <c r="O124" s="32" t="s">
        <v>1497</v>
      </c>
      <c r="P124" s="32" t="s">
        <v>104</v>
      </c>
      <c r="Q124" s="4" t="s">
        <v>1498</v>
      </c>
      <c r="R124" s="4" t="s">
        <v>1333</v>
      </c>
      <c r="S124" s="42">
        <v>290.07900000000001</v>
      </c>
      <c r="T124" s="4" t="str">
        <f t="shared" si="7"/>
        <v>LTS0117079_IPTM20123_Catechin</v>
      </c>
      <c r="U124" s="4">
        <f t="shared" si="5"/>
        <v>291.08679999999998</v>
      </c>
      <c r="V124" s="4">
        <f t="shared" si="6"/>
        <v>289.07279999999997</v>
      </c>
      <c r="W124" s="43">
        <v>3.29</v>
      </c>
      <c r="X124" s="44">
        <v>235000000</v>
      </c>
      <c r="Y124" s="43">
        <v>0.7</v>
      </c>
      <c r="Z124" s="43">
        <v>4.9400000000000004</v>
      </c>
      <c r="AA124" s="43"/>
      <c r="AB124" s="49">
        <v>3.3</v>
      </c>
      <c r="AC124" s="50">
        <v>398000000</v>
      </c>
      <c r="AD124" s="51">
        <v>0.75</v>
      </c>
      <c r="AE124" s="51">
        <v>4.9400000000000004</v>
      </c>
      <c r="AF124" s="49"/>
      <c r="AG124" s="4" t="s">
        <v>1499</v>
      </c>
      <c r="AH124" s="4"/>
      <c r="AI124" s="64">
        <v>3.31</v>
      </c>
      <c r="AJ124" s="63">
        <f t="shared" si="8"/>
        <v>0.59045226130653261</v>
      </c>
    </row>
    <row r="125" spans="1:36" ht="42.9" customHeight="1" x14ac:dyDescent="0.25">
      <c r="A125" s="4" t="s">
        <v>1500</v>
      </c>
      <c r="B125" s="16" t="s">
        <v>1470</v>
      </c>
      <c r="C125" s="4" t="s">
        <v>1501</v>
      </c>
      <c r="D125" s="4" t="s">
        <v>1502</v>
      </c>
      <c r="E125" s="4" t="s">
        <v>1503</v>
      </c>
      <c r="F125" s="17" t="s">
        <v>1504</v>
      </c>
      <c r="G125" s="4"/>
      <c r="H125" s="4" t="s">
        <v>43</v>
      </c>
      <c r="I125" s="4" t="s">
        <v>59</v>
      </c>
      <c r="J125" s="4" t="s">
        <v>102</v>
      </c>
      <c r="K125" s="187">
        <v>5318997</v>
      </c>
      <c r="L125" s="4" t="s">
        <v>1505</v>
      </c>
      <c r="M125" s="4"/>
      <c r="N125" s="32" t="s">
        <v>1506</v>
      </c>
      <c r="O125" s="32" t="s">
        <v>255</v>
      </c>
      <c r="P125" s="32" t="s">
        <v>806</v>
      </c>
      <c r="Q125" s="4" t="s">
        <v>1507</v>
      </c>
      <c r="R125" s="4" t="s">
        <v>1508</v>
      </c>
      <c r="S125" s="42">
        <v>676.23670000000004</v>
      </c>
      <c r="T125" s="4" t="str">
        <f t="shared" si="7"/>
        <v>LTS0085291_IPTM20124_Icariin</v>
      </c>
      <c r="U125" s="4">
        <f t="shared" si="5"/>
        <v>677.24450000000002</v>
      </c>
      <c r="V125" s="4">
        <f t="shared" si="6"/>
        <v>675.23050000000001</v>
      </c>
      <c r="W125" s="43">
        <v>7.62</v>
      </c>
      <c r="X125" s="44">
        <v>856000000</v>
      </c>
      <c r="Y125" s="43">
        <v>4.9400000000000004</v>
      </c>
      <c r="Z125" s="43">
        <v>9.3699999999999992</v>
      </c>
      <c r="AA125" s="43"/>
      <c r="AB125" s="49">
        <v>7.65</v>
      </c>
      <c r="AC125" s="50">
        <v>3230000</v>
      </c>
      <c r="AD125" s="51">
        <v>4.9400000000000004</v>
      </c>
      <c r="AE125" s="51">
        <v>9.32</v>
      </c>
      <c r="AF125" s="56" t="s">
        <v>1509</v>
      </c>
      <c r="AG125" s="4" t="s">
        <v>1510</v>
      </c>
      <c r="AH125" s="4"/>
      <c r="AI125" s="64">
        <v>7.76</v>
      </c>
      <c r="AJ125" s="63">
        <f t="shared" si="8"/>
        <v>265.01547987616101</v>
      </c>
    </row>
    <row r="126" spans="1:36" ht="15.6" x14ac:dyDescent="0.25">
      <c r="A126" s="4" t="s">
        <v>1511</v>
      </c>
      <c r="B126" s="16" t="s">
        <v>1470</v>
      </c>
      <c r="C126" s="4" t="s">
        <v>1512</v>
      </c>
      <c r="D126" s="4" t="s">
        <v>1513</v>
      </c>
      <c r="E126" s="4" t="s">
        <v>1514</v>
      </c>
      <c r="F126" s="4" t="s">
        <v>1515</v>
      </c>
      <c r="G126" s="4" t="s">
        <v>1516</v>
      </c>
      <c r="H126" s="4" t="s">
        <v>43</v>
      </c>
      <c r="I126" s="4" t="s">
        <v>44</v>
      </c>
      <c r="J126" s="4" t="s">
        <v>45</v>
      </c>
      <c r="K126" s="187">
        <v>5280448</v>
      </c>
      <c r="L126" s="4" t="s">
        <v>1517</v>
      </c>
      <c r="M126" s="4"/>
      <c r="N126" s="32" t="s">
        <v>795</v>
      </c>
      <c r="O126" s="32" t="s">
        <v>1518</v>
      </c>
      <c r="P126" s="32" t="s">
        <v>1284</v>
      </c>
      <c r="Q126" s="4" t="s">
        <v>1519</v>
      </c>
      <c r="R126" s="4" t="s">
        <v>192</v>
      </c>
      <c r="S126" s="42">
        <v>284.06849999999997</v>
      </c>
      <c r="T126" s="4" t="str">
        <f t="shared" si="7"/>
        <v>LTS0106037_IPTM20125_Calycosin</v>
      </c>
      <c r="U126" s="4">
        <f t="shared" si="5"/>
        <v>285.07629999999995</v>
      </c>
      <c r="V126" s="4">
        <f t="shared" si="6"/>
        <v>283.06229999999994</v>
      </c>
      <c r="W126" s="43">
        <v>7.04</v>
      </c>
      <c r="X126" s="44">
        <v>1280000000</v>
      </c>
      <c r="Y126" s="43">
        <v>4.9400000000000004</v>
      </c>
      <c r="Z126" s="43">
        <v>9.3699999999999992</v>
      </c>
      <c r="AA126" s="43"/>
      <c r="AB126" s="49">
        <v>6.99</v>
      </c>
      <c r="AC126" s="50">
        <v>916000000</v>
      </c>
      <c r="AD126" s="51">
        <v>4.9400000000000004</v>
      </c>
      <c r="AE126" s="51">
        <v>9.32</v>
      </c>
      <c r="AF126" s="49"/>
      <c r="AG126" s="4" t="s">
        <v>1520</v>
      </c>
      <c r="AH126" s="4"/>
      <c r="AI126" s="64">
        <v>7.04</v>
      </c>
      <c r="AJ126" s="63">
        <f t="shared" si="8"/>
        <v>1.3973799126637554</v>
      </c>
    </row>
    <row r="127" spans="1:36" ht="46.8" x14ac:dyDescent="0.25">
      <c r="A127" s="4" t="s">
        <v>1521</v>
      </c>
      <c r="B127" s="16" t="s">
        <v>1470</v>
      </c>
      <c r="C127" s="4" t="s">
        <v>1522</v>
      </c>
      <c r="D127" s="4" t="s">
        <v>1523</v>
      </c>
      <c r="E127" s="4" t="s">
        <v>1524</v>
      </c>
      <c r="F127" s="4" t="s">
        <v>1525</v>
      </c>
      <c r="G127" s="4" t="s">
        <v>1526</v>
      </c>
      <c r="H127" s="4" t="s">
        <v>43</v>
      </c>
      <c r="I127" s="4" t="s">
        <v>44</v>
      </c>
      <c r="J127" s="4" t="s">
        <v>45</v>
      </c>
      <c r="K127" s="187">
        <v>107971</v>
      </c>
      <c r="L127" s="4" t="s">
        <v>1527</v>
      </c>
      <c r="M127" s="4"/>
      <c r="N127" s="32" t="s">
        <v>1528</v>
      </c>
      <c r="O127" s="32" t="s">
        <v>1084</v>
      </c>
      <c r="P127" s="32" t="s">
        <v>1307</v>
      </c>
      <c r="Q127" s="4" t="s">
        <v>1529</v>
      </c>
      <c r="R127" s="4" t="s">
        <v>378</v>
      </c>
      <c r="S127" s="42">
        <v>416.11070000000001</v>
      </c>
      <c r="T127" s="4" t="str">
        <f t="shared" si="7"/>
        <v>LTS0156881_IPTM20126_Daidzin</v>
      </c>
      <c r="U127" s="4">
        <f t="shared" si="5"/>
        <v>417.11849999999998</v>
      </c>
      <c r="V127" s="4">
        <f t="shared" si="6"/>
        <v>415.10449999999997</v>
      </c>
      <c r="W127" s="43">
        <v>4.5199999999999996</v>
      </c>
      <c r="X127" s="44">
        <v>445000000</v>
      </c>
      <c r="Y127" s="43">
        <v>0.7</v>
      </c>
      <c r="Z127" s="43">
        <v>4.9400000000000004</v>
      </c>
      <c r="AA127" s="43"/>
      <c r="AB127" s="53">
        <v>4.54</v>
      </c>
      <c r="AC127" s="50">
        <v>15400000</v>
      </c>
      <c r="AD127" s="51">
        <v>0.75</v>
      </c>
      <c r="AE127" s="51">
        <v>4.9400000000000004</v>
      </c>
      <c r="AF127" s="77" t="s">
        <v>1530</v>
      </c>
      <c r="AG127" s="4" t="s">
        <v>1531</v>
      </c>
      <c r="AH127" s="4"/>
      <c r="AI127" s="64">
        <v>4.57</v>
      </c>
      <c r="AJ127" s="63">
        <f t="shared" si="8"/>
        <v>28.896103896103895</v>
      </c>
    </row>
    <row r="128" spans="1:36" ht="15.6" x14ac:dyDescent="0.25">
      <c r="A128" s="4" t="s">
        <v>1532</v>
      </c>
      <c r="B128" s="16" t="s">
        <v>1470</v>
      </c>
      <c r="C128" s="4" t="s">
        <v>1533</v>
      </c>
      <c r="D128" s="4" t="s">
        <v>1534</v>
      </c>
      <c r="E128" s="4" t="s">
        <v>1535</v>
      </c>
      <c r="F128" s="4" t="s">
        <v>1536</v>
      </c>
      <c r="G128" s="4" t="s">
        <v>1537</v>
      </c>
      <c r="H128" s="4" t="s">
        <v>43</v>
      </c>
      <c r="I128" s="4" t="s">
        <v>59</v>
      </c>
      <c r="J128" s="4" t="s">
        <v>60</v>
      </c>
      <c r="K128" s="187">
        <v>5281696</v>
      </c>
      <c r="L128" s="4" t="s">
        <v>1538</v>
      </c>
      <c r="M128" s="4"/>
      <c r="N128" s="32" t="s">
        <v>1539</v>
      </c>
      <c r="O128" s="32" t="s">
        <v>1540</v>
      </c>
      <c r="P128" s="32" t="s">
        <v>1541</v>
      </c>
      <c r="Q128" s="4" t="s">
        <v>1542</v>
      </c>
      <c r="R128" s="4" t="s">
        <v>1543</v>
      </c>
      <c r="S128" s="42">
        <v>580.13689999999997</v>
      </c>
      <c r="T128" s="4" t="str">
        <f t="shared" si="7"/>
        <v>LTS0262782_IPTM20127_Sciadopitysin</v>
      </c>
      <c r="U128" s="4">
        <f t="shared" si="5"/>
        <v>581.14469999999994</v>
      </c>
      <c r="V128" s="4">
        <f t="shared" si="6"/>
        <v>579.13069999999993</v>
      </c>
      <c r="W128" s="43">
        <v>13.3</v>
      </c>
      <c r="X128" s="44">
        <v>107000000</v>
      </c>
      <c r="Y128" s="43">
        <v>9.3699999999999992</v>
      </c>
      <c r="Z128" s="43">
        <v>14.69</v>
      </c>
      <c r="AA128" s="43"/>
      <c r="AB128" s="49">
        <v>13.31</v>
      </c>
      <c r="AC128" s="50">
        <v>47100000</v>
      </c>
      <c r="AD128" s="51">
        <v>9.32</v>
      </c>
      <c r="AE128" s="51">
        <v>14.75</v>
      </c>
      <c r="AF128" s="49"/>
      <c r="AG128" s="4" t="s">
        <v>1544</v>
      </c>
      <c r="AH128" s="4"/>
      <c r="AI128" s="64">
        <v>13.25</v>
      </c>
      <c r="AJ128" s="63">
        <f t="shared" si="8"/>
        <v>2.2717622080679405</v>
      </c>
    </row>
    <row r="129" spans="1:36" ht="15.6" x14ac:dyDescent="0.25">
      <c r="A129" s="4" t="s">
        <v>1545</v>
      </c>
      <c r="B129" s="16" t="s">
        <v>1470</v>
      </c>
      <c r="C129" s="4" t="s">
        <v>1546</v>
      </c>
      <c r="D129" s="4" t="s">
        <v>1547</v>
      </c>
      <c r="E129" s="4" t="s">
        <v>1548</v>
      </c>
      <c r="F129" s="4" t="s">
        <v>1549</v>
      </c>
      <c r="G129" s="4" t="s">
        <v>1550</v>
      </c>
      <c r="H129" s="4" t="s">
        <v>43</v>
      </c>
      <c r="I129" s="4" t="s">
        <v>44</v>
      </c>
      <c r="J129" s="4" t="s">
        <v>45</v>
      </c>
      <c r="K129" s="187">
        <v>5281708</v>
      </c>
      <c r="L129" s="4" t="s">
        <v>1551</v>
      </c>
      <c r="M129" s="4"/>
      <c r="N129" s="32" t="s">
        <v>1085</v>
      </c>
      <c r="O129" s="32" t="s">
        <v>1552</v>
      </c>
      <c r="P129" s="32" t="s">
        <v>1553</v>
      </c>
      <c r="Q129" s="4" t="s">
        <v>1554</v>
      </c>
      <c r="R129" s="4" t="s">
        <v>896</v>
      </c>
      <c r="S129" s="42">
        <v>254.05789999999999</v>
      </c>
      <c r="T129" s="4" t="str">
        <f t="shared" si="7"/>
        <v>LTS0130369_IPTM20128_Daidzein</v>
      </c>
      <c r="U129" s="4">
        <f t="shared" si="5"/>
        <v>255.06569999999999</v>
      </c>
      <c r="V129" s="4">
        <f t="shared" si="6"/>
        <v>253.05169999999998</v>
      </c>
      <c r="W129" s="43">
        <v>6.53</v>
      </c>
      <c r="X129" s="44">
        <v>1780000000</v>
      </c>
      <c r="Y129" s="43">
        <v>4.9400000000000004</v>
      </c>
      <c r="Z129" s="43">
        <v>9.3699999999999992</v>
      </c>
      <c r="AA129" s="43"/>
      <c r="AB129" s="49">
        <v>6.48</v>
      </c>
      <c r="AC129" s="50">
        <v>1640000000</v>
      </c>
      <c r="AD129" s="51">
        <v>4.9400000000000004</v>
      </c>
      <c r="AE129" s="51">
        <v>9.32</v>
      </c>
      <c r="AF129" s="49"/>
      <c r="AG129" s="4" t="s">
        <v>1555</v>
      </c>
      <c r="AH129" s="4"/>
      <c r="AI129" s="64">
        <v>6.53</v>
      </c>
      <c r="AJ129" s="63">
        <f t="shared" si="8"/>
        <v>1.0853658536585367</v>
      </c>
    </row>
    <row r="130" spans="1:36" ht="46.8" x14ac:dyDescent="0.25">
      <c r="A130" s="4" t="s">
        <v>1556</v>
      </c>
      <c r="B130" s="16" t="s">
        <v>1470</v>
      </c>
      <c r="C130" s="4" t="s">
        <v>1557</v>
      </c>
      <c r="D130" s="4" t="s">
        <v>1558</v>
      </c>
      <c r="E130" s="4" t="s">
        <v>1559</v>
      </c>
      <c r="F130" s="4" t="s">
        <v>1560</v>
      </c>
      <c r="G130" s="4" t="s">
        <v>1561</v>
      </c>
      <c r="H130" s="4" t="s">
        <v>43</v>
      </c>
      <c r="I130" s="4" t="s">
        <v>59</v>
      </c>
      <c r="J130" s="4" t="s">
        <v>60</v>
      </c>
      <c r="K130" s="187">
        <v>5317025</v>
      </c>
      <c r="L130" s="4" t="s">
        <v>1562</v>
      </c>
      <c r="M130" s="4"/>
      <c r="N130" s="32" t="s">
        <v>1563</v>
      </c>
      <c r="O130" s="32" t="s">
        <v>77</v>
      </c>
      <c r="P130" s="32" t="s">
        <v>1564</v>
      </c>
      <c r="Q130" s="4" t="s">
        <v>1565</v>
      </c>
      <c r="R130" s="4" t="s">
        <v>1566</v>
      </c>
      <c r="S130" s="42">
        <v>592.17920000000004</v>
      </c>
      <c r="T130" s="4" t="str">
        <f t="shared" si="7"/>
        <v>LTS0160284_IPTM20129_Linarin</v>
      </c>
      <c r="U130" s="4">
        <f t="shared" ref="U130:U193" si="9">S130+1.0078</f>
        <v>593.18700000000001</v>
      </c>
      <c r="V130" s="4">
        <f t="shared" ref="V130:V193" si="10">U130-1.007*2</f>
        <v>591.173</v>
      </c>
      <c r="W130" s="43">
        <v>7.05</v>
      </c>
      <c r="X130" s="44">
        <v>414000000</v>
      </c>
      <c r="Y130" s="43">
        <v>4.9400000000000004</v>
      </c>
      <c r="Z130" s="43">
        <v>9.3699999999999992</v>
      </c>
      <c r="AA130" s="43" t="s">
        <v>1567</v>
      </c>
      <c r="AB130" s="49">
        <v>7.07</v>
      </c>
      <c r="AC130" s="50">
        <v>43300000</v>
      </c>
      <c r="AD130" s="51">
        <v>4.9400000000000004</v>
      </c>
      <c r="AE130" s="51">
        <v>9.32</v>
      </c>
      <c r="AF130" s="56" t="s">
        <v>1568</v>
      </c>
      <c r="AG130" s="4" t="s">
        <v>1569</v>
      </c>
      <c r="AH130" s="4"/>
      <c r="AI130" s="64">
        <v>7.16</v>
      </c>
      <c r="AJ130" s="63">
        <f t="shared" si="8"/>
        <v>9.5612009237875295</v>
      </c>
    </row>
    <row r="131" spans="1:36" ht="15.6" x14ac:dyDescent="0.25">
      <c r="A131" s="4" t="s">
        <v>1570</v>
      </c>
      <c r="B131" s="16" t="s">
        <v>1470</v>
      </c>
      <c r="C131" s="4" t="s">
        <v>1571</v>
      </c>
      <c r="D131" s="4" t="s">
        <v>1572</v>
      </c>
      <c r="E131" s="4" t="s">
        <v>1573</v>
      </c>
      <c r="F131" s="4" t="s">
        <v>1574</v>
      </c>
      <c r="G131" s="4" t="s">
        <v>1575</v>
      </c>
      <c r="H131" s="4" t="s">
        <v>43</v>
      </c>
      <c r="I131" s="4" t="s">
        <v>59</v>
      </c>
      <c r="J131" s="4" t="s">
        <v>60</v>
      </c>
      <c r="K131" s="187">
        <v>5280441</v>
      </c>
      <c r="L131" s="4" t="s">
        <v>1576</v>
      </c>
      <c r="M131" s="4"/>
      <c r="N131" s="32" t="s">
        <v>1577</v>
      </c>
      <c r="O131" s="32" t="s">
        <v>1578</v>
      </c>
      <c r="P131" s="32" t="s">
        <v>1579</v>
      </c>
      <c r="Q131" s="4" t="s">
        <v>1580</v>
      </c>
      <c r="R131" s="4" t="s">
        <v>797</v>
      </c>
      <c r="S131" s="42">
        <v>432.10559999999998</v>
      </c>
      <c r="T131" s="4" t="str">
        <f t="shared" ref="T131:T194" si="11">L131&amp;"_"&amp;D131&amp;"_"&amp;E131</f>
        <v>LTS0199581_IPTM20130_Vitexin</v>
      </c>
      <c r="U131" s="4">
        <f t="shared" si="9"/>
        <v>433.11339999999996</v>
      </c>
      <c r="V131" s="4">
        <f t="shared" si="10"/>
        <v>431.09939999999995</v>
      </c>
      <c r="W131" s="43">
        <v>5.0199999999999996</v>
      </c>
      <c r="X131" s="44">
        <v>305000000</v>
      </c>
      <c r="Y131" s="43">
        <v>4.9400000000000004</v>
      </c>
      <c r="Z131" s="43">
        <v>9.3699999999999992</v>
      </c>
      <c r="AA131" s="43"/>
      <c r="AB131" s="49">
        <v>4.87</v>
      </c>
      <c r="AC131" s="50">
        <v>229000000</v>
      </c>
      <c r="AD131" s="51">
        <v>0.75</v>
      </c>
      <c r="AE131" s="51">
        <v>4.9400000000000004</v>
      </c>
      <c r="AF131" s="49"/>
      <c r="AG131" s="4" t="s">
        <v>1581</v>
      </c>
      <c r="AH131" s="4"/>
      <c r="AI131" s="64">
        <v>5.05</v>
      </c>
      <c r="AJ131" s="63">
        <f t="shared" si="8"/>
        <v>1.331877729257642</v>
      </c>
    </row>
    <row r="132" spans="1:36" ht="15.6" x14ac:dyDescent="0.25">
      <c r="A132" s="4" t="s">
        <v>1582</v>
      </c>
      <c r="B132" s="16" t="s">
        <v>1470</v>
      </c>
      <c r="C132" s="4" t="s">
        <v>1583</v>
      </c>
      <c r="D132" s="4" t="s">
        <v>1584</v>
      </c>
      <c r="E132" s="4" t="s">
        <v>1585</v>
      </c>
      <c r="F132" s="4" t="s">
        <v>1586</v>
      </c>
      <c r="G132" s="4" t="s">
        <v>1587</v>
      </c>
      <c r="H132" s="4" t="s">
        <v>43</v>
      </c>
      <c r="I132" s="4" t="s">
        <v>59</v>
      </c>
      <c r="J132" s="4" t="s">
        <v>145</v>
      </c>
      <c r="K132" s="187">
        <v>154279</v>
      </c>
      <c r="L132" s="4" t="s">
        <v>1588</v>
      </c>
      <c r="M132" s="4"/>
      <c r="N132" s="32" t="s">
        <v>628</v>
      </c>
      <c r="O132" s="32" t="s">
        <v>530</v>
      </c>
      <c r="P132" s="32" t="s">
        <v>1589</v>
      </c>
      <c r="Q132" s="4" t="s">
        <v>1590</v>
      </c>
      <c r="R132" s="4" t="s">
        <v>1344</v>
      </c>
      <c r="S132" s="42">
        <v>270.08920000000001</v>
      </c>
      <c r="T132" s="4" t="str">
        <f t="shared" si="11"/>
        <v>LTS0065259_IPTM20131_Alpinetin</v>
      </c>
      <c r="U132" s="4">
        <f t="shared" si="9"/>
        <v>271.09699999999998</v>
      </c>
      <c r="V132" s="4">
        <f t="shared" si="10"/>
        <v>269.08299999999997</v>
      </c>
      <c r="W132" s="43">
        <v>8.19</v>
      </c>
      <c r="X132" s="44">
        <v>1860000000</v>
      </c>
      <c r="Y132" s="43">
        <v>4.9400000000000004</v>
      </c>
      <c r="Z132" s="43">
        <v>9.3699999999999992</v>
      </c>
      <c r="AA132" s="43"/>
      <c r="AB132" s="49">
        <v>8.11</v>
      </c>
      <c r="AC132" s="50">
        <v>1200000000</v>
      </c>
      <c r="AD132" s="51">
        <v>4.9400000000000004</v>
      </c>
      <c r="AE132" s="51">
        <v>9.32</v>
      </c>
      <c r="AF132" s="49"/>
      <c r="AG132" s="4" t="s">
        <v>1591</v>
      </c>
      <c r="AH132" s="4"/>
      <c r="AI132" s="64">
        <v>8.1999999999999993</v>
      </c>
      <c r="AJ132" s="63">
        <f t="shared" si="8"/>
        <v>1.55</v>
      </c>
    </row>
    <row r="133" spans="1:36" ht="46.8" x14ac:dyDescent="0.25">
      <c r="A133" s="4" t="s">
        <v>1592</v>
      </c>
      <c r="B133" s="16" t="s">
        <v>1470</v>
      </c>
      <c r="C133" s="4" t="s">
        <v>1593</v>
      </c>
      <c r="D133" s="4" t="s">
        <v>1594</v>
      </c>
      <c r="E133" s="4" t="s">
        <v>1595</v>
      </c>
      <c r="F133" s="4"/>
      <c r="G133" s="4" t="s">
        <v>1596</v>
      </c>
      <c r="H133" s="4" t="s">
        <v>43</v>
      </c>
      <c r="I133" s="4" t="s">
        <v>59</v>
      </c>
      <c r="J133" s="4" t="s">
        <v>102</v>
      </c>
      <c r="K133" s="187">
        <v>44566503</v>
      </c>
      <c r="L133" s="4" t="s">
        <v>1597</v>
      </c>
      <c r="M133" s="4"/>
      <c r="N133" s="32" t="s">
        <v>1598</v>
      </c>
      <c r="O133" s="32" t="s">
        <v>1599</v>
      </c>
      <c r="P133" s="32" t="s">
        <v>1600</v>
      </c>
      <c r="Q133" s="4" t="s">
        <v>1601</v>
      </c>
      <c r="R133" s="4" t="s">
        <v>1602</v>
      </c>
      <c r="S133" s="42">
        <v>770.2269</v>
      </c>
      <c r="T133" s="4" t="str">
        <f t="shared" si="11"/>
        <v>LTS0143881_IPTM20132_Typhaneoside</v>
      </c>
      <c r="U133" s="4">
        <f t="shared" si="9"/>
        <v>771.23469999999998</v>
      </c>
      <c r="V133" s="4">
        <f t="shared" si="10"/>
        <v>769.22069999999997</v>
      </c>
      <c r="W133" s="43">
        <v>5</v>
      </c>
      <c r="X133" s="44">
        <v>82800000</v>
      </c>
      <c r="Y133" s="43">
        <v>4.9400000000000004</v>
      </c>
      <c r="Z133" s="43">
        <v>9.3699999999999992</v>
      </c>
      <c r="AA133" s="54" t="s">
        <v>1603</v>
      </c>
      <c r="AB133" s="49">
        <v>4.93</v>
      </c>
      <c r="AC133" s="50">
        <v>141000000</v>
      </c>
      <c r="AD133" s="51">
        <v>0.75</v>
      </c>
      <c r="AE133" s="51">
        <v>4.9400000000000004</v>
      </c>
      <c r="AF133" s="49"/>
      <c r="AG133" s="4"/>
      <c r="AH133" s="4"/>
      <c r="AI133" s="64">
        <v>5.0199999999999996</v>
      </c>
      <c r="AJ133" s="63">
        <f t="shared" si="8"/>
        <v>0.58723404255319145</v>
      </c>
    </row>
    <row r="134" spans="1:36" ht="15.6" x14ac:dyDescent="0.25">
      <c r="A134" s="4" t="s">
        <v>1604</v>
      </c>
      <c r="B134" s="16" t="s">
        <v>1470</v>
      </c>
      <c r="C134" s="4" t="s">
        <v>1605</v>
      </c>
      <c r="D134" s="4" t="s">
        <v>1606</v>
      </c>
      <c r="E134" s="4" t="s">
        <v>1607</v>
      </c>
      <c r="F134" s="4" t="s">
        <v>1608</v>
      </c>
      <c r="G134" s="4" t="s">
        <v>1609</v>
      </c>
      <c r="H134" s="4" t="s">
        <v>940</v>
      </c>
      <c r="I134" s="4" t="s">
        <v>1036</v>
      </c>
      <c r="J134" s="4" t="s">
        <v>1037</v>
      </c>
      <c r="K134" s="187">
        <v>6716</v>
      </c>
      <c r="L134" s="4" t="s">
        <v>1610</v>
      </c>
      <c r="M134" s="4"/>
      <c r="N134" s="32" t="s">
        <v>1611</v>
      </c>
      <c r="O134" s="32" t="s">
        <v>1612</v>
      </c>
      <c r="P134" s="32" t="s">
        <v>1613</v>
      </c>
      <c r="Q134" s="4" t="s">
        <v>1614</v>
      </c>
      <c r="R134" s="4" t="s">
        <v>1615</v>
      </c>
      <c r="S134" s="42">
        <v>230.05789999999999</v>
      </c>
      <c r="T134" s="4" t="str">
        <f t="shared" si="11"/>
        <v>LTS0003546_IPTM20133_Visnagin</v>
      </c>
      <c r="U134" s="4">
        <f t="shared" si="9"/>
        <v>231.06569999999999</v>
      </c>
      <c r="V134" s="4">
        <f t="shared" si="10"/>
        <v>229.05169999999998</v>
      </c>
      <c r="W134" s="43">
        <v>7.83</v>
      </c>
      <c r="X134" s="44">
        <v>7270000000</v>
      </c>
      <c r="Y134" s="43">
        <v>4.9400000000000004</v>
      </c>
      <c r="Z134" s="43">
        <v>9.3699999999999992</v>
      </c>
      <c r="AA134" s="43"/>
      <c r="AB134" s="49" t="s">
        <v>94</v>
      </c>
      <c r="AC134" s="50" t="s">
        <v>94</v>
      </c>
      <c r="AD134" s="49" t="s">
        <v>94</v>
      </c>
      <c r="AE134" s="49" t="s">
        <v>94</v>
      </c>
      <c r="AF134" s="49"/>
      <c r="AG134" s="4" t="s">
        <v>1616</v>
      </c>
      <c r="AH134" s="4"/>
      <c r="AI134" s="64">
        <v>7.8</v>
      </c>
      <c r="AJ134" s="63" t="e">
        <f t="shared" si="8"/>
        <v>#VALUE!</v>
      </c>
    </row>
    <row r="135" spans="1:36" ht="46.8" x14ac:dyDescent="0.25">
      <c r="A135" s="4" t="s">
        <v>1617</v>
      </c>
      <c r="B135" s="16" t="s">
        <v>1470</v>
      </c>
      <c r="C135" s="4" t="s">
        <v>1618</v>
      </c>
      <c r="D135" s="4" t="s">
        <v>1619</v>
      </c>
      <c r="E135" s="4" t="s">
        <v>1620</v>
      </c>
      <c r="F135" s="4" t="s">
        <v>1621</v>
      </c>
      <c r="G135" s="4"/>
      <c r="H135" s="4"/>
      <c r="I135" s="4"/>
      <c r="J135" s="4"/>
      <c r="K135" s="187">
        <v>5318837</v>
      </c>
      <c r="L135" s="4" t="s">
        <v>1622</v>
      </c>
      <c r="M135" s="4"/>
      <c r="N135" s="32" t="s">
        <v>256</v>
      </c>
      <c r="O135" s="32"/>
      <c r="P135" s="32"/>
      <c r="Q135" s="4" t="s">
        <v>1623</v>
      </c>
      <c r="R135" s="4" t="s">
        <v>1624</v>
      </c>
      <c r="S135" s="42">
        <v>964.32119999999998</v>
      </c>
      <c r="T135" s="4" t="str">
        <f t="shared" si="11"/>
        <v>LTS0069238_IPTM20134_Epimedin K</v>
      </c>
      <c r="U135" s="4">
        <f t="shared" si="9"/>
        <v>965.32899999999995</v>
      </c>
      <c r="V135" s="4">
        <f t="shared" si="10"/>
        <v>963.31499999999994</v>
      </c>
      <c r="W135" s="43">
        <v>9.11</v>
      </c>
      <c r="X135" s="44">
        <v>739000000</v>
      </c>
      <c r="Y135" s="43">
        <v>4.9400000000000004</v>
      </c>
      <c r="Z135" s="43">
        <v>9.3699999999999992</v>
      </c>
      <c r="AA135" s="54" t="s">
        <v>1625</v>
      </c>
      <c r="AB135" s="49">
        <v>9.1300000000000008</v>
      </c>
      <c r="AC135" s="50">
        <v>22100000</v>
      </c>
      <c r="AD135" s="51">
        <v>4.9400000000000004</v>
      </c>
      <c r="AE135" s="51">
        <v>9.32</v>
      </c>
      <c r="AF135" s="49" t="s">
        <v>1626</v>
      </c>
      <c r="AG135" s="4" t="s">
        <v>1627</v>
      </c>
      <c r="AH135" s="4"/>
      <c r="AI135" s="64">
        <v>9.25</v>
      </c>
      <c r="AJ135" s="63">
        <f t="shared" si="8"/>
        <v>33.438914027149323</v>
      </c>
    </row>
    <row r="136" spans="1:36" ht="31.2" x14ac:dyDescent="0.25">
      <c r="A136" s="4" t="s">
        <v>1628</v>
      </c>
      <c r="B136" s="16" t="s">
        <v>1470</v>
      </c>
      <c r="C136" s="4" t="s">
        <v>1629</v>
      </c>
      <c r="D136" s="4" t="s">
        <v>1630</v>
      </c>
      <c r="E136" s="4" t="s">
        <v>1631</v>
      </c>
      <c r="F136" s="4" t="s">
        <v>1632</v>
      </c>
      <c r="G136" s="4" t="s">
        <v>1633</v>
      </c>
      <c r="H136" s="4" t="s">
        <v>43</v>
      </c>
      <c r="I136" s="4" t="s">
        <v>44</v>
      </c>
      <c r="J136" s="4" t="s">
        <v>1634</v>
      </c>
      <c r="K136" s="187">
        <v>125142</v>
      </c>
      <c r="L136" s="4" t="s">
        <v>1635</v>
      </c>
      <c r="M136" s="4"/>
      <c r="N136" s="32" t="s">
        <v>1636</v>
      </c>
      <c r="O136" s="32"/>
      <c r="P136" s="32"/>
      <c r="Q136" s="4" t="s">
        <v>1637</v>
      </c>
      <c r="R136" s="4" t="s">
        <v>1638</v>
      </c>
      <c r="S136" s="42">
        <v>464.16820000000001</v>
      </c>
      <c r="T136" s="4" t="str">
        <f t="shared" si="11"/>
        <v>LTS0073267_IPTM20135_Isomucronulatol 7-O-glucoside</v>
      </c>
      <c r="U136" s="4">
        <f t="shared" si="9"/>
        <v>465.17599999999999</v>
      </c>
      <c r="V136" s="4">
        <f t="shared" si="10"/>
        <v>463.16199999999998</v>
      </c>
      <c r="W136" s="43">
        <v>7.19</v>
      </c>
      <c r="X136" s="44">
        <v>31100000</v>
      </c>
      <c r="Y136" s="43">
        <v>4.9400000000000004</v>
      </c>
      <c r="Z136" s="43">
        <v>9.3699999999999992</v>
      </c>
      <c r="AA136" s="54" t="s">
        <v>1639</v>
      </c>
      <c r="AB136" s="49">
        <v>7.21</v>
      </c>
      <c r="AC136" s="50">
        <v>175000000</v>
      </c>
      <c r="AD136" s="51">
        <v>4.9400000000000004</v>
      </c>
      <c r="AE136" s="51">
        <v>9.32</v>
      </c>
      <c r="AF136" s="49"/>
      <c r="AG136" s="4" t="s">
        <v>1640</v>
      </c>
      <c r="AH136" s="4"/>
      <c r="AI136" s="64">
        <v>7.29</v>
      </c>
      <c r="AJ136" s="63">
        <f t="shared" si="8"/>
        <v>0.17771428571428571</v>
      </c>
    </row>
    <row r="137" spans="1:36" ht="15.6" x14ac:dyDescent="0.25">
      <c r="A137" s="4" t="s">
        <v>1641</v>
      </c>
      <c r="B137" s="16" t="s">
        <v>1470</v>
      </c>
      <c r="C137" s="4" t="s">
        <v>1642</v>
      </c>
      <c r="D137" s="4" t="s">
        <v>1643</v>
      </c>
      <c r="E137" s="4" t="s">
        <v>1644</v>
      </c>
      <c r="F137" s="4" t="s">
        <v>1645</v>
      </c>
      <c r="G137" s="4" t="s">
        <v>1646</v>
      </c>
      <c r="H137" s="4"/>
      <c r="I137" s="4"/>
      <c r="J137" s="4"/>
      <c r="K137" s="187">
        <v>11597485</v>
      </c>
      <c r="L137" s="34"/>
      <c r="M137" s="4"/>
      <c r="N137" s="32"/>
      <c r="O137" s="32"/>
      <c r="P137" s="32"/>
      <c r="Q137" s="4" t="s">
        <v>1647</v>
      </c>
      <c r="R137" s="4" t="s">
        <v>863</v>
      </c>
      <c r="S137" s="42">
        <v>446.0849</v>
      </c>
      <c r="T137" s="4" t="str">
        <f t="shared" si="11"/>
        <v>_IPTM20136_Glychionide A</v>
      </c>
      <c r="U137" s="4">
        <f t="shared" si="9"/>
        <v>447.09269999999998</v>
      </c>
      <c r="V137" s="4">
        <f t="shared" si="10"/>
        <v>445.07869999999997</v>
      </c>
      <c r="W137" s="43">
        <v>6.88</v>
      </c>
      <c r="X137" s="44">
        <v>512000000</v>
      </c>
      <c r="Y137" s="43">
        <v>4.9400000000000004</v>
      </c>
      <c r="Z137" s="43">
        <v>9.3699999999999992</v>
      </c>
      <c r="AA137" s="43"/>
      <c r="AB137" s="49">
        <v>5.49</v>
      </c>
      <c r="AC137" s="50">
        <v>164000000</v>
      </c>
      <c r="AD137" s="51">
        <v>4.9400000000000004</v>
      </c>
      <c r="AE137" s="51">
        <v>9.32</v>
      </c>
      <c r="AF137" s="49"/>
      <c r="AG137" s="4" t="s">
        <v>1648</v>
      </c>
      <c r="AH137" s="4"/>
      <c r="AI137" s="64">
        <v>7.02</v>
      </c>
      <c r="AJ137" s="63">
        <f t="shared" si="8"/>
        <v>3.1219512195121952</v>
      </c>
    </row>
    <row r="138" spans="1:36" ht="15.6" x14ac:dyDescent="0.25">
      <c r="A138" s="4" t="s">
        <v>1649</v>
      </c>
      <c r="B138" s="16" t="s">
        <v>1470</v>
      </c>
      <c r="C138" s="4" t="s">
        <v>1650</v>
      </c>
      <c r="D138" s="4" t="s">
        <v>1651</v>
      </c>
      <c r="E138" s="4" t="s">
        <v>1652</v>
      </c>
      <c r="F138" s="4" t="s">
        <v>1653</v>
      </c>
      <c r="G138" s="4" t="s">
        <v>1654</v>
      </c>
      <c r="H138" s="4" t="s">
        <v>43</v>
      </c>
      <c r="I138" s="4" t="s">
        <v>44</v>
      </c>
      <c r="J138" s="4" t="s">
        <v>45</v>
      </c>
      <c r="K138" s="187">
        <v>5386259</v>
      </c>
      <c r="L138" s="4" t="s">
        <v>1655</v>
      </c>
      <c r="M138" s="4"/>
      <c r="N138" s="32" t="s">
        <v>1656</v>
      </c>
      <c r="O138" s="32" t="s">
        <v>997</v>
      </c>
      <c r="P138" s="32" t="s">
        <v>1657</v>
      </c>
      <c r="Q138" s="4" t="s">
        <v>1658</v>
      </c>
      <c r="R138" s="4" t="s">
        <v>773</v>
      </c>
      <c r="S138" s="42">
        <v>298.08409999999998</v>
      </c>
      <c r="T138" s="4" t="str">
        <f t="shared" si="11"/>
        <v>LTS0032344_IPTM20137_7-O-Methylbiochanin A</v>
      </c>
      <c r="U138" s="4">
        <f t="shared" si="9"/>
        <v>299.09189999999995</v>
      </c>
      <c r="V138" s="4">
        <f t="shared" si="10"/>
        <v>297.07789999999994</v>
      </c>
      <c r="W138" s="43">
        <v>12.66</v>
      </c>
      <c r="X138" s="44">
        <v>2400000000</v>
      </c>
      <c r="Y138" s="43">
        <v>9.3699999999999992</v>
      </c>
      <c r="Z138" s="43">
        <v>14.69</v>
      </c>
      <c r="AA138" s="43"/>
      <c r="AB138" s="49">
        <v>12.71</v>
      </c>
      <c r="AC138" s="50">
        <v>923000</v>
      </c>
      <c r="AD138" s="51">
        <v>9.32</v>
      </c>
      <c r="AE138" s="51">
        <v>14.75</v>
      </c>
      <c r="AF138" s="49"/>
      <c r="AG138" s="4" t="s">
        <v>1659</v>
      </c>
      <c r="AH138" s="4"/>
      <c r="AI138" s="64">
        <v>12.4</v>
      </c>
      <c r="AJ138" s="63">
        <f t="shared" si="8"/>
        <v>2600.2166847237268</v>
      </c>
    </row>
    <row r="139" spans="1:36" ht="15.6" x14ac:dyDescent="0.25">
      <c r="A139" s="4" t="s">
        <v>1660</v>
      </c>
      <c r="B139" s="16" t="s">
        <v>1470</v>
      </c>
      <c r="C139" s="4" t="s">
        <v>1661</v>
      </c>
      <c r="D139" s="4" t="s">
        <v>1662</v>
      </c>
      <c r="E139" s="4" t="s">
        <v>1663</v>
      </c>
      <c r="F139" s="4" t="s">
        <v>1664</v>
      </c>
      <c r="G139" s="4" t="s">
        <v>1665</v>
      </c>
      <c r="H139" s="4" t="s">
        <v>43</v>
      </c>
      <c r="I139" s="4" t="s">
        <v>59</v>
      </c>
      <c r="J139" s="4" t="s">
        <v>60</v>
      </c>
      <c r="K139" s="187">
        <v>632135</v>
      </c>
      <c r="L139" s="4" t="s">
        <v>1666</v>
      </c>
      <c r="M139" s="4"/>
      <c r="N139" s="32" t="s">
        <v>1667</v>
      </c>
      <c r="O139" s="32" t="s">
        <v>769</v>
      </c>
      <c r="P139" s="32" t="s">
        <v>1668</v>
      </c>
      <c r="Q139" s="4" t="s">
        <v>1669</v>
      </c>
      <c r="R139" s="4" t="s">
        <v>93</v>
      </c>
      <c r="S139" s="42">
        <v>372.12090000000001</v>
      </c>
      <c r="T139" s="4" t="str">
        <f t="shared" si="11"/>
        <v>LTS0052178_IPTM20138_Isosinensetin</v>
      </c>
      <c r="U139" s="4">
        <f t="shared" si="9"/>
        <v>373.12869999999998</v>
      </c>
      <c r="V139" s="4">
        <f t="shared" si="10"/>
        <v>371.11469999999997</v>
      </c>
      <c r="W139" s="43">
        <v>8.7799999999999994</v>
      </c>
      <c r="X139" s="44">
        <v>3530000000</v>
      </c>
      <c r="Y139" s="43">
        <v>4.9400000000000004</v>
      </c>
      <c r="Z139" s="43">
        <v>9.3699999999999992</v>
      </c>
      <c r="AA139" s="43"/>
      <c r="AB139" s="49" t="s">
        <v>94</v>
      </c>
      <c r="AC139" s="50" t="s">
        <v>94</v>
      </c>
      <c r="AD139" s="49" t="s">
        <v>94</v>
      </c>
      <c r="AE139" s="49" t="s">
        <v>94</v>
      </c>
      <c r="AF139" s="49"/>
      <c r="AG139" s="4" t="s">
        <v>1670</v>
      </c>
      <c r="AH139" s="4"/>
      <c r="AI139" s="64">
        <v>8.81</v>
      </c>
      <c r="AJ139" s="63" t="e">
        <f t="shared" si="8"/>
        <v>#VALUE!</v>
      </c>
    </row>
    <row r="140" spans="1:36" ht="15.6" x14ac:dyDescent="0.25">
      <c r="A140" s="4" t="s">
        <v>1671</v>
      </c>
      <c r="B140" s="16" t="s">
        <v>1470</v>
      </c>
      <c r="C140" s="4" t="s">
        <v>1672</v>
      </c>
      <c r="D140" s="4" t="s">
        <v>1673</v>
      </c>
      <c r="E140" s="4" t="s">
        <v>1674</v>
      </c>
      <c r="F140" s="4" t="s">
        <v>1675</v>
      </c>
      <c r="G140" s="4" t="s">
        <v>1676</v>
      </c>
      <c r="H140" s="4" t="s">
        <v>43</v>
      </c>
      <c r="I140" s="4" t="s">
        <v>59</v>
      </c>
      <c r="J140" s="4" t="s">
        <v>60</v>
      </c>
      <c r="K140" s="187">
        <v>124034</v>
      </c>
      <c r="L140" s="4" t="s">
        <v>1677</v>
      </c>
      <c r="M140" s="4"/>
      <c r="N140" s="32" t="s">
        <v>757</v>
      </c>
      <c r="O140" s="32" t="s">
        <v>1678</v>
      </c>
      <c r="P140" s="32" t="s">
        <v>1679</v>
      </c>
      <c r="Q140" s="79" t="s">
        <v>1680</v>
      </c>
      <c r="R140" s="4" t="s">
        <v>1297</v>
      </c>
      <c r="S140" s="42">
        <v>446.12130000000002</v>
      </c>
      <c r="T140" s="4" t="str">
        <f t="shared" si="11"/>
        <v>LTS0100911_IPTM20139_Swertisin</v>
      </c>
      <c r="U140" s="4">
        <f t="shared" si="9"/>
        <v>447.12909999999999</v>
      </c>
      <c r="V140" s="4">
        <f t="shared" si="10"/>
        <v>445.11509999999998</v>
      </c>
      <c r="W140" s="43">
        <v>5.24</v>
      </c>
      <c r="X140" s="44">
        <v>533000000</v>
      </c>
      <c r="Y140" s="43">
        <v>4.9400000000000004</v>
      </c>
      <c r="Z140" s="43">
        <v>9.3699999999999992</v>
      </c>
      <c r="AA140" s="43"/>
      <c r="AB140" s="49">
        <v>5.25</v>
      </c>
      <c r="AC140" s="50">
        <v>331000000</v>
      </c>
      <c r="AD140" s="51">
        <v>4.9400000000000004</v>
      </c>
      <c r="AE140" s="51">
        <v>9.32</v>
      </c>
      <c r="AF140" s="49"/>
      <c r="AG140" s="4" t="s">
        <v>1681</v>
      </c>
      <c r="AH140" s="4"/>
      <c r="AI140" s="64">
        <v>5.29</v>
      </c>
      <c r="AJ140" s="63">
        <f t="shared" si="8"/>
        <v>1.6102719033232629</v>
      </c>
    </row>
    <row r="141" spans="1:36" ht="15.6" x14ac:dyDescent="0.25">
      <c r="A141" s="4" t="s">
        <v>1682</v>
      </c>
      <c r="B141" s="16" t="s">
        <v>1470</v>
      </c>
      <c r="C141" s="4" t="s">
        <v>1683</v>
      </c>
      <c r="D141" s="4" t="s">
        <v>1684</v>
      </c>
      <c r="E141" s="4" t="s">
        <v>1685</v>
      </c>
      <c r="F141" s="4" t="s">
        <v>1686</v>
      </c>
      <c r="G141" s="4" t="s">
        <v>1687</v>
      </c>
      <c r="H141" s="4" t="s">
        <v>43</v>
      </c>
      <c r="I141" s="4" t="s">
        <v>59</v>
      </c>
      <c r="J141" s="4" t="s">
        <v>60</v>
      </c>
      <c r="K141" s="187">
        <v>5281612</v>
      </c>
      <c r="L141" s="4" t="s">
        <v>1688</v>
      </c>
      <c r="M141" s="4"/>
      <c r="N141" s="32" t="s">
        <v>1689</v>
      </c>
      <c r="O141" s="32" t="s">
        <v>1690</v>
      </c>
      <c r="P141" s="32" t="s">
        <v>1691</v>
      </c>
      <c r="Q141" s="79" t="s">
        <v>1692</v>
      </c>
      <c r="R141" s="4" t="s">
        <v>402</v>
      </c>
      <c r="S141" s="42">
        <v>300.0634</v>
      </c>
      <c r="T141" s="4" t="str">
        <f t="shared" si="11"/>
        <v>LTS0252065_IPTM20140_Diosmetin</v>
      </c>
      <c r="U141" s="4">
        <f t="shared" si="9"/>
        <v>301.07119999999998</v>
      </c>
      <c r="V141" s="4">
        <f t="shared" si="10"/>
        <v>299.05719999999997</v>
      </c>
      <c r="W141" s="43">
        <v>7.99</v>
      </c>
      <c r="X141" s="44">
        <v>1120000000</v>
      </c>
      <c r="Y141" s="43">
        <v>4.9400000000000004</v>
      </c>
      <c r="Z141" s="43">
        <v>9.3699999999999992</v>
      </c>
      <c r="AA141" s="43"/>
      <c r="AB141" s="49">
        <v>7.93</v>
      </c>
      <c r="AC141" s="50">
        <v>896000000</v>
      </c>
      <c r="AD141" s="51">
        <v>4.9400000000000004</v>
      </c>
      <c r="AE141" s="51">
        <v>9.32</v>
      </c>
      <c r="AF141" s="49"/>
      <c r="AG141" s="4" t="s">
        <v>1693</v>
      </c>
      <c r="AH141" s="4"/>
      <c r="AI141" s="64">
        <v>7.97</v>
      </c>
      <c r="AJ141" s="63">
        <f t="shared" si="8"/>
        <v>1.25</v>
      </c>
    </row>
    <row r="142" spans="1:36" ht="31.2" x14ac:dyDescent="0.25">
      <c r="A142" s="4" t="s">
        <v>1694</v>
      </c>
      <c r="B142" s="16" t="s">
        <v>1695</v>
      </c>
      <c r="C142" s="4" t="s">
        <v>1696</v>
      </c>
      <c r="D142" s="4" t="s">
        <v>1697</v>
      </c>
      <c r="E142" s="4" t="s">
        <v>1698</v>
      </c>
      <c r="F142" s="4" t="s">
        <v>1699</v>
      </c>
      <c r="G142" s="4" t="s">
        <v>1700</v>
      </c>
      <c r="H142" s="4" t="s">
        <v>43</v>
      </c>
      <c r="I142" s="4" t="s">
        <v>59</v>
      </c>
      <c r="J142" s="4" t="s">
        <v>102</v>
      </c>
      <c r="K142" s="187">
        <v>5281673</v>
      </c>
      <c r="L142" s="4" t="s">
        <v>1701</v>
      </c>
      <c r="M142" s="4"/>
      <c r="N142" s="32" t="s">
        <v>1702</v>
      </c>
      <c r="O142" s="32" t="s">
        <v>1703</v>
      </c>
      <c r="P142" s="32" t="s">
        <v>1704</v>
      </c>
      <c r="Q142" s="79" t="s">
        <v>1705</v>
      </c>
      <c r="R142" s="4" t="s">
        <v>165</v>
      </c>
      <c r="S142" s="42">
        <v>464.09550000000002</v>
      </c>
      <c r="T142" s="4" t="str">
        <f t="shared" si="11"/>
        <v>LTS0141597_IPTM20141_Myricitrin</v>
      </c>
      <c r="U142" s="4">
        <f t="shared" si="9"/>
        <v>465.10329999999999</v>
      </c>
      <c r="V142" s="4">
        <f t="shared" si="10"/>
        <v>463.08929999999998</v>
      </c>
      <c r="W142" s="43">
        <v>4.97</v>
      </c>
      <c r="X142" s="44">
        <v>79000000</v>
      </c>
      <c r="Y142" s="43">
        <v>4.9400000000000004</v>
      </c>
      <c r="Z142" s="43">
        <v>9.3699999999999992</v>
      </c>
      <c r="AA142" s="54" t="s">
        <v>1706</v>
      </c>
      <c r="AB142" s="55">
        <v>4.8600000000000003</v>
      </c>
      <c r="AC142" s="50">
        <v>96400000</v>
      </c>
      <c r="AD142" s="51">
        <v>0.75</v>
      </c>
      <c r="AE142" s="51">
        <v>4.9400000000000004</v>
      </c>
      <c r="AF142" s="49"/>
      <c r="AG142" s="4" t="s">
        <v>1707</v>
      </c>
      <c r="AH142" s="4"/>
      <c r="AI142" s="64">
        <v>4.9800000000000004</v>
      </c>
      <c r="AJ142" s="63">
        <f t="shared" si="8"/>
        <v>0.81950207468879666</v>
      </c>
    </row>
    <row r="143" spans="1:36" ht="15.6" x14ac:dyDescent="0.25">
      <c r="A143" s="4" t="s">
        <v>1708</v>
      </c>
      <c r="B143" s="16" t="s">
        <v>1695</v>
      </c>
      <c r="C143" s="4" t="s">
        <v>1709</v>
      </c>
      <c r="D143" s="4" t="s">
        <v>1710</v>
      </c>
      <c r="E143" s="4" t="s">
        <v>1711</v>
      </c>
      <c r="F143" s="4" t="s">
        <v>1712</v>
      </c>
      <c r="G143" s="4" t="s">
        <v>1713</v>
      </c>
      <c r="H143" s="4" t="s">
        <v>43</v>
      </c>
      <c r="I143" s="4" t="s">
        <v>44</v>
      </c>
      <c r="J143" s="4" t="s">
        <v>45</v>
      </c>
      <c r="K143" s="187">
        <v>5280373</v>
      </c>
      <c r="L143" s="4" t="s">
        <v>1714</v>
      </c>
      <c r="M143" s="4"/>
      <c r="N143" s="32" t="s">
        <v>1715</v>
      </c>
      <c r="O143" s="32" t="s">
        <v>104</v>
      </c>
      <c r="P143" s="32" t="s">
        <v>1716</v>
      </c>
      <c r="Q143" s="4" t="s">
        <v>1717</v>
      </c>
      <c r="R143" s="4" t="s">
        <v>192</v>
      </c>
      <c r="S143" s="42">
        <v>284.06849999999997</v>
      </c>
      <c r="T143" s="4" t="str">
        <f t="shared" si="11"/>
        <v>LTS0111539_IPTM20142_Biochanin A</v>
      </c>
      <c r="U143" s="4">
        <f t="shared" si="9"/>
        <v>285.07629999999995</v>
      </c>
      <c r="V143" s="4">
        <f t="shared" si="10"/>
        <v>283.06229999999994</v>
      </c>
      <c r="W143" s="43">
        <v>10.19</v>
      </c>
      <c r="X143" s="44">
        <v>1220000000</v>
      </c>
      <c r="Y143" s="43">
        <v>9.3699999999999992</v>
      </c>
      <c r="Z143" s="43">
        <v>14.69</v>
      </c>
      <c r="AA143" s="43"/>
      <c r="AB143" s="55">
        <v>10.18</v>
      </c>
      <c r="AC143" s="50">
        <v>1240000000</v>
      </c>
      <c r="AD143" s="51">
        <v>9.32</v>
      </c>
      <c r="AE143" s="51">
        <v>14.75</v>
      </c>
      <c r="AF143" s="49"/>
      <c r="AG143" s="4" t="s">
        <v>1718</v>
      </c>
      <c r="AH143" s="4"/>
      <c r="AI143" s="64">
        <v>10.130000000000001</v>
      </c>
      <c r="AJ143" s="63">
        <f t="shared" si="8"/>
        <v>0.9838709677419355</v>
      </c>
    </row>
    <row r="144" spans="1:36" ht="46.8" x14ac:dyDescent="0.25">
      <c r="A144" s="4" t="s">
        <v>1719</v>
      </c>
      <c r="B144" s="16" t="s">
        <v>1695</v>
      </c>
      <c r="C144" s="4" t="s">
        <v>1720</v>
      </c>
      <c r="D144" s="4" t="s">
        <v>1721</v>
      </c>
      <c r="E144" s="4" t="s">
        <v>1722</v>
      </c>
      <c r="F144" s="4" t="s">
        <v>1723</v>
      </c>
      <c r="G144" s="4" t="s">
        <v>1724</v>
      </c>
      <c r="H144" s="4" t="s">
        <v>43</v>
      </c>
      <c r="I144" s="4" t="s">
        <v>59</v>
      </c>
      <c r="J144" s="4" t="s">
        <v>102</v>
      </c>
      <c r="K144" s="187">
        <v>5280805</v>
      </c>
      <c r="L144" s="4" t="s">
        <v>1725</v>
      </c>
      <c r="M144" s="4"/>
      <c r="N144" s="32" t="s">
        <v>1726</v>
      </c>
      <c r="O144" s="32" t="s">
        <v>1727</v>
      </c>
      <c r="P144" s="32" t="s">
        <v>1728</v>
      </c>
      <c r="Q144" s="4" t="s">
        <v>1729</v>
      </c>
      <c r="R144" s="4" t="s">
        <v>1730</v>
      </c>
      <c r="S144" s="42">
        <v>610.15340000000003</v>
      </c>
      <c r="T144" s="4" t="str">
        <f t="shared" si="11"/>
        <v>LTS0042292_IPTM20143_Rutin</v>
      </c>
      <c r="U144" s="4">
        <f t="shared" si="9"/>
        <v>611.16120000000001</v>
      </c>
      <c r="V144" s="4">
        <f t="shared" si="10"/>
        <v>609.1472</v>
      </c>
      <c r="W144" s="43">
        <v>4.97</v>
      </c>
      <c r="X144" s="44">
        <v>150000000</v>
      </c>
      <c r="Y144" s="43">
        <v>4.9400000000000004</v>
      </c>
      <c r="Z144" s="43">
        <v>9.3699999999999992</v>
      </c>
      <c r="AA144" s="54" t="s">
        <v>1731</v>
      </c>
      <c r="AB144" s="55">
        <v>4.8899999999999997</v>
      </c>
      <c r="AC144" s="50">
        <v>155000000</v>
      </c>
      <c r="AD144" s="51">
        <v>0.75</v>
      </c>
      <c r="AE144" s="51">
        <v>4.9400000000000004</v>
      </c>
      <c r="AF144" s="49" t="s">
        <v>1732</v>
      </c>
      <c r="AG144" s="4" t="s">
        <v>1733</v>
      </c>
      <c r="AH144" s="4"/>
      <c r="AI144" s="64">
        <v>5</v>
      </c>
      <c r="AJ144" s="63">
        <f t="shared" si="8"/>
        <v>0.967741935483871</v>
      </c>
    </row>
    <row r="145" spans="1:36" ht="46.8" x14ac:dyDescent="0.25">
      <c r="A145" s="4" t="s">
        <v>1734</v>
      </c>
      <c r="B145" s="16" t="s">
        <v>1695</v>
      </c>
      <c r="C145" s="4" t="s">
        <v>1735</v>
      </c>
      <c r="D145" s="4" t="s">
        <v>1736</v>
      </c>
      <c r="E145" s="4" t="s">
        <v>1737</v>
      </c>
      <c r="F145" s="4" t="s">
        <v>1738</v>
      </c>
      <c r="G145" s="4" t="s">
        <v>1739</v>
      </c>
      <c r="H145" s="4" t="s">
        <v>43</v>
      </c>
      <c r="I145" s="4" t="s">
        <v>59</v>
      </c>
      <c r="J145" s="4" t="s">
        <v>145</v>
      </c>
      <c r="K145" s="187">
        <v>442431</v>
      </c>
      <c r="L145" s="4" t="s">
        <v>1740</v>
      </c>
      <c r="M145" s="4"/>
      <c r="N145" s="32" t="s">
        <v>1741</v>
      </c>
      <c r="O145" s="32" t="s">
        <v>1742</v>
      </c>
      <c r="P145" s="32" t="s">
        <v>1743</v>
      </c>
      <c r="Q145" s="4" t="s">
        <v>1744</v>
      </c>
      <c r="R145" s="4" t="s">
        <v>499</v>
      </c>
      <c r="S145" s="42">
        <v>580.17920000000004</v>
      </c>
      <c r="T145" s="4" t="str">
        <f t="shared" si="11"/>
        <v>LTS0259265_IPTM20144_Narirutin</v>
      </c>
      <c r="U145" s="4">
        <f t="shared" si="9"/>
        <v>581.18700000000001</v>
      </c>
      <c r="V145" s="4">
        <f t="shared" si="10"/>
        <v>579.173</v>
      </c>
      <c r="W145" s="43">
        <v>5.54</v>
      </c>
      <c r="X145" s="44">
        <v>125000000</v>
      </c>
      <c r="Y145" s="43">
        <v>4.9400000000000004</v>
      </c>
      <c r="Z145" s="43">
        <v>9.3699999999999992</v>
      </c>
      <c r="AA145" s="54" t="s">
        <v>1745</v>
      </c>
      <c r="AB145" s="55">
        <v>5.56</v>
      </c>
      <c r="AC145" s="50">
        <v>176000000</v>
      </c>
      <c r="AD145" s="51">
        <v>4.9400000000000004</v>
      </c>
      <c r="AE145" s="51">
        <v>9.32</v>
      </c>
      <c r="AF145" s="49"/>
      <c r="AG145" s="4" t="s">
        <v>1746</v>
      </c>
      <c r="AH145" s="4"/>
      <c r="AI145" s="64">
        <v>5.62</v>
      </c>
      <c r="AJ145" s="63">
        <f t="shared" si="8"/>
        <v>0.71022727272727271</v>
      </c>
    </row>
    <row r="146" spans="1:36" ht="15.6" x14ac:dyDescent="0.25">
      <c r="A146" s="4" t="s">
        <v>1747</v>
      </c>
      <c r="B146" s="16" t="s">
        <v>1695</v>
      </c>
      <c r="C146" s="4" t="s">
        <v>1748</v>
      </c>
      <c r="D146" s="4" t="s">
        <v>1749</v>
      </c>
      <c r="E146" s="4" t="s">
        <v>1750</v>
      </c>
      <c r="F146" s="4"/>
      <c r="G146" s="4"/>
      <c r="H146" s="4"/>
      <c r="I146" s="4"/>
      <c r="J146" s="4"/>
      <c r="K146" s="187">
        <v>254784424</v>
      </c>
      <c r="L146" s="34"/>
      <c r="M146" s="4"/>
      <c r="N146" s="32"/>
      <c r="O146" s="32"/>
      <c r="P146" s="32"/>
      <c r="Q146" s="4" t="s">
        <v>1751</v>
      </c>
      <c r="R146" s="4" t="s">
        <v>827</v>
      </c>
      <c r="S146" s="42">
        <v>594.1585</v>
      </c>
      <c r="T146" s="4" t="str">
        <f t="shared" si="11"/>
        <v>_IPTM20145_Glucosylvitexin</v>
      </c>
      <c r="U146" s="4">
        <f t="shared" si="9"/>
        <v>595.16629999999998</v>
      </c>
      <c r="V146" s="4">
        <f t="shared" si="10"/>
        <v>593.15229999999997</v>
      </c>
      <c r="W146" s="43">
        <v>4.8600000000000003</v>
      </c>
      <c r="X146" s="44">
        <v>205000000</v>
      </c>
      <c r="Y146" s="43">
        <v>0.7</v>
      </c>
      <c r="Z146" s="43">
        <v>4.9400000000000004</v>
      </c>
      <c r="AA146" s="43"/>
      <c r="AB146" s="55">
        <v>4.7300000000000004</v>
      </c>
      <c r="AC146" s="50">
        <v>91800000</v>
      </c>
      <c r="AD146" s="51">
        <v>0.75</v>
      </c>
      <c r="AE146" s="51">
        <v>4.9400000000000004</v>
      </c>
      <c r="AF146" s="49"/>
      <c r="AG146" s="4"/>
      <c r="AH146" s="4"/>
      <c r="AI146" s="64">
        <v>4.8899999999999997</v>
      </c>
      <c r="AJ146" s="63">
        <f t="shared" si="8"/>
        <v>2.233115468409586</v>
      </c>
    </row>
    <row r="147" spans="1:36" ht="15.6" x14ac:dyDescent="0.25">
      <c r="A147" s="4" t="s">
        <v>1752</v>
      </c>
      <c r="B147" s="16" t="s">
        <v>1695</v>
      </c>
      <c r="C147" s="4" t="s">
        <v>1753</v>
      </c>
      <c r="D147" s="4" t="s">
        <v>1754</v>
      </c>
      <c r="E147" s="4" t="s">
        <v>1755</v>
      </c>
      <c r="F147" s="4" t="s">
        <v>1756</v>
      </c>
      <c r="G147" s="4" t="s">
        <v>1757</v>
      </c>
      <c r="H147" s="4" t="s">
        <v>43</v>
      </c>
      <c r="I147" s="4" t="s">
        <v>59</v>
      </c>
      <c r="J147" s="4" t="s">
        <v>60</v>
      </c>
      <c r="K147" s="187">
        <v>5320438</v>
      </c>
      <c r="L147" s="4" t="s">
        <v>1758</v>
      </c>
      <c r="M147" s="4"/>
      <c r="N147" s="32" t="s">
        <v>1759</v>
      </c>
      <c r="O147" s="32" t="s">
        <v>1760</v>
      </c>
      <c r="P147" s="32" t="s">
        <v>1761</v>
      </c>
      <c r="Q147" s="4" t="s">
        <v>1762</v>
      </c>
      <c r="R147" s="4" t="s">
        <v>491</v>
      </c>
      <c r="S147" s="42">
        <v>314.07900000000001</v>
      </c>
      <c r="T147" s="4" t="str">
        <f t="shared" si="11"/>
        <v>LTS0185768_IPTM20146_Pectolinarigenin</v>
      </c>
      <c r="U147" s="4">
        <f t="shared" si="9"/>
        <v>315.08679999999998</v>
      </c>
      <c r="V147" s="4">
        <f t="shared" si="10"/>
        <v>313.07279999999997</v>
      </c>
      <c r="W147" s="43">
        <v>10.220000000000001</v>
      </c>
      <c r="X147" s="44">
        <v>1330000000</v>
      </c>
      <c r="Y147" s="43">
        <v>9.3699999999999992</v>
      </c>
      <c r="Z147" s="43">
        <v>14.69</v>
      </c>
      <c r="AA147" s="43"/>
      <c r="AB147" s="53">
        <v>10.130000000000001</v>
      </c>
      <c r="AC147" s="50">
        <v>323000000</v>
      </c>
      <c r="AD147" s="51">
        <v>9.32</v>
      </c>
      <c r="AE147" s="51">
        <v>14.75</v>
      </c>
      <c r="AF147" s="49"/>
      <c r="AG147" s="4" t="s">
        <v>1763</v>
      </c>
      <c r="AH147" s="4"/>
      <c r="AI147" s="64">
        <v>10.130000000000001</v>
      </c>
      <c r="AJ147" s="63">
        <f t="shared" si="8"/>
        <v>4.117647058823529</v>
      </c>
    </row>
    <row r="148" spans="1:36" ht="15.6" x14ac:dyDescent="0.25">
      <c r="A148" s="4" t="s">
        <v>1764</v>
      </c>
      <c r="B148" s="16" t="s">
        <v>1695</v>
      </c>
      <c r="C148" s="4" t="s">
        <v>1765</v>
      </c>
      <c r="D148" s="4" t="s">
        <v>1766</v>
      </c>
      <c r="E148" s="4" t="s">
        <v>1767</v>
      </c>
      <c r="F148" s="4" t="s">
        <v>1768</v>
      </c>
      <c r="G148" s="4" t="s">
        <v>409</v>
      </c>
      <c r="H148" s="4" t="s">
        <v>43</v>
      </c>
      <c r="I148" s="4" t="s">
        <v>59</v>
      </c>
      <c r="J148" s="4" t="s">
        <v>60</v>
      </c>
      <c r="K148" s="187">
        <v>5280443</v>
      </c>
      <c r="L148" s="4" t="s">
        <v>1769</v>
      </c>
      <c r="M148" s="4"/>
      <c r="N148" s="32" t="s">
        <v>1770</v>
      </c>
      <c r="O148" s="32" t="s">
        <v>1771</v>
      </c>
      <c r="P148" s="32" t="s">
        <v>1772</v>
      </c>
      <c r="Q148" s="4" t="s">
        <v>1773</v>
      </c>
      <c r="R148" s="4" t="s">
        <v>644</v>
      </c>
      <c r="S148" s="42">
        <v>270.05279999999999</v>
      </c>
      <c r="T148" s="4" t="str">
        <f t="shared" si="11"/>
        <v>LTS0104946_IPTM20147_Apigenin</v>
      </c>
      <c r="U148" s="4">
        <f t="shared" si="9"/>
        <v>271.06059999999997</v>
      </c>
      <c r="V148" s="4">
        <f t="shared" si="10"/>
        <v>269.04659999999996</v>
      </c>
      <c r="W148" s="43">
        <v>7.66</v>
      </c>
      <c r="X148" s="44">
        <v>1280000000</v>
      </c>
      <c r="Y148" s="43">
        <v>4.9400000000000004</v>
      </c>
      <c r="Z148" s="43">
        <v>9.3699999999999992</v>
      </c>
      <c r="AA148" s="43"/>
      <c r="AB148" s="55">
        <v>7.59</v>
      </c>
      <c r="AC148" s="50">
        <v>1530000000</v>
      </c>
      <c r="AD148" s="51">
        <v>4.9400000000000004</v>
      </c>
      <c r="AE148" s="51">
        <v>9.32</v>
      </c>
      <c r="AF148" s="49"/>
      <c r="AG148" s="4" t="s">
        <v>1774</v>
      </c>
      <c r="AH148" s="4"/>
      <c r="AI148" s="64">
        <v>7.64</v>
      </c>
      <c r="AJ148" s="63">
        <f t="shared" si="8"/>
        <v>0.83660130718954251</v>
      </c>
    </row>
    <row r="149" spans="1:36" ht="15.6" x14ac:dyDescent="0.25">
      <c r="A149" s="4" t="s">
        <v>1775</v>
      </c>
      <c r="B149" s="16" t="s">
        <v>1695</v>
      </c>
      <c r="C149" s="4" t="s">
        <v>1776</v>
      </c>
      <c r="D149" s="4" t="s">
        <v>1777</v>
      </c>
      <c r="E149" s="4" t="s">
        <v>1778</v>
      </c>
      <c r="F149" s="4" t="s">
        <v>1779</v>
      </c>
      <c r="G149" s="4" t="s">
        <v>1780</v>
      </c>
      <c r="H149" s="4" t="s">
        <v>43</v>
      </c>
      <c r="I149" s="4" t="s">
        <v>59</v>
      </c>
      <c r="J149" s="4" t="s">
        <v>102</v>
      </c>
      <c r="K149" s="187">
        <v>5316673</v>
      </c>
      <c r="L149" s="4" t="s">
        <v>1781</v>
      </c>
      <c r="M149" s="4"/>
      <c r="N149" s="32" t="s">
        <v>1782</v>
      </c>
      <c r="O149" s="32" t="s">
        <v>1783</v>
      </c>
      <c r="P149" s="32" t="s">
        <v>1784</v>
      </c>
      <c r="Q149" s="4" t="s">
        <v>1785</v>
      </c>
      <c r="R149" s="4" t="s">
        <v>797</v>
      </c>
      <c r="S149" s="42">
        <v>432.10559999999998</v>
      </c>
      <c r="T149" s="4" t="str">
        <f t="shared" si="11"/>
        <v>LTS0259097_IPTM20148_Afzelin</v>
      </c>
      <c r="U149" s="4">
        <f t="shared" si="9"/>
        <v>433.11339999999996</v>
      </c>
      <c r="V149" s="4">
        <f t="shared" si="10"/>
        <v>431.09939999999995</v>
      </c>
      <c r="W149" s="43">
        <v>6.16</v>
      </c>
      <c r="X149" s="44">
        <v>50400000</v>
      </c>
      <c r="Y149" s="43">
        <v>4.9400000000000004</v>
      </c>
      <c r="Z149" s="43">
        <v>9.3699999999999992</v>
      </c>
      <c r="AA149" s="43" t="s">
        <v>1786</v>
      </c>
      <c r="AB149" s="55">
        <v>6.1</v>
      </c>
      <c r="AC149" s="50">
        <v>100000000</v>
      </c>
      <c r="AD149" s="51">
        <v>4.9400000000000004</v>
      </c>
      <c r="AE149" s="51">
        <v>9.32</v>
      </c>
      <c r="AF149" s="49"/>
      <c r="AG149" s="4" t="s">
        <v>1787</v>
      </c>
      <c r="AH149" s="4"/>
      <c r="AI149" s="64">
        <v>6.2</v>
      </c>
      <c r="AJ149" s="63">
        <f t="shared" si="8"/>
        <v>0.504</v>
      </c>
    </row>
    <row r="150" spans="1:36" ht="15.6" x14ac:dyDescent="0.25">
      <c r="A150" s="4" t="s">
        <v>1788</v>
      </c>
      <c r="B150" s="16" t="s">
        <v>1695</v>
      </c>
      <c r="C150" s="4" t="s">
        <v>1789</v>
      </c>
      <c r="D150" s="4" t="s">
        <v>1790</v>
      </c>
      <c r="E150" s="4" t="s">
        <v>1791</v>
      </c>
      <c r="F150" s="4" t="s">
        <v>1792</v>
      </c>
      <c r="G150" s="4" t="s">
        <v>1793</v>
      </c>
      <c r="H150" s="4" t="s">
        <v>43</v>
      </c>
      <c r="I150" s="4" t="s">
        <v>59</v>
      </c>
      <c r="J150" s="4" t="s">
        <v>102</v>
      </c>
      <c r="K150" s="187">
        <v>5281654</v>
      </c>
      <c r="L150" s="4" t="s">
        <v>1794</v>
      </c>
      <c r="M150" s="4"/>
      <c r="N150" s="32" t="s">
        <v>1795</v>
      </c>
      <c r="O150" s="32" t="s">
        <v>1636</v>
      </c>
      <c r="P150" s="32" t="s">
        <v>1796</v>
      </c>
      <c r="Q150" s="4" t="s">
        <v>1797</v>
      </c>
      <c r="R150" s="4" t="s">
        <v>1798</v>
      </c>
      <c r="S150" s="42">
        <v>316.05829999999997</v>
      </c>
      <c r="T150" s="4" t="str">
        <f t="shared" si="11"/>
        <v>LTS0107505_IPTM20149_Isorhamnetin</v>
      </c>
      <c r="U150" s="4">
        <f t="shared" si="9"/>
        <v>317.06609999999995</v>
      </c>
      <c r="V150" s="4">
        <f t="shared" si="10"/>
        <v>315.05209999999994</v>
      </c>
      <c r="W150" s="43">
        <v>8.08</v>
      </c>
      <c r="X150" s="44">
        <v>121000000</v>
      </c>
      <c r="Y150" s="43">
        <v>4.9400000000000004</v>
      </c>
      <c r="Z150" s="43">
        <v>9.3699999999999992</v>
      </c>
      <c r="AA150" s="43"/>
      <c r="AB150" s="55">
        <v>8.07</v>
      </c>
      <c r="AC150" s="50">
        <v>184000000</v>
      </c>
      <c r="AD150" s="51">
        <v>4.9400000000000004</v>
      </c>
      <c r="AE150" s="51">
        <v>9.32</v>
      </c>
      <c r="AF150" s="49"/>
      <c r="AG150" s="4" t="s">
        <v>1799</v>
      </c>
      <c r="AH150" s="4"/>
      <c r="AI150" s="64">
        <v>8.0399999999999991</v>
      </c>
      <c r="AJ150" s="63">
        <f t="shared" ref="AJ150:AJ213" si="12">X150/AC150</f>
        <v>0.65760869565217395</v>
      </c>
    </row>
    <row r="151" spans="1:36" ht="15.6" x14ac:dyDescent="0.25">
      <c r="A151" s="4" t="s">
        <v>1800</v>
      </c>
      <c r="B151" s="16" t="s">
        <v>1695</v>
      </c>
      <c r="C151" s="4" t="s">
        <v>1801</v>
      </c>
      <c r="D151" s="4" t="s">
        <v>1802</v>
      </c>
      <c r="E151" s="4" t="s">
        <v>1803</v>
      </c>
      <c r="F151" s="4"/>
      <c r="G151" s="4"/>
      <c r="H151" s="4" t="s">
        <v>43</v>
      </c>
      <c r="I151" s="4" t="s">
        <v>59</v>
      </c>
      <c r="J151" s="4" t="s">
        <v>599</v>
      </c>
      <c r="K151" s="187">
        <v>135403798</v>
      </c>
      <c r="L151" s="4" t="s">
        <v>1804</v>
      </c>
      <c r="M151" s="4"/>
      <c r="N151" s="32" t="s">
        <v>602</v>
      </c>
      <c r="O151" s="32" t="s">
        <v>1805</v>
      </c>
      <c r="P151" s="32"/>
      <c r="Q151" s="80">
        <v>1011850</v>
      </c>
      <c r="R151" s="4" t="s">
        <v>1806</v>
      </c>
      <c r="S151" s="42">
        <v>564.1268</v>
      </c>
      <c r="T151" s="4" t="str">
        <f t="shared" si="11"/>
        <v>LTS0215589_IPTM20150_Theaflavin</v>
      </c>
      <c r="U151" s="4">
        <f t="shared" si="9"/>
        <v>565.13459999999998</v>
      </c>
      <c r="V151" s="4">
        <f t="shared" si="10"/>
        <v>563.12059999999997</v>
      </c>
      <c r="W151" s="43">
        <v>6.64</v>
      </c>
      <c r="X151" s="44">
        <v>355000</v>
      </c>
      <c r="Y151" s="43">
        <v>4.9400000000000004</v>
      </c>
      <c r="Z151" s="43">
        <v>9.3699999999999992</v>
      </c>
      <c r="AA151" s="43" t="s">
        <v>441</v>
      </c>
      <c r="AB151" s="55" t="s">
        <v>94</v>
      </c>
      <c r="AC151" s="50" t="s">
        <v>94</v>
      </c>
      <c r="AD151" s="49" t="s">
        <v>94</v>
      </c>
      <c r="AE151" s="49" t="s">
        <v>94</v>
      </c>
      <c r="AF151" s="49"/>
      <c r="AG151" s="4" t="s">
        <v>1807</v>
      </c>
      <c r="AH151" s="4"/>
      <c r="AI151" s="64">
        <v>6.69</v>
      </c>
      <c r="AJ151" s="63" t="e">
        <f t="shared" si="12"/>
        <v>#VALUE!</v>
      </c>
    </row>
    <row r="152" spans="1:36" ht="15.6" x14ac:dyDescent="0.25">
      <c r="A152" s="4" t="s">
        <v>1808</v>
      </c>
      <c r="B152" s="16" t="s">
        <v>1695</v>
      </c>
      <c r="C152" s="4" t="s">
        <v>1809</v>
      </c>
      <c r="D152" s="4" t="s">
        <v>1810</v>
      </c>
      <c r="E152" s="4" t="s">
        <v>1811</v>
      </c>
      <c r="F152" s="4" t="s">
        <v>1812</v>
      </c>
      <c r="G152" s="4" t="s">
        <v>1813</v>
      </c>
      <c r="H152" s="4" t="s">
        <v>43</v>
      </c>
      <c r="I152" s="4" t="s">
        <v>44</v>
      </c>
      <c r="J152" s="4" t="s">
        <v>1634</v>
      </c>
      <c r="K152" s="187">
        <v>182259</v>
      </c>
      <c r="L152" s="4" t="s">
        <v>1814</v>
      </c>
      <c r="M152" s="4"/>
      <c r="N152" s="32" t="s">
        <v>1815</v>
      </c>
      <c r="O152" s="32" t="s">
        <v>1816</v>
      </c>
      <c r="P152" s="32" t="s">
        <v>230</v>
      </c>
      <c r="Q152" s="4" t="s">
        <v>1817</v>
      </c>
      <c r="R152" s="4" t="s">
        <v>1818</v>
      </c>
      <c r="S152" s="42">
        <v>272.10489999999999</v>
      </c>
      <c r="T152" s="4" t="str">
        <f t="shared" si="11"/>
        <v>LTS0125669_IPTM20151_Vestitol</v>
      </c>
      <c r="U152" s="4">
        <f t="shared" si="9"/>
        <v>273.11269999999996</v>
      </c>
      <c r="V152" s="4">
        <f t="shared" si="10"/>
        <v>271.09869999999995</v>
      </c>
      <c r="W152" s="43">
        <v>8.7899999999999991</v>
      </c>
      <c r="X152" s="44">
        <v>136000000</v>
      </c>
      <c r="Y152" s="43">
        <v>4.9400000000000004</v>
      </c>
      <c r="Z152" s="43">
        <v>9.3699999999999992</v>
      </c>
      <c r="AA152" s="43"/>
      <c r="AB152" s="55">
        <v>8.83</v>
      </c>
      <c r="AC152" s="50">
        <v>1090000000</v>
      </c>
      <c r="AD152" s="51">
        <v>4.9400000000000004</v>
      </c>
      <c r="AE152" s="51">
        <v>9.32</v>
      </c>
      <c r="AF152" s="49"/>
      <c r="AG152" s="4" t="s">
        <v>1819</v>
      </c>
      <c r="AH152" s="4"/>
      <c r="AI152" s="64">
        <v>8.7899999999999991</v>
      </c>
      <c r="AJ152" s="63">
        <f t="shared" si="12"/>
        <v>0.12477064220183487</v>
      </c>
    </row>
    <row r="153" spans="1:36" ht="15.6" x14ac:dyDescent="0.25">
      <c r="A153" s="4" t="s">
        <v>1820</v>
      </c>
      <c r="B153" s="16" t="s">
        <v>1695</v>
      </c>
      <c r="C153" s="4" t="s">
        <v>1821</v>
      </c>
      <c r="D153" s="4" t="s">
        <v>1822</v>
      </c>
      <c r="E153" s="4" t="s">
        <v>1823</v>
      </c>
      <c r="F153" s="4" t="s">
        <v>1824</v>
      </c>
      <c r="G153" s="4" t="s">
        <v>1825</v>
      </c>
      <c r="H153" s="4" t="s">
        <v>43</v>
      </c>
      <c r="I153" s="4" t="s">
        <v>59</v>
      </c>
      <c r="J153" s="4" t="s">
        <v>60</v>
      </c>
      <c r="K153" s="187">
        <v>5281613</v>
      </c>
      <c r="L153" s="4" t="s">
        <v>1826</v>
      </c>
      <c r="M153" s="4"/>
      <c r="N153" s="32" t="s">
        <v>1827</v>
      </c>
      <c r="O153" s="32" t="s">
        <v>1828</v>
      </c>
      <c r="P153" s="32" t="s">
        <v>1829</v>
      </c>
      <c r="Q153" s="4" t="s">
        <v>1830</v>
      </c>
      <c r="R153" s="4" t="s">
        <v>1831</v>
      </c>
      <c r="S153" s="42">
        <v>608.17409999999995</v>
      </c>
      <c r="T153" s="4" t="str">
        <f t="shared" si="11"/>
        <v>LTS0240372_IPTM20152_Diosmin</v>
      </c>
      <c r="U153" s="4">
        <f t="shared" si="9"/>
        <v>609.18189999999993</v>
      </c>
      <c r="V153" s="4">
        <f t="shared" si="10"/>
        <v>607.16789999999992</v>
      </c>
      <c r="W153" s="43">
        <v>5.89</v>
      </c>
      <c r="X153" s="44">
        <v>37400000</v>
      </c>
      <c r="Y153" s="43">
        <v>4.9400000000000004</v>
      </c>
      <c r="Z153" s="43">
        <v>9.3699999999999992</v>
      </c>
      <c r="AA153" s="43"/>
      <c r="AB153" s="55">
        <v>5.93</v>
      </c>
      <c r="AC153" s="50">
        <v>18800000</v>
      </c>
      <c r="AD153" s="51">
        <v>4.9400000000000004</v>
      </c>
      <c r="AE153" s="51">
        <v>9.32</v>
      </c>
      <c r="AF153" s="49"/>
      <c r="AG153" s="4" t="s">
        <v>1832</v>
      </c>
      <c r="AH153" s="4"/>
      <c r="AI153" s="64">
        <v>5.97</v>
      </c>
      <c r="AJ153" s="63">
        <f t="shared" si="12"/>
        <v>1.9893617021276595</v>
      </c>
    </row>
    <row r="154" spans="1:36" ht="31.2" x14ac:dyDescent="0.25">
      <c r="A154" s="4" t="s">
        <v>1833</v>
      </c>
      <c r="B154" s="16" t="s">
        <v>1695</v>
      </c>
      <c r="C154" s="4" t="s">
        <v>1834</v>
      </c>
      <c r="D154" s="4" t="s">
        <v>1835</v>
      </c>
      <c r="E154" s="4" t="s">
        <v>1836</v>
      </c>
      <c r="F154" s="4" t="s">
        <v>1837</v>
      </c>
      <c r="G154" s="4" t="s">
        <v>1838</v>
      </c>
      <c r="H154" s="4" t="s">
        <v>43</v>
      </c>
      <c r="I154" s="4" t="s">
        <v>44</v>
      </c>
      <c r="J154" s="4" t="s">
        <v>575</v>
      </c>
      <c r="K154" s="187">
        <v>442827</v>
      </c>
      <c r="L154" s="4" t="s">
        <v>1839</v>
      </c>
      <c r="M154" s="4"/>
      <c r="N154" s="32" t="s">
        <v>1840</v>
      </c>
      <c r="O154" s="32" t="s">
        <v>506</v>
      </c>
      <c r="P154" s="32" t="s">
        <v>507</v>
      </c>
      <c r="Q154" s="4" t="s">
        <v>1841</v>
      </c>
      <c r="R154" s="4" t="s">
        <v>1297</v>
      </c>
      <c r="S154" s="42">
        <v>446.12130000000002</v>
      </c>
      <c r="T154" s="4" t="str">
        <f t="shared" si="11"/>
        <v>LTS0103201_IPTM20153_Trifolirhizin</v>
      </c>
      <c r="U154" s="4">
        <f t="shared" si="9"/>
        <v>447.12909999999999</v>
      </c>
      <c r="V154" s="4">
        <f t="shared" si="10"/>
        <v>445.11509999999998</v>
      </c>
      <c r="W154" s="43">
        <v>7.02</v>
      </c>
      <c r="X154" s="44">
        <v>25600000</v>
      </c>
      <c r="Y154" s="43">
        <v>4.9400000000000004</v>
      </c>
      <c r="Z154" s="43">
        <v>9.3699999999999992</v>
      </c>
      <c r="AA154" s="43"/>
      <c r="AB154" s="55">
        <v>7.04</v>
      </c>
      <c r="AC154" s="50">
        <v>5230000</v>
      </c>
      <c r="AD154" s="51">
        <v>4.9400000000000004</v>
      </c>
      <c r="AE154" s="51">
        <v>9.32</v>
      </c>
      <c r="AF154" s="81" t="s">
        <v>1842</v>
      </c>
      <c r="AG154" s="4" t="s">
        <v>1843</v>
      </c>
      <c r="AH154" s="4"/>
      <c r="AI154" s="64">
        <v>7.11</v>
      </c>
      <c r="AJ154" s="63">
        <f t="shared" si="12"/>
        <v>4.8948374760994264</v>
      </c>
    </row>
    <row r="155" spans="1:36" ht="31.2" x14ac:dyDescent="0.25">
      <c r="A155" s="4" t="s">
        <v>1844</v>
      </c>
      <c r="B155" s="16" t="s">
        <v>1695</v>
      </c>
      <c r="C155" s="4" t="s">
        <v>1845</v>
      </c>
      <c r="D155" s="4" t="s">
        <v>1846</v>
      </c>
      <c r="E155" s="4" t="s">
        <v>1847</v>
      </c>
      <c r="F155" s="4"/>
      <c r="G155" s="4"/>
      <c r="H155" s="4"/>
      <c r="I155" s="4"/>
      <c r="J155" s="4"/>
      <c r="K155" s="187">
        <v>134715152</v>
      </c>
      <c r="L155" s="34"/>
      <c r="M155" s="4"/>
      <c r="N155" s="32"/>
      <c r="O155" s="32"/>
      <c r="P155" s="32"/>
      <c r="Q155" s="4" t="s">
        <v>1848</v>
      </c>
      <c r="R155" s="4" t="s">
        <v>1849</v>
      </c>
      <c r="S155" s="42">
        <v>626.18470000000002</v>
      </c>
      <c r="T155" s="4" t="str">
        <f t="shared" si="11"/>
        <v>_IPTM20154_7-Neohesperidosides</v>
      </c>
      <c r="U155" s="4">
        <f t="shared" si="9"/>
        <v>627.1925</v>
      </c>
      <c r="V155" s="4">
        <f t="shared" si="10"/>
        <v>625.17849999999999</v>
      </c>
      <c r="W155" s="43">
        <v>4.43</v>
      </c>
      <c r="X155" s="44">
        <v>16600000</v>
      </c>
      <c r="Y155" s="43">
        <v>0.7</v>
      </c>
      <c r="Z155" s="43">
        <v>4.9400000000000004</v>
      </c>
      <c r="AA155" s="54" t="s">
        <v>1850</v>
      </c>
      <c r="AB155" s="55">
        <v>4.45</v>
      </c>
      <c r="AC155" s="50">
        <v>80400000</v>
      </c>
      <c r="AD155" s="51">
        <v>0.75</v>
      </c>
      <c r="AE155" s="51">
        <v>4.9400000000000004</v>
      </c>
      <c r="AF155" s="49"/>
      <c r="AG155" s="4" t="s">
        <v>1851</v>
      </c>
      <c r="AH155" s="4"/>
      <c r="AI155" s="64">
        <v>4.47</v>
      </c>
      <c r="AJ155" s="63">
        <f t="shared" si="12"/>
        <v>0.20646766169154229</v>
      </c>
    </row>
    <row r="156" spans="1:36" ht="31.2" x14ac:dyDescent="0.25">
      <c r="A156" s="4" t="s">
        <v>1852</v>
      </c>
      <c r="B156" s="16" t="s">
        <v>1695</v>
      </c>
      <c r="C156" s="4" t="s">
        <v>1853</v>
      </c>
      <c r="D156" s="4" t="s">
        <v>1854</v>
      </c>
      <c r="E156" s="4" t="s">
        <v>1855</v>
      </c>
      <c r="F156" s="4" t="s">
        <v>1856</v>
      </c>
      <c r="G156" s="4" t="s">
        <v>1857</v>
      </c>
      <c r="H156" s="4"/>
      <c r="I156" s="4"/>
      <c r="J156" s="4"/>
      <c r="K156" s="187">
        <v>5486699</v>
      </c>
      <c r="L156" s="34"/>
      <c r="M156" s="4"/>
      <c r="N156" s="32"/>
      <c r="O156" s="32"/>
      <c r="P156" s="32"/>
      <c r="Q156" s="4" t="s">
        <v>1858</v>
      </c>
      <c r="R156" s="4" t="s">
        <v>244</v>
      </c>
      <c r="S156" s="42">
        <v>742.23199999999997</v>
      </c>
      <c r="T156" s="4" t="str">
        <f t="shared" si="11"/>
        <v>_IPTM20155_Troxerutin</v>
      </c>
      <c r="U156" s="4">
        <f t="shared" si="9"/>
        <v>743.23979999999995</v>
      </c>
      <c r="V156" s="4">
        <f t="shared" si="10"/>
        <v>741.22579999999994</v>
      </c>
      <c r="W156" s="43">
        <v>5.38</v>
      </c>
      <c r="X156" s="44">
        <v>271000000</v>
      </c>
      <c r="Y156" s="43">
        <v>4.9400000000000004</v>
      </c>
      <c r="Z156" s="43">
        <v>9.3699999999999992</v>
      </c>
      <c r="AA156" s="54" t="s">
        <v>1859</v>
      </c>
      <c r="AB156" s="55">
        <v>5.4</v>
      </c>
      <c r="AC156" s="50">
        <v>15000000</v>
      </c>
      <c r="AD156" s="51">
        <v>4.9400000000000004</v>
      </c>
      <c r="AE156" s="51">
        <v>9.32</v>
      </c>
      <c r="AF156" s="56" t="s">
        <v>1860</v>
      </c>
      <c r="AG156" s="4" t="s">
        <v>1861</v>
      </c>
      <c r="AH156" s="4"/>
      <c r="AI156" s="64">
        <v>5.42</v>
      </c>
      <c r="AJ156" s="63">
        <f t="shared" si="12"/>
        <v>18.066666666666666</v>
      </c>
    </row>
    <row r="157" spans="1:36" ht="15.6" x14ac:dyDescent="0.25">
      <c r="A157" s="4" t="s">
        <v>1862</v>
      </c>
      <c r="B157" s="16" t="s">
        <v>1695</v>
      </c>
      <c r="C157" s="4" t="s">
        <v>1863</v>
      </c>
      <c r="D157" s="4" t="s">
        <v>1864</v>
      </c>
      <c r="E157" s="4" t="s">
        <v>1865</v>
      </c>
      <c r="F157" s="4" t="s">
        <v>1866</v>
      </c>
      <c r="G157" s="4" t="s">
        <v>1867</v>
      </c>
      <c r="H157" s="4" t="s">
        <v>43</v>
      </c>
      <c r="I157" s="4" t="s">
        <v>44</v>
      </c>
      <c r="J157" s="4" t="s">
        <v>45</v>
      </c>
      <c r="K157" s="187">
        <v>25056407</v>
      </c>
      <c r="L157" s="4" t="s">
        <v>1868</v>
      </c>
      <c r="M157" s="4"/>
      <c r="N157" s="32" t="s">
        <v>476</v>
      </c>
      <c r="O157" s="32"/>
      <c r="P157" s="32"/>
      <c r="Q157" s="4" t="s">
        <v>1869</v>
      </c>
      <c r="R157" s="4" t="s">
        <v>1870</v>
      </c>
      <c r="S157" s="42">
        <v>390.18310000000002</v>
      </c>
      <c r="T157" s="4" t="str">
        <f t="shared" si="11"/>
        <v>LTS0119260_IPTM20156_Corylifol A</v>
      </c>
      <c r="U157" s="4">
        <f t="shared" si="9"/>
        <v>391.1909</v>
      </c>
      <c r="V157" s="4">
        <f t="shared" si="10"/>
        <v>389.17689999999999</v>
      </c>
      <c r="W157" s="43">
        <v>13.29</v>
      </c>
      <c r="X157" s="44">
        <v>1460000000</v>
      </c>
      <c r="Y157" s="43">
        <v>9.3699999999999992</v>
      </c>
      <c r="Z157" s="43">
        <v>14.69</v>
      </c>
      <c r="AA157" s="43"/>
      <c r="AB157" s="55">
        <v>13.3</v>
      </c>
      <c r="AC157" s="50">
        <v>1060000000</v>
      </c>
      <c r="AD157" s="51">
        <v>9.32</v>
      </c>
      <c r="AE157" s="51">
        <v>14.75</v>
      </c>
      <c r="AF157" s="49"/>
      <c r="AG157" s="4" t="s">
        <v>1871</v>
      </c>
      <c r="AH157" s="4"/>
      <c r="AI157" s="64">
        <v>13.29</v>
      </c>
      <c r="AJ157" s="63">
        <f t="shared" si="12"/>
        <v>1.3773584905660377</v>
      </c>
    </row>
    <row r="158" spans="1:36" ht="15.6" x14ac:dyDescent="0.25">
      <c r="A158" s="4" t="s">
        <v>1872</v>
      </c>
      <c r="B158" s="16" t="s">
        <v>1695</v>
      </c>
      <c r="C158" s="4" t="s">
        <v>1873</v>
      </c>
      <c r="D158" s="4" t="s">
        <v>1874</v>
      </c>
      <c r="E158" s="4" t="s">
        <v>1875</v>
      </c>
      <c r="F158" s="4" t="s">
        <v>1876</v>
      </c>
      <c r="G158" s="4" t="s">
        <v>1877</v>
      </c>
      <c r="H158" s="4" t="s">
        <v>43</v>
      </c>
      <c r="I158" s="4" t="s">
        <v>59</v>
      </c>
      <c r="J158" s="4" t="s">
        <v>102</v>
      </c>
      <c r="K158" s="187">
        <v>5281604</v>
      </c>
      <c r="L158" s="4" t="s">
        <v>1878</v>
      </c>
      <c r="M158" s="4"/>
      <c r="N158" s="32" t="s">
        <v>1879</v>
      </c>
      <c r="O158" s="32" t="s">
        <v>1880</v>
      </c>
      <c r="P158" s="32" t="s">
        <v>1881</v>
      </c>
      <c r="Q158" s="4" t="s">
        <v>1882</v>
      </c>
      <c r="R158" s="4" t="s">
        <v>1798</v>
      </c>
      <c r="S158" s="42">
        <v>316.05829999999997</v>
      </c>
      <c r="T158" s="4" t="str">
        <f t="shared" si="11"/>
        <v>LTS0108572_IPTM20157_Azaleatin</v>
      </c>
      <c r="U158" s="4">
        <f t="shared" si="9"/>
        <v>317.06609999999995</v>
      </c>
      <c r="V158" s="4">
        <f t="shared" si="10"/>
        <v>315.05209999999994</v>
      </c>
      <c r="W158" s="43">
        <v>5.81</v>
      </c>
      <c r="X158" s="44">
        <v>12300000</v>
      </c>
      <c r="Y158" s="43">
        <v>4.9400000000000004</v>
      </c>
      <c r="Z158" s="43">
        <v>9.3699999999999992</v>
      </c>
      <c r="AA158" s="43"/>
      <c r="AB158" s="55">
        <v>5.82</v>
      </c>
      <c r="AC158" s="50">
        <v>1510000</v>
      </c>
      <c r="AD158" s="51">
        <v>4.9400000000000004</v>
      </c>
      <c r="AE158" s="51">
        <v>9.32</v>
      </c>
      <c r="AF158" s="49"/>
      <c r="AG158" s="4" t="s">
        <v>1883</v>
      </c>
      <c r="AH158" s="4"/>
      <c r="AI158" s="64">
        <v>5.82</v>
      </c>
      <c r="AJ158" s="63">
        <f t="shared" si="12"/>
        <v>8.14569536423841</v>
      </c>
    </row>
    <row r="159" spans="1:36" ht="31.2" x14ac:dyDescent="0.25">
      <c r="A159" s="4" t="s">
        <v>1884</v>
      </c>
      <c r="B159" s="16" t="s">
        <v>1695</v>
      </c>
      <c r="C159" s="4" t="s">
        <v>1885</v>
      </c>
      <c r="D159" s="4" t="s">
        <v>1886</v>
      </c>
      <c r="E159" s="4" t="s">
        <v>1887</v>
      </c>
      <c r="F159" s="4"/>
      <c r="G159" s="4"/>
      <c r="H159" s="4" t="s">
        <v>43</v>
      </c>
      <c r="I159" s="4" t="s">
        <v>59</v>
      </c>
      <c r="J159" s="4" t="s">
        <v>1888</v>
      </c>
      <c r="K159" s="187">
        <v>6442433</v>
      </c>
      <c r="L159" s="4" t="s">
        <v>1889</v>
      </c>
      <c r="M159" s="4"/>
      <c r="N159" s="32" t="s">
        <v>230</v>
      </c>
      <c r="O159" s="32"/>
      <c r="P159" s="32"/>
      <c r="Q159" s="4" t="s">
        <v>1890</v>
      </c>
      <c r="R159" s="4" t="s">
        <v>784</v>
      </c>
      <c r="S159" s="42">
        <v>550.16859999999997</v>
      </c>
      <c r="T159" s="4" t="str">
        <f t="shared" si="11"/>
        <v>LTS0243414_IPTM20158_Isoliquiritin apioside</v>
      </c>
      <c r="U159" s="4">
        <f t="shared" si="9"/>
        <v>551.17639999999994</v>
      </c>
      <c r="V159" s="4">
        <f t="shared" si="10"/>
        <v>549.16239999999993</v>
      </c>
      <c r="W159" s="43">
        <v>6.16</v>
      </c>
      <c r="X159" s="44">
        <v>266000000</v>
      </c>
      <c r="Y159" s="43">
        <v>4.9400000000000004</v>
      </c>
      <c r="Z159" s="43">
        <v>9.3699999999999992</v>
      </c>
      <c r="AA159" s="54" t="s">
        <v>1891</v>
      </c>
      <c r="AB159" s="55">
        <v>6.12</v>
      </c>
      <c r="AC159" s="50">
        <v>332000000</v>
      </c>
      <c r="AD159" s="51">
        <v>4.9400000000000004</v>
      </c>
      <c r="AE159" s="51">
        <v>9.32</v>
      </c>
      <c r="AF159" s="49"/>
      <c r="AG159" s="4" t="s">
        <v>1892</v>
      </c>
      <c r="AH159" s="4"/>
      <c r="AI159" s="64">
        <v>6.25</v>
      </c>
      <c r="AJ159" s="63">
        <f t="shared" si="12"/>
        <v>0.8012048192771084</v>
      </c>
    </row>
    <row r="160" spans="1:36" ht="31.2" x14ac:dyDescent="0.25">
      <c r="A160" s="4" t="s">
        <v>1893</v>
      </c>
      <c r="B160" s="16" t="s">
        <v>1695</v>
      </c>
      <c r="C160" s="4" t="s">
        <v>1894</v>
      </c>
      <c r="D160" s="4" t="s">
        <v>1895</v>
      </c>
      <c r="E160" s="4" t="s">
        <v>1896</v>
      </c>
      <c r="F160" s="4" t="s">
        <v>1897</v>
      </c>
      <c r="G160" s="4" t="s">
        <v>1898</v>
      </c>
      <c r="H160" s="4" t="s">
        <v>43</v>
      </c>
      <c r="I160" s="4" t="s">
        <v>59</v>
      </c>
      <c r="J160" s="4" t="s">
        <v>145</v>
      </c>
      <c r="K160" s="187">
        <v>442456</v>
      </c>
      <c r="L160" s="4" t="s">
        <v>1899</v>
      </c>
      <c r="M160" s="4"/>
      <c r="N160" s="32" t="s">
        <v>242</v>
      </c>
      <c r="O160" s="32" t="s">
        <v>1900</v>
      </c>
      <c r="P160" s="32" t="s">
        <v>231</v>
      </c>
      <c r="Q160" s="4" t="s">
        <v>1901</v>
      </c>
      <c r="R160" s="4" t="s">
        <v>746</v>
      </c>
      <c r="S160" s="42">
        <v>594.19489999999996</v>
      </c>
      <c r="T160" s="4" t="str">
        <f t="shared" si="11"/>
        <v>LTS0171172_IPTM20159_Poncirin</v>
      </c>
      <c r="U160" s="4">
        <f t="shared" si="9"/>
        <v>595.20269999999994</v>
      </c>
      <c r="V160" s="4">
        <f t="shared" si="10"/>
        <v>593.18869999999993</v>
      </c>
      <c r="W160" s="43">
        <v>7.29</v>
      </c>
      <c r="X160" s="44">
        <v>172000000</v>
      </c>
      <c r="Y160" s="43">
        <v>4.9400000000000004</v>
      </c>
      <c r="Z160" s="43">
        <v>9.3699999999999992</v>
      </c>
      <c r="AA160" s="54" t="s">
        <v>1902</v>
      </c>
      <c r="AB160" s="55">
        <v>7.33</v>
      </c>
      <c r="AC160" s="50">
        <v>525000000</v>
      </c>
      <c r="AD160" s="51">
        <v>4.9400000000000004</v>
      </c>
      <c r="AE160" s="51">
        <v>9.32</v>
      </c>
      <c r="AF160" s="49"/>
      <c r="AG160" s="4" t="s">
        <v>1903</v>
      </c>
      <c r="AH160" s="4"/>
      <c r="AI160" s="64">
        <v>7.42</v>
      </c>
      <c r="AJ160" s="63">
        <f t="shared" si="12"/>
        <v>0.32761904761904764</v>
      </c>
    </row>
    <row r="161" spans="1:36" ht="15.6" x14ac:dyDescent="0.25">
      <c r="A161" s="4" t="s">
        <v>1904</v>
      </c>
      <c r="B161" s="16" t="s">
        <v>1695</v>
      </c>
      <c r="C161" s="4" t="s">
        <v>1905</v>
      </c>
      <c r="D161" s="4" t="s">
        <v>1906</v>
      </c>
      <c r="E161" s="4" t="s">
        <v>1907</v>
      </c>
      <c r="F161" s="4" t="s">
        <v>1908</v>
      </c>
      <c r="G161" s="4" t="s">
        <v>1909</v>
      </c>
      <c r="H161" s="4" t="s">
        <v>43</v>
      </c>
      <c r="I161" s="4" t="s">
        <v>59</v>
      </c>
      <c r="J161" s="4" t="s">
        <v>60</v>
      </c>
      <c r="K161" s="187">
        <v>442658</v>
      </c>
      <c r="L161" s="4" t="s">
        <v>1910</v>
      </c>
      <c r="M161" s="4"/>
      <c r="N161" s="32" t="s">
        <v>1911</v>
      </c>
      <c r="O161" s="32" t="s">
        <v>757</v>
      </c>
      <c r="P161" s="32" t="s">
        <v>758</v>
      </c>
      <c r="Q161" s="4" t="s">
        <v>1912</v>
      </c>
      <c r="R161" s="4" t="s">
        <v>760</v>
      </c>
      <c r="S161" s="42">
        <v>564.14790000000005</v>
      </c>
      <c r="T161" s="4" t="str">
        <f t="shared" si="11"/>
        <v>LTS0104338_IPTM20160_Schaftoside</v>
      </c>
      <c r="U161" s="4">
        <f t="shared" si="9"/>
        <v>565.15570000000002</v>
      </c>
      <c r="V161" s="4">
        <f t="shared" si="10"/>
        <v>563.14170000000001</v>
      </c>
      <c r="W161" s="43">
        <v>4.55</v>
      </c>
      <c r="X161" s="44">
        <v>253000000</v>
      </c>
      <c r="Y161" s="43">
        <v>0.7</v>
      </c>
      <c r="Z161" s="43">
        <v>4.9400000000000004</v>
      </c>
      <c r="AA161" s="43"/>
      <c r="AB161" s="55">
        <v>4.37</v>
      </c>
      <c r="AC161" s="50">
        <v>143000000</v>
      </c>
      <c r="AD161" s="51">
        <v>0.75</v>
      </c>
      <c r="AE161" s="51">
        <v>4.9400000000000004</v>
      </c>
      <c r="AF161" s="49"/>
      <c r="AG161" s="4" t="s">
        <v>1913</v>
      </c>
      <c r="AH161" s="4"/>
      <c r="AI161" s="64">
        <v>4.58</v>
      </c>
      <c r="AJ161" s="63">
        <f t="shared" si="12"/>
        <v>1.7692307692307692</v>
      </c>
    </row>
    <row r="162" spans="1:36" ht="31.2" x14ac:dyDescent="0.25">
      <c r="A162" s="4" t="s">
        <v>1914</v>
      </c>
      <c r="B162" s="16" t="s">
        <v>1915</v>
      </c>
      <c r="C162" s="4" t="s">
        <v>1916</v>
      </c>
      <c r="D162" s="4" t="s">
        <v>1917</v>
      </c>
      <c r="E162" s="4" t="s">
        <v>1918</v>
      </c>
      <c r="F162" s="4" t="s">
        <v>1919</v>
      </c>
      <c r="G162" s="4" t="s">
        <v>1920</v>
      </c>
      <c r="H162" s="4" t="s">
        <v>43</v>
      </c>
      <c r="I162" s="4" t="s">
        <v>59</v>
      </c>
      <c r="J162" s="4" t="s">
        <v>60</v>
      </c>
      <c r="K162" s="187">
        <v>5282150</v>
      </c>
      <c r="L162" s="4" t="s">
        <v>1921</v>
      </c>
      <c r="M162" s="4"/>
      <c r="N162" s="32" t="s">
        <v>1922</v>
      </c>
      <c r="O162" s="32" t="s">
        <v>1923</v>
      </c>
      <c r="P162" s="32" t="s">
        <v>1924</v>
      </c>
      <c r="Q162" s="4" t="s">
        <v>1925</v>
      </c>
      <c r="R162" s="4" t="s">
        <v>932</v>
      </c>
      <c r="S162" s="42">
        <v>578.16359999999997</v>
      </c>
      <c r="T162" s="4" t="str">
        <f t="shared" si="11"/>
        <v>LTS0150745_IPTM20161_Rhoifolin</v>
      </c>
      <c r="U162" s="4">
        <f t="shared" si="9"/>
        <v>579.17139999999995</v>
      </c>
      <c r="V162" s="4">
        <f t="shared" si="10"/>
        <v>577.15739999999994</v>
      </c>
      <c r="W162" s="43">
        <v>5.77</v>
      </c>
      <c r="X162" s="44">
        <v>400000000</v>
      </c>
      <c r="Y162" s="43">
        <v>4.9400000000000004</v>
      </c>
      <c r="Z162" s="43">
        <v>9.3699999999999992</v>
      </c>
      <c r="AA162" s="54" t="s">
        <v>1926</v>
      </c>
      <c r="AB162" s="49">
        <v>5.78</v>
      </c>
      <c r="AC162" s="50">
        <v>195000000</v>
      </c>
      <c r="AD162" s="51">
        <v>4.9400000000000004</v>
      </c>
      <c r="AE162" s="51">
        <v>9.32</v>
      </c>
      <c r="AF162" s="49" t="s">
        <v>1927</v>
      </c>
      <c r="AG162" s="4" t="s">
        <v>1928</v>
      </c>
      <c r="AH162" s="4"/>
      <c r="AI162" s="64">
        <v>5.82</v>
      </c>
      <c r="AJ162" s="63">
        <f t="shared" si="12"/>
        <v>2.0512820512820511</v>
      </c>
    </row>
    <row r="163" spans="1:36" ht="15.6" x14ac:dyDescent="0.25">
      <c r="A163" s="4" t="s">
        <v>1929</v>
      </c>
      <c r="B163" s="16" t="s">
        <v>1915</v>
      </c>
      <c r="C163" s="4" t="s">
        <v>1930</v>
      </c>
      <c r="D163" s="4" t="s">
        <v>1931</v>
      </c>
      <c r="E163" s="4" t="s">
        <v>1932</v>
      </c>
      <c r="F163" s="4"/>
      <c r="G163" s="4" t="s">
        <v>1933</v>
      </c>
      <c r="H163" s="4" t="s">
        <v>43</v>
      </c>
      <c r="I163" s="4" t="s">
        <v>44</v>
      </c>
      <c r="J163" s="4" t="s">
        <v>575</v>
      </c>
      <c r="K163" s="187">
        <v>124052</v>
      </c>
      <c r="L163" s="4" t="s">
        <v>1934</v>
      </c>
      <c r="M163" s="4"/>
      <c r="N163" s="32" t="s">
        <v>117</v>
      </c>
      <c r="O163" s="32" t="s">
        <v>230</v>
      </c>
      <c r="P163" s="32" t="s">
        <v>1935</v>
      </c>
      <c r="Q163" s="4" t="s">
        <v>1936</v>
      </c>
      <c r="R163" s="4" t="s">
        <v>480</v>
      </c>
      <c r="S163" s="42">
        <v>324.13619999999997</v>
      </c>
      <c r="T163" s="4" t="str">
        <f t="shared" si="11"/>
        <v>LTS0075616_IPTM20162_Glabridin</v>
      </c>
      <c r="U163" s="4">
        <f t="shared" si="9"/>
        <v>325.14399999999995</v>
      </c>
      <c r="V163" s="4">
        <f t="shared" si="10"/>
        <v>323.12999999999994</v>
      </c>
      <c r="W163" s="43">
        <v>11.89</v>
      </c>
      <c r="X163" s="44">
        <v>915000000</v>
      </c>
      <c r="Y163" s="43">
        <v>9.3699999999999992</v>
      </c>
      <c r="Z163" s="43">
        <v>14.69</v>
      </c>
      <c r="AA163" s="43"/>
      <c r="AB163" s="49">
        <v>11.91</v>
      </c>
      <c r="AC163" s="50">
        <v>2760000000</v>
      </c>
      <c r="AD163" s="51">
        <v>9.32</v>
      </c>
      <c r="AE163" s="51">
        <v>14.75</v>
      </c>
      <c r="AF163" s="49"/>
      <c r="AG163" s="4" t="s">
        <v>1937</v>
      </c>
      <c r="AH163" s="4"/>
      <c r="AI163" s="64">
        <v>11.9</v>
      </c>
      <c r="AJ163" s="63">
        <f t="shared" si="12"/>
        <v>0.33152173913043476</v>
      </c>
    </row>
    <row r="164" spans="1:36" ht="15.6" x14ac:dyDescent="0.25">
      <c r="A164" s="4" t="s">
        <v>1938</v>
      </c>
      <c r="B164" s="16" t="s">
        <v>1915</v>
      </c>
      <c r="C164" s="4" t="s">
        <v>1939</v>
      </c>
      <c r="D164" s="4" t="s">
        <v>1940</v>
      </c>
      <c r="E164" s="4" t="s">
        <v>1941</v>
      </c>
      <c r="F164" s="4" t="s">
        <v>1942</v>
      </c>
      <c r="G164" s="4" t="s">
        <v>1943</v>
      </c>
      <c r="H164" s="4" t="s">
        <v>43</v>
      </c>
      <c r="I164" s="4" t="s">
        <v>59</v>
      </c>
      <c r="J164" s="4" t="s">
        <v>102</v>
      </c>
      <c r="K164" s="187">
        <v>5280699</v>
      </c>
      <c r="L164" s="4" t="s">
        <v>1944</v>
      </c>
      <c r="M164" s="4"/>
      <c r="N164" s="32" t="s">
        <v>1945</v>
      </c>
      <c r="O164" s="32" t="s">
        <v>1946</v>
      </c>
      <c r="P164" s="32" t="s">
        <v>1947</v>
      </c>
      <c r="Q164" s="4" t="s">
        <v>1948</v>
      </c>
      <c r="R164" s="4" t="s">
        <v>1192</v>
      </c>
      <c r="S164" s="42">
        <v>360.08449999999999</v>
      </c>
      <c r="T164" s="4" t="str">
        <f t="shared" si="11"/>
        <v>LTS0188255_IPTM20163_Chrysosplenol D</v>
      </c>
      <c r="U164" s="4">
        <f t="shared" si="9"/>
        <v>361.09229999999997</v>
      </c>
      <c r="V164" s="4">
        <f t="shared" si="10"/>
        <v>359.07829999999996</v>
      </c>
      <c r="W164" s="43">
        <v>8.6</v>
      </c>
      <c r="X164" s="44">
        <v>4790000000</v>
      </c>
      <c r="Y164" s="43">
        <v>4.9400000000000004</v>
      </c>
      <c r="Z164" s="43">
        <v>9.3699999999999992</v>
      </c>
      <c r="AA164" s="43"/>
      <c r="AB164" s="49">
        <v>8.6300000000000008</v>
      </c>
      <c r="AC164" s="50">
        <v>2290000000</v>
      </c>
      <c r="AD164" s="51">
        <v>4.9400000000000004</v>
      </c>
      <c r="AE164" s="51">
        <v>9.32</v>
      </c>
      <c r="AF164" s="49"/>
      <c r="AG164" s="4" t="s">
        <v>1949</v>
      </c>
      <c r="AH164" s="4"/>
      <c r="AI164" s="64">
        <v>8.61</v>
      </c>
      <c r="AJ164" s="63">
        <f t="shared" si="12"/>
        <v>2.0917030567685591</v>
      </c>
    </row>
    <row r="165" spans="1:36" ht="15.6" x14ac:dyDescent="0.25">
      <c r="A165" s="4" t="s">
        <v>1950</v>
      </c>
      <c r="B165" s="16" t="s">
        <v>1915</v>
      </c>
      <c r="C165" s="4" t="s">
        <v>1951</v>
      </c>
      <c r="D165" s="4" t="s">
        <v>1952</v>
      </c>
      <c r="E165" s="4" t="s">
        <v>1953</v>
      </c>
      <c r="F165" s="4" t="s">
        <v>1954</v>
      </c>
      <c r="G165" s="4"/>
      <c r="H165" s="4" t="s">
        <v>306</v>
      </c>
      <c r="I165" s="4" t="s">
        <v>1955</v>
      </c>
      <c r="J165" s="4" t="s">
        <v>1956</v>
      </c>
      <c r="K165" s="187">
        <v>31553</v>
      </c>
      <c r="L165" s="4" t="s">
        <v>1957</v>
      </c>
      <c r="M165" s="4"/>
      <c r="N165" s="32" t="s">
        <v>1958</v>
      </c>
      <c r="O165" s="32" t="s">
        <v>1959</v>
      </c>
      <c r="P165" s="32" t="s">
        <v>1960</v>
      </c>
      <c r="Q165" s="4" t="s">
        <v>1961</v>
      </c>
      <c r="R165" s="4" t="s">
        <v>1962</v>
      </c>
      <c r="S165" s="42">
        <v>482.12130000000002</v>
      </c>
      <c r="T165" s="4" t="str">
        <f t="shared" si="11"/>
        <v>LTS0228416_IPTM20164_Silymarin</v>
      </c>
      <c r="U165" s="4">
        <f t="shared" si="9"/>
        <v>483.12909999999999</v>
      </c>
      <c r="V165" s="4">
        <f t="shared" si="10"/>
        <v>481.11509999999998</v>
      </c>
      <c r="W165" s="43">
        <v>7.69</v>
      </c>
      <c r="X165" s="44">
        <v>153000000</v>
      </c>
      <c r="Y165" s="43">
        <v>4.9400000000000004</v>
      </c>
      <c r="Z165" s="43">
        <v>9.3699999999999992</v>
      </c>
      <c r="AA165" s="43"/>
      <c r="AB165" s="49">
        <v>7.55</v>
      </c>
      <c r="AC165" s="50">
        <v>688000000</v>
      </c>
      <c r="AD165" s="51">
        <v>4.9400000000000004</v>
      </c>
      <c r="AE165" s="51">
        <v>9.32</v>
      </c>
      <c r="AF165" s="49"/>
      <c r="AG165" s="4" t="s">
        <v>1963</v>
      </c>
      <c r="AH165" s="4"/>
      <c r="AI165" s="64">
        <v>7.65</v>
      </c>
      <c r="AJ165" s="63">
        <f t="shared" si="12"/>
        <v>0.22238372093023256</v>
      </c>
    </row>
    <row r="166" spans="1:36" ht="15.6" x14ac:dyDescent="0.25">
      <c r="A166" s="4" t="s">
        <v>1964</v>
      </c>
      <c r="B166" s="16" t="s">
        <v>1915</v>
      </c>
      <c r="C166" s="17" t="s">
        <v>1965</v>
      </c>
      <c r="D166" s="4" t="s">
        <v>1966</v>
      </c>
      <c r="E166" s="4" t="s">
        <v>1967</v>
      </c>
      <c r="F166" s="4" t="s">
        <v>1968</v>
      </c>
      <c r="G166" s="4" t="s">
        <v>1969</v>
      </c>
      <c r="H166" s="4" t="s">
        <v>43</v>
      </c>
      <c r="I166" s="4" t="s">
        <v>59</v>
      </c>
      <c r="J166" s="4" t="s">
        <v>599</v>
      </c>
      <c r="K166" s="187">
        <v>65084</v>
      </c>
      <c r="L166" s="4" t="s">
        <v>1970</v>
      </c>
      <c r="M166" s="4"/>
      <c r="N166" s="32" t="s">
        <v>133</v>
      </c>
      <c r="O166" s="32" t="s">
        <v>1065</v>
      </c>
      <c r="P166" s="32" t="s">
        <v>1971</v>
      </c>
      <c r="Q166" s="4" t="s">
        <v>1972</v>
      </c>
      <c r="R166" s="4" t="s">
        <v>1392</v>
      </c>
      <c r="S166" s="42">
        <v>306.07400000000001</v>
      </c>
      <c r="T166" s="4" t="str">
        <f t="shared" si="11"/>
        <v>LTS0267305_IPTM20165_(+)-Gallocatechin</v>
      </c>
      <c r="U166" s="4">
        <f t="shared" si="9"/>
        <v>307.08179999999999</v>
      </c>
      <c r="V166" s="4">
        <f t="shared" si="10"/>
        <v>305.06779999999998</v>
      </c>
      <c r="W166" s="43">
        <v>2.0499999999999998</v>
      </c>
      <c r="X166" s="44">
        <v>1180000</v>
      </c>
      <c r="Y166" s="43">
        <v>0.7</v>
      </c>
      <c r="Z166" s="43">
        <v>4.9400000000000004</v>
      </c>
      <c r="AA166" s="43"/>
      <c r="AB166" s="49" t="s">
        <v>94</v>
      </c>
      <c r="AC166" s="50" t="s">
        <v>94</v>
      </c>
      <c r="AD166" s="49" t="s">
        <v>94</v>
      </c>
      <c r="AE166" s="49" t="s">
        <v>94</v>
      </c>
      <c r="AF166" s="49"/>
      <c r="AG166" s="4" t="s">
        <v>1973</v>
      </c>
      <c r="AH166" s="4"/>
      <c r="AI166" s="64">
        <v>2.13</v>
      </c>
      <c r="AJ166" s="63" t="e">
        <f t="shared" si="12"/>
        <v>#VALUE!</v>
      </c>
    </row>
    <row r="167" spans="1:36" ht="15.6" x14ac:dyDescent="0.25">
      <c r="A167" s="4" t="s">
        <v>1974</v>
      </c>
      <c r="B167" s="16" t="s">
        <v>1915</v>
      </c>
      <c r="C167" s="4" t="s">
        <v>1975</v>
      </c>
      <c r="D167" s="4" t="s">
        <v>1976</v>
      </c>
      <c r="E167" s="4" t="s">
        <v>1977</v>
      </c>
      <c r="F167" s="4" t="s">
        <v>1978</v>
      </c>
      <c r="G167" s="22" t="s">
        <v>1979</v>
      </c>
      <c r="H167" s="4" t="s">
        <v>43</v>
      </c>
      <c r="I167" s="4" t="s">
        <v>59</v>
      </c>
      <c r="J167" s="4" t="s">
        <v>60</v>
      </c>
      <c r="K167" s="187">
        <v>5280704</v>
      </c>
      <c r="L167" s="4" t="s">
        <v>1980</v>
      </c>
      <c r="M167" s="4"/>
      <c r="N167" s="32" t="s">
        <v>375</v>
      </c>
      <c r="O167" s="32" t="s">
        <v>1981</v>
      </c>
      <c r="P167" s="32" t="s">
        <v>1982</v>
      </c>
      <c r="Q167" s="4" t="s">
        <v>1983</v>
      </c>
      <c r="R167" s="4" t="s">
        <v>797</v>
      </c>
      <c r="S167" s="42">
        <v>432.10559999999998</v>
      </c>
      <c r="T167" s="4" t="str">
        <f t="shared" si="11"/>
        <v>LTS0252743_IPTM20166_Cosmosiin / Apigenin 7-glucoside</v>
      </c>
      <c r="U167" s="4">
        <f t="shared" si="9"/>
        <v>433.11339999999996</v>
      </c>
      <c r="V167" s="4">
        <f t="shared" si="10"/>
        <v>431.09939999999995</v>
      </c>
      <c r="W167" s="43">
        <v>5.77</v>
      </c>
      <c r="X167" s="44">
        <v>171000000</v>
      </c>
      <c r="Y167" s="43">
        <v>4.9400000000000004</v>
      </c>
      <c r="Z167" s="43">
        <v>9.3699999999999992</v>
      </c>
      <c r="AA167" s="54" t="s">
        <v>1984</v>
      </c>
      <c r="AB167" s="53">
        <v>5.77</v>
      </c>
      <c r="AC167" s="50">
        <v>113000000</v>
      </c>
      <c r="AD167" s="51">
        <v>4.9400000000000004</v>
      </c>
      <c r="AE167" s="51">
        <v>9.32</v>
      </c>
      <c r="AF167" s="49"/>
      <c r="AG167" s="4" t="s">
        <v>1985</v>
      </c>
      <c r="AH167" s="4"/>
      <c r="AI167" s="64">
        <v>5.82</v>
      </c>
      <c r="AJ167" s="63">
        <f t="shared" si="12"/>
        <v>1.5132743362831858</v>
      </c>
    </row>
    <row r="168" spans="1:36" ht="15.6" x14ac:dyDescent="0.25">
      <c r="A168" s="4" t="s">
        <v>1986</v>
      </c>
      <c r="B168" s="16" t="s">
        <v>1915</v>
      </c>
      <c r="C168" s="4" t="s">
        <v>1987</v>
      </c>
      <c r="D168" s="4" t="s">
        <v>1988</v>
      </c>
      <c r="E168" s="4" t="s">
        <v>1989</v>
      </c>
      <c r="F168" s="4" t="s">
        <v>1990</v>
      </c>
      <c r="G168" s="4" t="s">
        <v>1991</v>
      </c>
      <c r="H168" s="4" t="s">
        <v>43</v>
      </c>
      <c r="I168" s="4" t="s">
        <v>59</v>
      </c>
      <c r="J168" s="4" t="s">
        <v>145</v>
      </c>
      <c r="K168" s="187">
        <v>72281</v>
      </c>
      <c r="L168" s="4" t="s">
        <v>1992</v>
      </c>
      <c r="M168" s="4"/>
      <c r="N168" s="32" t="s">
        <v>1993</v>
      </c>
      <c r="O168" s="32" t="s">
        <v>1994</v>
      </c>
      <c r="P168" s="32" t="s">
        <v>1995</v>
      </c>
      <c r="Q168" s="4" t="s">
        <v>1996</v>
      </c>
      <c r="R168" s="4" t="s">
        <v>1997</v>
      </c>
      <c r="S168" s="42">
        <v>302.07900000000001</v>
      </c>
      <c r="T168" s="4" t="str">
        <f t="shared" si="11"/>
        <v>LTS0087195_IPTM20167_Hesperetin</v>
      </c>
      <c r="U168" s="4">
        <f t="shared" si="9"/>
        <v>303.08679999999998</v>
      </c>
      <c r="V168" s="4">
        <f t="shared" si="10"/>
        <v>301.07279999999997</v>
      </c>
      <c r="W168" s="43">
        <v>8.0399999999999991</v>
      </c>
      <c r="X168" s="44">
        <v>1440000000</v>
      </c>
      <c r="Y168" s="43">
        <v>4.9400000000000004</v>
      </c>
      <c r="Z168" s="43">
        <v>9.3699999999999992</v>
      </c>
      <c r="AA168" s="43"/>
      <c r="AB168" s="49">
        <v>7.91</v>
      </c>
      <c r="AC168" s="50">
        <v>3290000000</v>
      </c>
      <c r="AD168" s="51">
        <v>4.9400000000000004</v>
      </c>
      <c r="AE168" s="51">
        <v>9.32</v>
      </c>
      <c r="AF168" s="49"/>
      <c r="AG168" s="4" t="s">
        <v>1998</v>
      </c>
      <c r="AH168" s="4"/>
      <c r="AI168" s="64">
        <v>7.99</v>
      </c>
      <c r="AJ168" s="63">
        <f t="shared" si="12"/>
        <v>0.43768996960486323</v>
      </c>
    </row>
    <row r="169" spans="1:36" ht="31.2" x14ac:dyDescent="0.25">
      <c r="A169" s="4" t="s">
        <v>1999</v>
      </c>
      <c r="B169" s="16" t="s">
        <v>1915</v>
      </c>
      <c r="C169" s="4" t="s">
        <v>2000</v>
      </c>
      <c r="D169" s="4" t="s">
        <v>2001</v>
      </c>
      <c r="E169" s="4" t="s">
        <v>2002</v>
      </c>
      <c r="F169" s="4" t="s">
        <v>2003</v>
      </c>
      <c r="G169" s="4" t="s">
        <v>2004</v>
      </c>
      <c r="H169" s="4" t="s">
        <v>43</v>
      </c>
      <c r="I169" s="4" t="s">
        <v>59</v>
      </c>
      <c r="J169" s="4" t="s">
        <v>102</v>
      </c>
      <c r="K169" s="187">
        <v>5486199</v>
      </c>
      <c r="L169" s="4" t="s">
        <v>2005</v>
      </c>
      <c r="M169" s="4"/>
      <c r="N169" s="32" t="s">
        <v>2006</v>
      </c>
      <c r="O169" s="32" t="s">
        <v>2007</v>
      </c>
      <c r="P169" s="32" t="s">
        <v>2008</v>
      </c>
      <c r="Q169" s="4" t="s">
        <v>2009</v>
      </c>
      <c r="R169" s="4" t="s">
        <v>932</v>
      </c>
      <c r="S169" s="42">
        <v>578.16359999999997</v>
      </c>
      <c r="T169" s="4" t="str">
        <f t="shared" si="11"/>
        <v>LTS0270373_IPTM20168_Kaempferitrin</v>
      </c>
      <c r="U169" s="4">
        <f t="shared" si="9"/>
        <v>579.17139999999995</v>
      </c>
      <c r="V169" s="4">
        <f t="shared" si="10"/>
        <v>577.15739999999994</v>
      </c>
      <c r="W169" s="43">
        <v>5.37</v>
      </c>
      <c r="X169" s="44">
        <v>175000000</v>
      </c>
      <c r="Y169" s="43">
        <v>4.9400000000000004</v>
      </c>
      <c r="Z169" s="43">
        <v>9.3699999999999992</v>
      </c>
      <c r="AA169" s="54" t="s">
        <v>2010</v>
      </c>
      <c r="AB169" s="49">
        <v>5.38</v>
      </c>
      <c r="AC169" s="50">
        <v>233000000</v>
      </c>
      <c r="AD169" s="51">
        <v>4.9400000000000004</v>
      </c>
      <c r="AE169" s="51">
        <v>9.32</v>
      </c>
      <c r="AF169" s="49"/>
      <c r="AG169" s="4" t="s">
        <v>2011</v>
      </c>
      <c r="AH169" s="4"/>
      <c r="AI169" s="64">
        <v>5.4</v>
      </c>
      <c r="AJ169" s="63">
        <f t="shared" si="12"/>
        <v>0.75107296137339052</v>
      </c>
    </row>
    <row r="170" spans="1:36" ht="15.6" x14ac:dyDescent="0.25">
      <c r="A170" s="4" t="s">
        <v>2012</v>
      </c>
      <c r="B170" s="16" t="s">
        <v>1915</v>
      </c>
      <c r="C170" s="4" t="s">
        <v>2013</v>
      </c>
      <c r="D170" s="4" t="s">
        <v>2014</v>
      </c>
      <c r="E170" s="4" t="s">
        <v>2015</v>
      </c>
      <c r="F170" s="4" t="s">
        <v>2016</v>
      </c>
      <c r="G170" s="4" t="s">
        <v>2017</v>
      </c>
      <c r="H170" s="4" t="s">
        <v>43</v>
      </c>
      <c r="I170" s="4" t="s">
        <v>59</v>
      </c>
      <c r="J170" s="4" t="s">
        <v>200</v>
      </c>
      <c r="K170" s="187">
        <v>439533</v>
      </c>
      <c r="L170" s="4" t="s">
        <v>2018</v>
      </c>
      <c r="M170" s="4"/>
      <c r="N170" s="32" t="s">
        <v>2019</v>
      </c>
      <c r="O170" s="32" t="s">
        <v>1958</v>
      </c>
      <c r="P170" s="32" t="s">
        <v>2020</v>
      </c>
      <c r="Q170" s="4" t="s">
        <v>2021</v>
      </c>
      <c r="R170" s="4" t="s">
        <v>2022</v>
      </c>
      <c r="S170" s="42">
        <v>304.05829999999997</v>
      </c>
      <c r="T170" s="4" t="str">
        <f t="shared" si="11"/>
        <v>LTS0090664_IPTM20169_Taxifolin</v>
      </c>
      <c r="U170" s="4">
        <f t="shared" si="9"/>
        <v>305.06609999999995</v>
      </c>
      <c r="V170" s="4">
        <f t="shared" si="10"/>
        <v>303.05209999999994</v>
      </c>
      <c r="W170" s="43">
        <v>5.03</v>
      </c>
      <c r="X170" s="44">
        <v>47500000</v>
      </c>
      <c r="Y170" s="43">
        <v>4.9400000000000004</v>
      </c>
      <c r="Z170" s="43">
        <v>9.3699999999999992</v>
      </c>
      <c r="AA170" s="43"/>
      <c r="AB170" s="49">
        <v>4.71</v>
      </c>
      <c r="AC170" s="50">
        <v>294000000</v>
      </c>
      <c r="AD170" s="51">
        <v>0.75</v>
      </c>
      <c r="AE170" s="51">
        <v>4.9400000000000004</v>
      </c>
      <c r="AF170" s="49"/>
      <c r="AG170" s="4" t="s">
        <v>2023</v>
      </c>
      <c r="AH170" s="4"/>
      <c r="AI170" s="64">
        <v>5.03</v>
      </c>
      <c r="AJ170" s="63">
        <f t="shared" si="12"/>
        <v>0.16156462585034015</v>
      </c>
    </row>
    <row r="171" spans="1:36" ht="15.6" x14ac:dyDescent="0.25">
      <c r="A171" s="4" t="s">
        <v>2024</v>
      </c>
      <c r="B171" s="16" t="s">
        <v>1915</v>
      </c>
      <c r="C171" s="4" t="s">
        <v>2025</v>
      </c>
      <c r="D171" s="4" t="s">
        <v>2026</v>
      </c>
      <c r="E171" s="4" t="s">
        <v>2027</v>
      </c>
      <c r="F171" s="4" t="s">
        <v>2028</v>
      </c>
      <c r="G171" s="4" t="s">
        <v>2029</v>
      </c>
      <c r="H171" s="4" t="s">
        <v>43</v>
      </c>
      <c r="I171" s="4" t="s">
        <v>59</v>
      </c>
      <c r="J171" s="4" t="s">
        <v>60</v>
      </c>
      <c r="K171" s="187">
        <v>5280637</v>
      </c>
      <c r="L171" s="4" t="s">
        <v>2030</v>
      </c>
      <c r="M171" s="4"/>
      <c r="N171" s="32" t="s">
        <v>2031</v>
      </c>
      <c r="O171" s="32" t="s">
        <v>2032</v>
      </c>
      <c r="P171" s="32" t="s">
        <v>2033</v>
      </c>
      <c r="Q171" s="80">
        <v>1268798</v>
      </c>
      <c r="R171" s="4" t="s">
        <v>298</v>
      </c>
      <c r="S171" s="42">
        <v>448.10059999999999</v>
      </c>
      <c r="T171" s="4" t="str">
        <f t="shared" si="11"/>
        <v>LTS0227450_IPTM20170_Luteolin-7-O-glucoside</v>
      </c>
      <c r="U171" s="4">
        <f t="shared" si="9"/>
        <v>449.10839999999996</v>
      </c>
      <c r="V171" s="4">
        <f t="shared" si="10"/>
        <v>447.09439999999995</v>
      </c>
      <c r="W171" s="43">
        <v>5.22</v>
      </c>
      <c r="X171" s="44">
        <v>271000000</v>
      </c>
      <c r="Y171" s="43">
        <v>4.9400000000000004</v>
      </c>
      <c r="Z171" s="43">
        <v>9.3699999999999992</v>
      </c>
      <c r="AA171" s="43"/>
      <c r="AB171" s="49">
        <v>5.22</v>
      </c>
      <c r="AC171" s="50">
        <v>127000000</v>
      </c>
      <c r="AD171" s="51">
        <v>4.9400000000000004</v>
      </c>
      <c r="AE171" s="51">
        <v>9.32</v>
      </c>
      <c r="AF171" s="49"/>
      <c r="AG171" s="4" t="s">
        <v>2034</v>
      </c>
      <c r="AH171" s="4"/>
      <c r="AI171" s="64">
        <v>5.26</v>
      </c>
      <c r="AJ171" s="63">
        <f t="shared" si="12"/>
        <v>2.1338582677165356</v>
      </c>
    </row>
    <row r="172" spans="1:36" ht="15.6" x14ac:dyDescent="0.25">
      <c r="A172" s="4" t="s">
        <v>2035</v>
      </c>
      <c r="B172" s="16" t="s">
        <v>1915</v>
      </c>
      <c r="C172" s="4" t="s">
        <v>2036</v>
      </c>
      <c r="D172" s="4" t="s">
        <v>2037</v>
      </c>
      <c r="E172" s="4" t="s">
        <v>2038</v>
      </c>
      <c r="F172" s="4" t="s">
        <v>2039</v>
      </c>
      <c r="G172" s="4" t="s">
        <v>2040</v>
      </c>
      <c r="H172" s="4" t="s">
        <v>43</v>
      </c>
      <c r="I172" s="4" t="s">
        <v>59</v>
      </c>
      <c r="J172" s="4" t="s">
        <v>60</v>
      </c>
      <c r="K172" s="187">
        <v>188316</v>
      </c>
      <c r="L172" s="4" t="s">
        <v>2041</v>
      </c>
      <c r="M172" s="4"/>
      <c r="N172" s="32" t="s">
        <v>2042</v>
      </c>
      <c r="O172" s="32" t="s">
        <v>2043</v>
      </c>
      <c r="P172" s="32" t="s">
        <v>2044</v>
      </c>
      <c r="Q172" s="4" t="s">
        <v>2045</v>
      </c>
      <c r="R172" s="4" t="s">
        <v>773</v>
      </c>
      <c r="S172" s="42">
        <v>298.08409999999998</v>
      </c>
      <c r="T172" s="4" t="str">
        <f t="shared" si="11"/>
        <v>LTS0043457_IPTM20171_Moslosooflavone</v>
      </c>
      <c r="U172" s="4">
        <f t="shared" si="9"/>
        <v>299.09189999999995</v>
      </c>
      <c r="V172" s="4">
        <f t="shared" si="10"/>
        <v>297.07789999999994</v>
      </c>
      <c r="W172" s="43">
        <v>11.77</v>
      </c>
      <c r="X172" s="44">
        <v>791000000</v>
      </c>
      <c r="Y172" s="43">
        <v>9.3699999999999992</v>
      </c>
      <c r="Z172" s="43">
        <v>14.69</v>
      </c>
      <c r="AA172" s="43"/>
      <c r="AB172" s="49" t="s">
        <v>94</v>
      </c>
      <c r="AC172" s="50" t="s">
        <v>94</v>
      </c>
      <c r="AD172" s="49" t="s">
        <v>94</v>
      </c>
      <c r="AE172" s="49" t="s">
        <v>94</v>
      </c>
      <c r="AF172" s="49"/>
      <c r="AG172" s="4" t="s">
        <v>2046</v>
      </c>
      <c r="AH172" s="4"/>
      <c r="AI172" s="64">
        <v>11.54</v>
      </c>
      <c r="AJ172" s="63" t="e">
        <f t="shared" si="12"/>
        <v>#VALUE!</v>
      </c>
    </row>
    <row r="173" spans="1:36" ht="15.6" x14ac:dyDescent="0.25">
      <c r="A173" s="4" t="s">
        <v>2047</v>
      </c>
      <c r="B173" s="16" t="s">
        <v>1915</v>
      </c>
      <c r="C173" s="4" t="s">
        <v>2048</v>
      </c>
      <c r="D173" s="4" t="s">
        <v>2049</v>
      </c>
      <c r="E173" s="4" t="s">
        <v>2050</v>
      </c>
      <c r="F173" s="4" t="s">
        <v>2051</v>
      </c>
      <c r="G173" s="4" t="s">
        <v>2052</v>
      </c>
      <c r="H173" s="4" t="s">
        <v>43</v>
      </c>
      <c r="I173" s="4" t="s">
        <v>59</v>
      </c>
      <c r="J173" s="4" t="s">
        <v>60</v>
      </c>
      <c r="K173" s="187">
        <v>114776</v>
      </c>
      <c r="L173" s="4" t="s">
        <v>2053</v>
      </c>
      <c r="M173" s="4"/>
      <c r="N173" s="32" t="s">
        <v>2054</v>
      </c>
      <c r="O173" s="32" t="s">
        <v>2055</v>
      </c>
      <c r="P173" s="32" t="s">
        <v>2056</v>
      </c>
      <c r="Q173" s="4" t="s">
        <v>2057</v>
      </c>
      <c r="R173" s="4" t="s">
        <v>298</v>
      </c>
      <c r="S173" s="42">
        <v>448.10059999999999</v>
      </c>
      <c r="T173" s="4" t="str">
        <f t="shared" si="11"/>
        <v>LTS0061958_IPTM20172_Luteolin-6-C-glucoside</v>
      </c>
      <c r="U173" s="4">
        <f t="shared" si="9"/>
        <v>449.10839999999996</v>
      </c>
      <c r="V173" s="4">
        <f t="shared" si="10"/>
        <v>447.09439999999995</v>
      </c>
      <c r="W173" s="43">
        <v>4.5599999999999996</v>
      </c>
      <c r="X173" s="44">
        <v>172000000</v>
      </c>
      <c r="Y173" s="43">
        <v>0.7</v>
      </c>
      <c r="Z173" s="43">
        <v>4.9400000000000004</v>
      </c>
      <c r="AA173" s="43"/>
      <c r="AB173" s="49">
        <v>4.47</v>
      </c>
      <c r="AC173" s="50">
        <v>105000000</v>
      </c>
      <c r="AD173" s="51">
        <v>0.75</v>
      </c>
      <c r="AE173" s="51">
        <v>4.9400000000000004</v>
      </c>
      <c r="AF173" s="49"/>
      <c r="AG173" s="4" t="s">
        <v>2058</v>
      </c>
      <c r="AH173" s="4"/>
      <c r="AI173" s="64">
        <v>4.58</v>
      </c>
      <c r="AJ173" s="63">
        <f t="shared" si="12"/>
        <v>1.638095238095238</v>
      </c>
    </row>
    <row r="174" spans="1:36" ht="15.6" x14ac:dyDescent="0.25">
      <c r="A174" s="4" t="s">
        <v>2059</v>
      </c>
      <c r="B174" s="16" t="s">
        <v>1915</v>
      </c>
      <c r="C174" s="4" t="s">
        <v>2060</v>
      </c>
      <c r="D174" s="4" t="s">
        <v>2061</v>
      </c>
      <c r="E174" s="4" t="s">
        <v>2062</v>
      </c>
      <c r="F174" s="4" t="s">
        <v>2063</v>
      </c>
      <c r="G174" s="4" t="s">
        <v>2064</v>
      </c>
      <c r="H174" s="4" t="s">
        <v>43</v>
      </c>
      <c r="I174" s="4" t="s">
        <v>59</v>
      </c>
      <c r="J174" s="4" t="s">
        <v>60</v>
      </c>
      <c r="K174" s="187">
        <v>5281703</v>
      </c>
      <c r="L174" s="4" t="s">
        <v>2065</v>
      </c>
      <c r="M174" s="4"/>
      <c r="N174" s="32" t="s">
        <v>628</v>
      </c>
      <c r="O174" s="32" t="s">
        <v>2066</v>
      </c>
      <c r="P174" s="32" t="s">
        <v>2067</v>
      </c>
      <c r="Q174" s="4" t="s">
        <v>2068</v>
      </c>
      <c r="R174" s="4" t="s">
        <v>192</v>
      </c>
      <c r="S174" s="42">
        <v>284.06849999999997</v>
      </c>
      <c r="T174" s="4" t="str">
        <f t="shared" si="11"/>
        <v>LTS0176185_IPTM20173_Wogonin</v>
      </c>
      <c r="U174" s="4">
        <f t="shared" si="9"/>
        <v>285.07629999999995</v>
      </c>
      <c r="V174" s="4">
        <f t="shared" si="10"/>
        <v>283.06229999999994</v>
      </c>
      <c r="W174" s="43">
        <v>9.77</v>
      </c>
      <c r="X174" s="44">
        <v>2710000000</v>
      </c>
      <c r="Y174" s="43">
        <v>9.3699999999999992</v>
      </c>
      <c r="Z174" s="43">
        <v>14.69</v>
      </c>
      <c r="AA174" s="43"/>
      <c r="AB174" s="49">
        <v>9.61</v>
      </c>
      <c r="AC174" s="50">
        <v>1190000000</v>
      </c>
      <c r="AD174" s="51">
        <v>9.32</v>
      </c>
      <c r="AE174" s="51">
        <v>14.75</v>
      </c>
      <c r="AF174" s="49"/>
      <c r="AG174" s="4" t="s">
        <v>2069</v>
      </c>
      <c r="AH174" s="4"/>
      <c r="AI174" s="64">
        <v>9.6999999999999993</v>
      </c>
      <c r="AJ174" s="63">
        <f t="shared" si="12"/>
        <v>2.2773109243697478</v>
      </c>
    </row>
    <row r="175" spans="1:36" ht="31.2" x14ac:dyDescent="0.25">
      <c r="A175" s="4" t="s">
        <v>2070</v>
      </c>
      <c r="B175" s="16" t="s">
        <v>1915</v>
      </c>
      <c r="C175" s="4" t="s">
        <v>2071</v>
      </c>
      <c r="D175" s="4" t="s">
        <v>2072</v>
      </c>
      <c r="E175" s="4" t="s">
        <v>2073</v>
      </c>
      <c r="F175" s="4"/>
      <c r="G175" s="4"/>
      <c r="H175" s="4" t="s">
        <v>43</v>
      </c>
      <c r="I175" s="4" t="s">
        <v>59</v>
      </c>
      <c r="J175" s="4" t="s">
        <v>102</v>
      </c>
      <c r="K175" s="187">
        <v>14704539</v>
      </c>
      <c r="L175" s="4" t="s">
        <v>2074</v>
      </c>
      <c r="M175" s="4"/>
      <c r="N175" s="32" t="s">
        <v>1506</v>
      </c>
      <c r="O175" s="32"/>
      <c r="P175" s="32"/>
      <c r="Q175" s="4" t="s">
        <v>2075</v>
      </c>
      <c r="R175" s="4" t="s">
        <v>565</v>
      </c>
      <c r="S175" s="42">
        <v>808.279</v>
      </c>
      <c r="T175" s="4" t="str">
        <f t="shared" si="11"/>
        <v>LTS0115647_IPTM20174_Epimedin B1</v>
      </c>
      <c r="U175" s="4">
        <f t="shared" si="9"/>
        <v>809.28679999999997</v>
      </c>
      <c r="V175" s="4">
        <f t="shared" si="10"/>
        <v>807.27279999999996</v>
      </c>
      <c r="W175" s="43">
        <v>7.39</v>
      </c>
      <c r="X175" s="44">
        <v>122000000</v>
      </c>
      <c r="Y175" s="43">
        <v>4.9400000000000004</v>
      </c>
      <c r="Z175" s="43">
        <v>9.3699999999999992</v>
      </c>
      <c r="AA175" s="54" t="s">
        <v>2076</v>
      </c>
      <c r="AB175" s="49">
        <v>7.41</v>
      </c>
      <c r="AC175" s="50">
        <v>8210000</v>
      </c>
      <c r="AD175" s="51">
        <v>4.9400000000000004</v>
      </c>
      <c r="AE175" s="51">
        <v>9.32</v>
      </c>
      <c r="AF175" s="49" t="s">
        <v>2077</v>
      </c>
      <c r="AG175" s="4" t="s">
        <v>2078</v>
      </c>
      <c r="AH175" s="4"/>
      <c r="AI175" s="64">
        <v>7.53</v>
      </c>
      <c r="AJ175" s="63">
        <f t="shared" si="12"/>
        <v>14.859926918392205</v>
      </c>
    </row>
    <row r="176" spans="1:36" ht="15.6" x14ac:dyDescent="0.25">
      <c r="A176" s="4" t="s">
        <v>2079</v>
      </c>
      <c r="B176" s="16" t="s">
        <v>1915</v>
      </c>
      <c r="C176" s="4" t="s">
        <v>2080</v>
      </c>
      <c r="D176" s="4" t="s">
        <v>2081</v>
      </c>
      <c r="E176" s="4" t="s">
        <v>2082</v>
      </c>
      <c r="F176" s="4" t="s">
        <v>2083</v>
      </c>
      <c r="G176" s="4" t="s">
        <v>2084</v>
      </c>
      <c r="H176" s="4" t="s">
        <v>43</v>
      </c>
      <c r="I176" s="4" t="s">
        <v>59</v>
      </c>
      <c r="J176" s="4" t="s">
        <v>60</v>
      </c>
      <c r="K176" s="187">
        <v>5281894</v>
      </c>
      <c r="L176" s="4" t="s">
        <v>2085</v>
      </c>
      <c r="M176" s="4"/>
      <c r="N176" s="32" t="s">
        <v>1759</v>
      </c>
      <c r="O176" s="32" t="s">
        <v>2086</v>
      </c>
      <c r="P176" s="32" t="s">
        <v>769</v>
      </c>
      <c r="Q176" s="4" t="s">
        <v>2087</v>
      </c>
      <c r="R176" s="4" t="s">
        <v>2088</v>
      </c>
      <c r="S176" s="42">
        <v>238.06299999999999</v>
      </c>
      <c r="T176" s="4" t="str">
        <f t="shared" si="11"/>
        <v>LTS0135437_IPTM20175_7-Hydroxyflavone</v>
      </c>
      <c r="U176" s="4">
        <f t="shared" si="9"/>
        <v>239.07079999999999</v>
      </c>
      <c r="V176" s="4">
        <f t="shared" si="10"/>
        <v>237.05679999999998</v>
      </c>
      <c r="W176" s="43">
        <v>8.32</v>
      </c>
      <c r="X176" s="44">
        <v>5710000000</v>
      </c>
      <c r="Y176" s="43">
        <v>4.9400000000000004</v>
      </c>
      <c r="Z176" s="43">
        <v>9.3699999999999992</v>
      </c>
      <c r="AA176" s="43"/>
      <c r="AB176" s="49">
        <v>8.2799999999999994</v>
      </c>
      <c r="AC176" s="50">
        <v>2260000000</v>
      </c>
      <c r="AD176" s="51">
        <v>4.9400000000000004</v>
      </c>
      <c r="AE176" s="51">
        <v>9.32</v>
      </c>
      <c r="AF176" s="49"/>
      <c r="AG176" s="4" t="s">
        <v>2089</v>
      </c>
      <c r="AH176" s="4"/>
      <c r="AI176" s="64">
        <v>8.33</v>
      </c>
      <c r="AJ176" s="63">
        <f t="shared" si="12"/>
        <v>2.5265486725663715</v>
      </c>
    </row>
    <row r="177" spans="1:36" ht="15.6" x14ac:dyDescent="0.25">
      <c r="A177" s="4" t="s">
        <v>2090</v>
      </c>
      <c r="B177" s="16" t="s">
        <v>1915</v>
      </c>
      <c r="C177" s="4" t="s">
        <v>2091</v>
      </c>
      <c r="D177" s="4" t="s">
        <v>2092</v>
      </c>
      <c r="E177" s="4" t="s">
        <v>2093</v>
      </c>
      <c r="F177" s="4" t="s">
        <v>2094</v>
      </c>
      <c r="G177" s="4" t="s">
        <v>2095</v>
      </c>
      <c r="H177" s="4" t="s">
        <v>43</v>
      </c>
      <c r="I177" s="4" t="s">
        <v>44</v>
      </c>
      <c r="J177" s="4" t="s">
        <v>45</v>
      </c>
      <c r="K177" s="187">
        <v>5320053</v>
      </c>
      <c r="L177" s="4" t="s">
        <v>2096</v>
      </c>
      <c r="M177" s="4"/>
      <c r="N177" s="32" t="s">
        <v>476</v>
      </c>
      <c r="O177" s="32" t="s">
        <v>2097</v>
      </c>
      <c r="P177" s="32" t="s">
        <v>2098</v>
      </c>
      <c r="Q177" s="4" t="s">
        <v>2099</v>
      </c>
      <c r="R177" s="4" t="s">
        <v>2100</v>
      </c>
      <c r="S177" s="42">
        <v>322.12049999999999</v>
      </c>
      <c r="T177" s="4" t="str">
        <f t="shared" si="11"/>
        <v>LTS0253721_IPTM20176_Neobavaisoflavone</v>
      </c>
      <c r="U177" s="4">
        <f t="shared" si="9"/>
        <v>323.12829999999997</v>
      </c>
      <c r="V177" s="4">
        <f t="shared" si="10"/>
        <v>321.11429999999996</v>
      </c>
      <c r="W177" s="43">
        <v>10.37</v>
      </c>
      <c r="X177" s="44">
        <v>1640000000</v>
      </c>
      <c r="Y177" s="43">
        <v>9.3699999999999992</v>
      </c>
      <c r="Z177" s="43">
        <v>14.69</v>
      </c>
      <c r="AA177" s="43"/>
      <c r="AB177" s="49">
        <v>10.37</v>
      </c>
      <c r="AC177" s="50">
        <v>1090000000</v>
      </c>
      <c r="AD177" s="51">
        <v>9.32</v>
      </c>
      <c r="AE177" s="51">
        <v>14.75</v>
      </c>
      <c r="AF177" s="49"/>
      <c r="AG177" s="4" t="s">
        <v>2101</v>
      </c>
      <c r="AH177" s="4"/>
      <c r="AI177" s="64">
        <v>10.38</v>
      </c>
      <c r="AJ177" s="63">
        <f t="shared" si="12"/>
        <v>1.5045871559633028</v>
      </c>
    </row>
    <row r="178" spans="1:36" ht="15.6" x14ac:dyDescent="0.25">
      <c r="A178" s="4" t="s">
        <v>2102</v>
      </c>
      <c r="B178" s="16" t="s">
        <v>1915</v>
      </c>
      <c r="C178" s="4" t="s">
        <v>2103</v>
      </c>
      <c r="D178" s="4" t="s">
        <v>2104</v>
      </c>
      <c r="E178" s="4" t="s">
        <v>2105</v>
      </c>
      <c r="F178" s="4" t="s">
        <v>2106</v>
      </c>
      <c r="G178" s="4" t="s">
        <v>2107</v>
      </c>
      <c r="H178" s="4"/>
      <c r="I178" s="4"/>
      <c r="J178" s="4"/>
      <c r="K178" s="187">
        <v>13964548</v>
      </c>
      <c r="L178" s="34"/>
      <c r="M178" s="4"/>
      <c r="N178" s="32"/>
      <c r="O178" s="32"/>
      <c r="P178" s="32"/>
      <c r="Q178" s="4" t="s">
        <v>2108</v>
      </c>
      <c r="R178" s="4" t="s">
        <v>491</v>
      </c>
      <c r="S178" s="42">
        <v>314.07900000000001</v>
      </c>
      <c r="T178" s="4" t="str">
        <f t="shared" si="11"/>
        <v>_IPTM20177_5,7-Dimethoxyluteolin</v>
      </c>
      <c r="U178" s="4">
        <f t="shared" si="9"/>
        <v>315.08679999999998</v>
      </c>
      <c r="V178" s="4">
        <f t="shared" si="10"/>
        <v>313.07279999999997</v>
      </c>
      <c r="W178" s="43">
        <v>7.15</v>
      </c>
      <c r="X178" s="44">
        <v>1690000000</v>
      </c>
      <c r="Y178" s="43">
        <v>4.9400000000000004</v>
      </c>
      <c r="Z178" s="43">
        <v>9.3699999999999992</v>
      </c>
      <c r="AA178" s="43"/>
      <c r="AB178" s="49">
        <v>7.17</v>
      </c>
      <c r="AC178" s="50">
        <v>348000000</v>
      </c>
      <c r="AD178" s="51">
        <v>4.9400000000000004</v>
      </c>
      <c r="AE178" s="51">
        <v>9.32</v>
      </c>
      <c r="AF178" s="49"/>
      <c r="AG178" s="4" t="s">
        <v>2109</v>
      </c>
      <c r="AH178" s="4"/>
      <c r="AI178" s="64">
        <v>7.2</v>
      </c>
      <c r="AJ178" s="63">
        <f t="shared" si="12"/>
        <v>4.8563218390804597</v>
      </c>
    </row>
    <row r="179" spans="1:36" ht="15.6" x14ac:dyDescent="0.25">
      <c r="A179" s="4" t="s">
        <v>2110</v>
      </c>
      <c r="B179" s="16" t="s">
        <v>1915</v>
      </c>
      <c r="C179" s="4" t="s">
        <v>2111</v>
      </c>
      <c r="D179" s="4" t="s">
        <v>2112</v>
      </c>
      <c r="E179" s="4" t="s">
        <v>2113</v>
      </c>
      <c r="F179" s="4" t="s">
        <v>2114</v>
      </c>
      <c r="G179" s="4" t="s">
        <v>2115</v>
      </c>
      <c r="H179" s="4" t="s">
        <v>43</v>
      </c>
      <c r="I179" s="4" t="s">
        <v>59</v>
      </c>
      <c r="J179" s="4" t="s">
        <v>102</v>
      </c>
      <c r="K179" s="187">
        <v>5481982</v>
      </c>
      <c r="L179" s="4" t="s">
        <v>2116</v>
      </c>
      <c r="M179" s="4"/>
      <c r="N179" s="32" t="s">
        <v>256</v>
      </c>
      <c r="O179" s="32" t="s">
        <v>1506</v>
      </c>
      <c r="P179" s="32" t="s">
        <v>324</v>
      </c>
      <c r="Q179" s="4" t="s">
        <v>2117</v>
      </c>
      <c r="R179" s="4" t="s">
        <v>2118</v>
      </c>
      <c r="S179" s="42">
        <v>500.16820000000001</v>
      </c>
      <c r="T179" s="4" t="str">
        <f t="shared" si="11"/>
        <v>LTS0011650_IPTM20178_Baohuoside II</v>
      </c>
      <c r="U179" s="4">
        <f t="shared" si="9"/>
        <v>501.17599999999999</v>
      </c>
      <c r="V179" s="4">
        <f t="shared" si="10"/>
        <v>499.16199999999998</v>
      </c>
      <c r="W179" s="43">
        <v>8.92</v>
      </c>
      <c r="X179" s="44">
        <v>583000000</v>
      </c>
      <c r="Y179" s="43">
        <v>4.9400000000000004</v>
      </c>
      <c r="Z179" s="43">
        <v>9.3699999999999992</v>
      </c>
      <c r="AA179" s="54" t="s">
        <v>2119</v>
      </c>
      <c r="AB179" s="49">
        <v>8.92</v>
      </c>
      <c r="AC179" s="50">
        <v>927000000</v>
      </c>
      <c r="AD179" s="51">
        <v>4.9400000000000004</v>
      </c>
      <c r="AE179" s="51">
        <v>9.32</v>
      </c>
      <c r="AF179" s="49"/>
      <c r="AG179" s="4" t="s">
        <v>2120</v>
      </c>
      <c r="AH179" s="4"/>
      <c r="AI179" s="64">
        <v>9.0299999999999994</v>
      </c>
      <c r="AJ179" s="63">
        <f t="shared" si="12"/>
        <v>0.62891046386192018</v>
      </c>
    </row>
    <row r="180" spans="1:36" ht="15.6" x14ac:dyDescent="0.25">
      <c r="A180" s="4" t="s">
        <v>2121</v>
      </c>
      <c r="B180" s="16" t="s">
        <v>1915</v>
      </c>
      <c r="C180" s="4" t="s">
        <v>2122</v>
      </c>
      <c r="D180" s="4" t="s">
        <v>2123</v>
      </c>
      <c r="E180" s="4" t="s">
        <v>2124</v>
      </c>
      <c r="F180" s="4" t="s">
        <v>2125</v>
      </c>
      <c r="G180" s="17" t="s">
        <v>2126</v>
      </c>
      <c r="H180" s="4" t="s">
        <v>43</v>
      </c>
      <c r="I180" s="4" t="s">
        <v>2127</v>
      </c>
      <c r="J180" s="4" t="s">
        <v>2128</v>
      </c>
      <c r="K180" s="187">
        <v>54682930</v>
      </c>
      <c r="L180" s="4" t="s">
        <v>2129</v>
      </c>
      <c r="M180" s="4"/>
      <c r="N180" s="32" t="s">
        <v>2130</v>
      </c>
      <c r="O180" s="32" t="s">
        <v>104</v>
      </c>
      <c r="P180" s="32" t="s">
        <v>2131</v>
      </c>
      <c r="Q180" s="4" t="s">
        <v>2132</v>
      </c>
      <c r="R180" s="4" t="s">
        <v>2133</v>
      </c>
      <c r="S180" s="42">
        <v>162.0317</v>
      </c>
      <c r="T180" s="4" t="str">
        <f t="shared" si="11"/>
        <v>LTS0023975_IPTM20179_4-Hydroxycoumarin</v>
      </c>
      <c r="U180" s="4">
        <f t="shared" si="9"/>
        <v>163.0395</v>
      </c>
      <c r="V180" s="4">
        <f t="shared" si="10"/>
        <v>161.02549999999999</v>
      </c>
      <c r="W180" s="43">
        <v>5.99</v>
      </c>
      <c r="X180" s="44">
        <v>712000000</v>
      </c>
      <c r="Y180" s="43">
        <v>4.9400000000000004</v>
      </c>
      <c r="Z180" s="43">
        <v>9.3699999999999992</v>
      </c>
      <c r="AA180" s="43"/>
      <c r="AB180" s="49" t="s">
        <v>94</v>
      </c>
      <c r="AC180" s="50" t="s">
        <v>94</v>
      </c>
      <c r="AD180" s="49" t="s">
        <v>94</v>
      </c>
      <c r="AE180" s="49" t="s">
        <v>94</v>
      </c>
      <c r="AF180" s="49"/>
      <c r="AG180" s="4" t="s">
        <v>2134</v>
      </c>
      <c r="AH180" s="4"/>
      <c r="AI180" s="64">
        <v>5.98</v>
      </c>
      <c r="AJ180" s="63" t="e">
        <f t="shared" si="12"/>
        <v>#VALUE!</v>
      </c>
    </row>
    <row r="181" spans="1:36" ht="15.6" x14ac:dyDescent="0.25">
      <c r="A181" s="4" t="s">
        <v>2135</v>
      </c>
      <c r="B181" s="16" t="s">
        <v>1915</v>
      </c>
      <c r="C181" s="4" t="s">
        <v>2136</v>
      </c>
      <c r="D181" s="4" t="s">
        <v>2137</v>
      </c>
      <c r="E181" s="4" t="s">
        <v>2138</v>
      </c>
      <c r="F181" s="4" t="s">
        <v>2139</v>
      </c>
      <c r="G181" s="4" t="s">
        <v>2140</v>
      </c>
      <c r="H181" s="4" t="s">
        <v>43</v>
      </c>
      <c r="I181" s="4" t="s">
        <v>59</v>
      </c>
      <c r="J181" s="4" t="s">
        <v>60</v>
      </c>
      <c r="K181" s="187">
        <v>14655552</v>
      </c>
      <c r="L181" s="4" t="s">
        <v>2141</v>
      </c>
      <c r="M181" s="4"/>
      <c r="N181" s="32" t="s">
        <v>188</v>
      </c>
      <c r="O181" s="32" t="s">
        <v>2142</v>
      </c>
      <c r="P181" s="32" t="s">
        <v>1054</v>
      </c>
      <c r="Q181" s="4" t="s">
        <v>2143</v>
      </c>
      <c r="R181" s="4" t="s">
        <v>1275</v>
      </c>
      <c r="S181" s="42">
        <v>460.10059999999999</v>
      </c>
      <c r="T181" s="4" t="str">
        <f t="shared" si="11"/>
        <v>LTS0224895_IPTM20180_Oroxylin A 7-O-beta-D-glucuronide</v>
      </c>
      <c r="U181" s="4">
        <f t="shared" si="9"/>
        <v>461.10839999999996</v>
      </c>
      <c r="V181" s="4">
        <f t="shared" si="10"/>
        <v>459.09439999999995</v>
      </c>
      <c r="W181" s="43">
        <v>7.21</v>
      </c>
      <c r="X181" s="44">
        <v>886000000</v>
      </c>
      <c r="Y181" s="43">
        <v>4.9400000000000004</v>
      </c>
      <c r="Z181" s="43">
        <v>9.3699999999999992</v>
      </c>
      <c r="AA181" s="43"/>
      <c r="AB181" s="49">
        <v>5.68</v>
      </c>
      <c r="AC181" s="50">
        <v>280000000</v>
      </c>
      <c r="AD181" s="51">
        <v>4.9400000000000004</v>
      </c>
      <c r="AE181" s="51">
        <v>9.32</v>
      </c>
      <c r="AF181" s="49"/>
      <c r="AG181" s="4" t="s">
        <v>2144</v>
      </c>
      <c r="AH181" s="4"/>
      <c r="AI181" s="64">
        <v>7.34</v>
      </c>
      <c r="AJ181" s="63">
        <f t="shared" si="12"/>
        <v>3.1642857142857141</v>
      </c>
    </row>
    <row r="182" spans="1:36" ht="15.6" x14ac:dyDescent="0.25">
      <c r="A182" s="4" t="s">
        <v>2145</v>
      </c>
      <c r="B182" s="16" t="s">
        <v>2146</v>
      </c>
      <c r="C182" s="4" t="s">
        <v>2147</v>
      </c>
      <c r="D182" s="4" t="s">
        <v>2148</v>
      </c>
      <c r="E182" s="4" t="s">
        <v>2149</v>
      </c>
      <c r="F182" s="4" t="s">
        <v>2150</v>
      </c>
      <c r="G182" s="4" t="s">
        <v>2151</v>
      </c>
      <c r="H182" s="4" t="s">
        <v>43</v>
      </c>
      <c r="I182" s="4" t="s">
        <v>44</v>
      </c>
      <c r="J182" s="4" t="s">
        <v>45</v>
      </c>
      <c r="K182" s="187">
        <v>170569</v>
      </c>
      <c r="L182" s="4" t="s">
        <v>2152</v>
      </c>
      <c r="M182" s="4"/>
      <c r="N182" s="32" t="s">
        <v>2153</v>
      </c>
      <c r="O182" s="32" t="s">
        <v>310</v>
      </c>
      <c r="P182" s="32" t="s">
        <v>2154</v>
      </c>
      <c r="Q182" s="4" t="s">
        <v>2155</v>
      </c>
      <c r="R182" s="4" t="s">
        <v>2156</v>
      </c>
      <c r="S182" s="42">
        <v>386.10019999999997</v>
      </c>
      <c r="T182" s="4" t="str">
        <f t="shared" si="11"/>
        <v>LTS0116452_IPTM20181_Irisflorentin</v>
      </c>
      <c r="U182" s="4">
        <f t="shared" si="9"/>
        <v>387.10799999999995</v>
      </c>
      <c r="V182" s="4">
        <f t="shared" si="10"/>
        <v>385.09399999999994</v>
      </c>
      <c r="W182" s="43">
        <v>9.73</v>
      </c>
      <c r="X182" s="44">
        <v>2240000000</v>
      </c>
      <c r="Y182" s="43">
        <v>9.3699999999999992</v>
      </c>
      <c r="Z182" s="43">
        <v>14.69</v>
      </c>
      <c r="AA182" s="43"/>
      <c r="AB182" s="49" t="s">
        <v>94</v>
      </c>
      <c r="AC182" s="50" t="s">
        <v>94</v>
      </c>
      <c r="AD182" s="49" t="s">
        <v>94</v>
      </c>
      <c r="AE182" s="49" t="s">
        <v>94</v>
      </c>
      <c r="AF182" s="49"/>
      <c r="AG182" s="4" t="s">
        <v>2157</v>
      </c>
      <c r="AH182" s="4"/>
      <c r="AI182" s="64">
        <v>9.67</v>
      </c>
      <c r="AJ182" s="63" t="e">
        <f t="shared" si="12"/>
        <v>#VALUE!</v>
      </c>
    </row>
    <row r="183" spans="1:36" ht="31.2" x14ac:dyDescent="0.25">
      <c r="A183" s="4" t="s">
        <v>2158</v>
      </c>
      <c r="B183" s="16" t="s">
        <v>2146</v>
      </c>
      <c r="C183" s="4" t="s">
        <v>2159</v>
      </c>
      <c r="D183" s="4" t="s">
        <v>2160</v>
      </c>
      <c r="E183" s="4" t="s">
        <v>2161</v>
      </c>
      <c r="F183" s="4" t="s">
        <v>2162</v>
      </c>
      <c r="G183" s="4" t="s">
        <v>2163</v>
      </c>
      <c r="H183" s="4" t="s">
        <v>43</v>
      </c>
      <c r="I183" s="4" t="s">
        <v>59</v>
      </c>
      <c r="J183" s="4" t="s">
        <v>102</v>
      </c>
      <c r="K183" s="187">
        <v>6453359</v>
      </c>
      <c r="L183" s="4" t="s">
        <v>2164</v>
      </c>
      <c r="M183" s="4"/>
      <c r="N183" s="32" t="s">
        <v>2165</v>
      </c>
      <c r="O183" s="32" t="s">
        <v>2166</v>
      </c>
      <c r="P183" s="32" t="s">
        <v>2167</v>
      </c>
      <c r="Q183" s="4" t="s">
        <v>2168</v>
      </c>
      <c r="R183" s="4" t="s">
        <v>2169</v>
      </c>
      <c r="S183" s="42">
        <v>616.10640000000001</v>
      </c>
      <c r="T183" s="4" t="str">
        <f t="shared" si="11"/>
        <v>LTS0062284_IPTM20182_2''-O-Galloylhyperin</v>
      </c>
      <c r="U183" s="4">
        <f t="shared" si="9"/>
        <v>617.11419999999998</v>
      </c>
      <c r="V183" s="4">
        <f t="shared" si="10"/>
        <v>615.10019999999997</v>
      </c>
      <c r="W183" s="43">
        <v>5.1100000000000003</v>
      </c>
      <c r="X183" s="44">
        <v>28600000</v>
      </c>
      <c r="Y183" s="43">
        <v>4.9400000000000004</v>
      </c>
      <c r="Z183" s="43">
        <v>9.3699999999999992</v>
      </c>
      <c r="AA183" s="54" t="s">
        <v>2170</v>
      </c>
      <c r="AB183" s="49">
        <v>5.08</v>
      </c>
      <c r="AC183" s="50">
        <v>6630000</v>
      </c>
      <c r="AD183" s="51">
        <v>4.9400000000000004</v>
      </c>
      <c r="AE183" s="51">
        <v>9.32</v>
      </c>
      <c r="AF183" s="49"/>
      <c r="AG183" s="4" t="s">
        <v>2171</v>
      </c>
      <c r="AH183" s="4"/>
      <c r="AI183" s="64">
        <v>5.12</v>
      </c>
      <c r="AJ183" s="63">
        <f t="shared" si="12"/>
        <v>4.3137254901960782</v>
      </c>
    </row>
    <row r="184" spans="1:36" ht="15.6" x14ac:dyDescent="0.25">
      <c r="A184" s="4" t="s">
        <v>2172</v>
      </c>
      <c r="B184" s="16" t="s">
        <v>2146</v>
      </c>
      <c r="C184" s="4" t="s">
        <v>2173</v>
      </c>
      <c r="D184" s="4" t="s">
        <v>2174</v>
      </c>
      <c r="E184" s="4" t="s">
        <v>2175</v>
      </c>
      <c r="F184" s="4" t="s">
        <v>2176</v>
      </c>
      <c r="G184" s="4" t="s">
        <v>2177</v>
      </c>
      <c r="H184" s="4" t="s">
        <v>43</v>
      </c>
      <c r="I184" s="4" t="s">
        <v>59</v>
      </c>
      <c r="J184" s="4" t="s">
        <v>60</v>
      </c>
      <c r="K184" s="187">
        <v>155692</v>
      </c>
      <c r="L184" s="4" t="s">
        <v>2178</v>
      </c>
      <c r="M184" s="4"/>
      <c r="N184" s="32" t="s">
        <v>374</v>
      </c>
      <c r="O184" s="32" t="s">
        <v>2179</v>
      </c>
      <c r="P184" s="32"/>
      <c r="Q184" s="4" t="s">
        <v>2180</v>
      </c>
      <c r="R184" s="4" t="s">
        <v>1831</v>
      </c>
      <c r="S184" s="42">
        <v>608.17409999999995</v>
      </c>
      <c r="T184" s="4" t="str">
        <f t="shared" si="11"/>
        <v>LTS0097829_IPTM20183_Spinosin</v>
      </c>
      <c r="U184" s="4">
        <f t="shared" si="9"/>
        <v>609.18189999999993</v>
      </c>
      <c r="V184" s="4">
        <f t="shared" si="10"/>
        <v>607.16789999999992</v>
      </c>
      <c r="W184" s="43">
        <v>5.04</v>
      </c>
      <c r="X184" s="44">
        <v>317000000</v>
      </c>
      <c r="Y184" s="43">
        <v>4.9400000000000004</v>
      </c>
      <c r="Z184" s="43">
        <v>9.3699999999999992</v>
      </c>
      <c r="AA184" s="43"/>
      <c r="AB184" s="49">
        <v>5.05</v>
      </c>
      <c r="AC184" s="50">
        <v>104000000</v>
      </c>
      <c r="AD184" s="51">
        <v>4.9400000000000004</v>
      </c>
      <c r="AE184" s="51">
        <v>9.32</v>
      </c>
      <c r="AF184" s="49"/>
      <c r="AG184" s="4" t="s">
        <v>2181</v>
      </c>
      <c r="AH184" s="4"/>
      <c r="AI184" s="64">
        <v>5.08</v>
      </c>
      <c r="AJ184" s="63">
        <f t="shared" si="12"/>
        <v>3.0480769230769229</v>
      </c>
    </row>
    <row r="185" spans="1:36" ht="15.6" x14ac:dyDescent="0.25">
      <c r="A185" s="4" t="s">
        <v>2182</v>
      </c>
      <c r="B185" s="16" t="s">
        <v>2146</v>
      </c>
      <c r="C185" s="4" t="s">
        <v>2183</v>
      </c>
      <c r="D185" s="4" t="s">
        <v>2184</v>
      </c>
      <c r="E185" s="4" t="s">
        <v>2185</v>
      </c>
      <c r="F185" s="4" t="s">
        <v>2186</v>
      </c>
      <c r="G185" s="4" t="s">
        <v>2187</v>
      </c>
      <c r="H185" s="4" t="s">
        <v>43</v>
      </c>
      <c r="I185" s="4" t="s">
        <v>59</v>
      </c>
      <c r="J185" s="4" t="s">
        <v>60</v>
      </c>
      <c r="K185" s="187">
        <v>5281600</v>
      </c>
      <c r="L185" s="4" t="s">
        <v>2188</v>
      </c>
      <c r="M185" s="4"/>
      <c r="N185" s="32" t="s">
        <v>2189</v>
      </c>
      <c r="O185" s="32" t="s">
        <v>2190</v>
      </c>
      <c r="P185" s="32" t="s">
        <v>2191</v>
      </c>
      <c r="Q185" s="4" t="s">
        <v>2192</v>
      </c>
      <c r="R185" s="4" t="s">
        <v>2193</v>
      </c>
      <c r="S185" s="42">
        <v>538.09</v>
      </c>
      <c r="T185" s="4" t="str">
        <f t="shared" si="11"/>
        <v>LTS0063796_IPTM20184_Amentoflavone</v>
      </c>
      <c r="U185" s="4">
        <f t="shared" si="9"/>
        <v>539.09780000000001</v>
      </c>
      <c r="V185" s="4">
        <f t="shared" si="10"/>
        <v>537.0838</v>
      </c>
      <c r="W185" s="43">
        <v>8.7799999999999994</v>
      </c>
      <c r="X185" s="44">
        <v>249000000</v>
      </c>
      <c r="Y185" s="43">
        <v>4.9400000000000004</v>
      </c>
      <c r="Z185" s="43">
        <v>9.3699999999999992</v>
      </c>
      <c r="AA185" s="43"/>
      <c r="AB185" s="49">
        <v>8.14</v>
      </c>
      <c r="AC185" s="50">
        <v>281000000</v>
      </c>
      <c r="AD185" s="51">
        <v>4.9400000000000004</v>
      </c>
      <c r="AE185" s="51">
        <v>9.32</v>
      </c>
      <c r="AF185" s="49"/>
      <c r="AG185" s="4" t="s">
        <v>2194</v>
      </c>
      <c r="AH185" s="4"/>
      <c r="AI185" s="64">
        <v>8.77</v>
      </c>
      <c r="AJ185" s="63">
        <f t="shared" si="12"/>
        <v>0.88612099644128117</v>
      </c>
    </row>
    <row r="186" spans="1:36" ht="41.4" x14ac:dyDescent="0.25">
      <c r="A186" s="4" t="s">
        <v>2195</v>
      </c>
      <c r="B186" s="16" t="s">
        <v>2146</v>
      </c>
      <c r="C186" s="4" t="s">
        <v>2196</v>
      </c>
      <c r="D186" s="4" t="s">
        <v>2197</v>
      </c>
      <c r="E186" s="4" t="s">
        <v>2198</v>
      </c>
      <c r="F186" s="17" t="s">
        <v>2199</v>
      </c>
      <c r="G186" s="4" t="s">
        <v>2200</v>
      </c>
      <c r="H186" s="4" t="s">
        <v>43</v>
      </c>
      <c r="I186" s="4" t="s">
        <v>59</v>
      </c>
      <c r="J186" s="4" t="s">
        <v>599</v>
      </c>
      <c r="K186" s="187">
        <v>9882981</v>
      </c>
      <c r="L186" s="4" t="s">
        <v>2201</v>
      </c>
      <c r="M186" s="4"/>
      <c r="N186" s="32" t="s">
        <v>2202</v>
      </c>
      <c r="O186" s="32" t="s">
        <v>2203</v>
      </c>
      <c r="P186" s="32" t="s">
        <v>602</v>
      </c>
      <c r="Q186" s="4" t="s">
        <v>2204</v>
      </c>
      <c r="R186" s="4" t="s">
        <v>1392</v>
      </c>
      <c r="S186" s="42">
        <v>306.07400000000001</v>
      </c>
      <c r="T186" s="4" t="str">
        <f t="shared" si="11"/>
        <v>LTS0264874_IPTM20185_(-)-Gallocatechin</v>
      </c>
      <c r="U186" s="4">
        <f t="shared" si="9"/>
        <v>307.08179999999999</v>
      </c>
      <c r="V186" s="4">
        <f t="shared" si="10"/>
        <v>305.06779999999998</v>
      </c>
      <c r="W186" s="43">
        <v>2.06</v>
      </c>
      <c r="X186" s="44">
        <v>14000000</v>
      </c>
      <c r="Y186" s="43">
        <v>0.7</v>
      </c>
      <c r="Z186" s="43">
        <v>4.9400000000000004</v>
      </c>
      <c r="AA186" s="43"/>
      <c r="AB186" s="49">
        <v>2.1</v>
      </c>
      <c r="AC186" s="50">
        <v>29400000</v>
      </c>
      <c r="AD186" s="51">
        <v>0.75</v>
      </c>
      <c r="AE186" s="51">
        <v>4.9400000000000004</v>
      </c>
      <c r="AF186" s="49"/>
      <c r="AG186" s="4" t="s">
        <v>2205</v>
      </c>
      <c r="AH186" s="4"/>
      <c r="AI186" s="64">
        <v>2.12</v>
      </c>
      <c r="AJ186" s="63">
        <f t="shared" si="12"/>
        <v>0.47619047619047616</v>
      </c>
    </row>
    <row r="187" spans="1:36" ht="31.2" x14ac:dyDescent="0.25">
      <c r="A187" s="4" t="s">
        <v>2206</v>
      </c>
      <c r="B187" s="16" t="s">
        <v>2146</v>
      </c>
      <c r="C187" s="4" t="s">
        <v>2207</v>
      </c>
      <c r="D187" s="4" t="s">
        <v>2208</v>
      </c>
      <c r="E187" s="4" t="s">
        <v>2209</v>
      </c>
      <c r="F187" s="4" t="s">
        <v>2210</v>
      </c>
      <c r="G187" s="4" t="s">
        <v>2211</v>
      </c>
      <c r="H187" s="4" t="s">
        <v>43</v>
      </c>
      <c r="I187" s="4" t="s">
        <v>59</v>
      </c>
      <c r="J187" s="4" t="s">
        <v>200</v>
      </c>
      <c r="K187" s="187">
        <v>6453452</v>
      </c>
      <c r="L187" s="4" t="s">
        <v>2212</v>
      </c>
      <c r="M187" s="4"/>
      <c r="N187" s="32" t="s">
        <v>2213</v>
      </c>
      <c r="O187" s="32" t="s">
        <v>104</v>
      </c>
      <c r="P187" s="32" t="s">
        <v>2214</v>
      </c>
      <c r="Q187" s="4" t="s">
        <v>2215</v>
      </c>
      <c r="R187" s="4" t="s">
        <v>2216</v>
      </c>
      <c r="S187" s="42">
        <v>434.12130000000002</v>
      </c>
      <c r="T187" s="4" t="str">
        <f t="shared" si="11"/>
        <v>LTS0270077_IPTM20186_Engeletin</v>
      </c>
      <c r="U187" s="4">
        <f t="shared" si="9"/>
        <v>435.12909999999999</v>
      </c>
      <c r="V187" s="4">
        <f t="shared" si="10"/>
        <v>433.11509999999998</v>
      </c>
      <c r="W187" s="43">
        <v>5.77</v>
      </c>
      <c r="X187" s="44">
        <v>9850000</v>
      </c>
      <c r="Y187" s="43">
        <v>4.9400000000000004</v>
      </c>
      <c r="Z187" s="43">
        <v>9.3699999999999992</v>
      </c>
      <c r="AA187" s="54" t="s">
        <v>2217</v>
      </c>
      <c r="AB187" s="53">
        <v>5.54</v>
      </c>
      <c r="AC187" s="50">
        <v>260000000</v>
      </c>
      <c r="AD187" s="51">
        <v>4.9400000000000004</v>
      </c>
      <c r="AE187" s="51">
        <v>9.32</v>
      </c>
      <c r="AF187" s="49"/>
      <c r="AG187" s="4" t="s">
        <v>2218</v>
      </c>
      <c r="AH187" s="4"/>
      <c r="AI187" s="64">
        <v>5.79</v>
      </c>
      <c r="AJ187" s="63">
        <f t="shared" si="12"/>
        <v>3.7884615384615385E-2</v>
      </c>
    </row>
    <row r="188" spans="1:36" ht="15.6" x14ac:dyDescent="0.25">
      <c r="A188" s="4" t="s">
        <v>2219</v>
      </c>
      <c r="B188" s="16" t="s">
        <v>2146</v>
      </c>
      <c r="C188" s="4" t="s">
        <v>2220</v>
      </c>
      <c r="D188" s="4" t="s">
        <v>2221</v>
      </c>
      <c r="E188" s="4" t="s">
        <v>2222</v>
      </c>
      <c r="F188" s="4" t="s">
        <v>2223</v>
      </c>
      <c r="G188" s="4" t="s">
        <v>2224</v>
      </c>
      <c r="H188" s="4" t="s">
        <v>43</v>
      </c>
      <c r="I188" s="4" t="s">
        <v>59</v>
      </c>
      <c r="J188" s="4" t="s">
        <v>60</v>
      </c>
      <c r="K188" s="187">
        <v>5281954</v>
      </c>
      <c r="L188" s="4" t="s">
        <v>2225</v>
      </c>
      <c r="M188" s="4"/>
      <c r="N188" s="32" t="s">
        <v>2226</v>
      </c>
      <c r="O188" s="32" t="s">
        <v>2227</v>
      </c>
      <c r="P188" s="32" t="s">
        <v>2228</v>
      </c>
      <c r="Q188" s="4" t="s">
        <v>2229</v>
      </c>
      <c r="R188" s="4" t="s">
        <v>51</v>
      </c>
      <c r="S188" s="42">
        <v>268.0736</v>
      </c>
      <c r="T188" s="4" t="str">
        <f t="shared" si="11"/>
        <v>LTS0143250_IPTM20187_Tectochrysin</v>
      </c>
      <c r="U188" s="4">
        <f t="shared" si="9"/>
        <v>269.08139999999997</v>
      </c>
      <c r="V188" s="4">
        <f t="shared" si="10"/>
        <v>267.06739999999996</v>
      </c>
      <c r="W188" s="43">
        <v>12.46</v>
      </c>
      <c r="X188" s="44">
        <v>2700000000</v>
      </c>
      <c r="Y188" s="43">
        <v>9.3699999999999992</v>
      </c>
      <c r="Z188" s="43">
        <v>14.69</v>
      </c>
      <c r="AA188" s="43"/>
      <c r="AB188" s="49">
        <v>12.53</v>
      </c>
      <c r="AC188" s="50">
        <v>453000</v>
      </c>
      <c r="AD188" s="51">
        <v>9.32</v>
      </c>
      <c r="AE188" s="51">
        <v>14.75</v>
      </c>
      <c r="AF188" s="49"/>
      <c r="AG188" s="4" t="s">
        <v>2230</v>
      </c>
      <c r="AH188" s="4"/>
      <c r="AI188" s="64">
        <v>12.2</v>
      </c>
      <c r="AJ188" s="63">
        <f t="shared" si="12"/>
        <v>5960.2649006622514</v>
      </c>
    </row>
    <row r="189" spans="1:36" ht="15.6" x14ac:dyDescent="0.25">
      <c r="A189" s="4" t="s">
        <v>2231</v>
      </c>
      <c r="B189" s="16" t="s">
        <v>2146</v>
      </c>
      <c r="C189" s="4" t="s">
        <v>2232</v>
      </c>
      <c r="D189" s="4" t="s">
        <v>2233</v>
      </c>
      <c r="E189" s="4" t="s">
        <v>2234</v>
      </c>
      <c r="F189" s="4" t="s">
        <v>2235</v>
      </c>
      <c r="G189" s="4" t="s">
        <v>2236</v>
      </c>
      <c r="H189" s="4" t="s">
        <v>43</v>
      </c>
      <c r="I189" s="4" t="s">
        <v>59</v>
      </c>
      <c r="J189" s="4" t="s">
        <v>102</v>
      </c>
      <c r="K189" s="187">
        <v>5281643</v>
      </c>
      <c r="L189" s="4" t="s">
        <v>2237</v>
      </c>
      <c r="M189" s="4"/>
      <c r="N189" s="32" t="s">
        <v>161</v>
      </c>
      <c r="O189" s="32" t="s">
        <v>2033</v>
      </c>
      <c r="P189" s="32" t="s">
        <v>2238</v>
      </c>
      <c r="Q189" s="4" t="s">
        <v>2239</v>
      </c>
      <c r="R189" s="4" t="s">
        <v>165</v>
      </c>
      <c r="S189" s="42">
        <v>464.09550000000002</v>
      </c>
      <c r="T189" s="4" t="str">
        <f t="shared" si="11"/>
        <v>LTS0089156_IPTM20188_Hyperoside</v>
      </c>
      <c r="U189" s="4">
        <f t="shared" si="9"/>
        <v>465.10329999999999</v>
      </c>
      <c r="V189" s="4">
        <f t="shared" si="10"/>
        <v>463.08929999999998</v>
      </c>
      <c r="W189" s="43">
        <v>5.01</v>
      </c>
      <c r="X189" s="44">
        <v>92400000</v>
      </c>
      <c r="Y189" s="43">
        <v>4.9400000000000004</v>
      </c>
      <c r="Z189" s="43">
        <v>9.3699999999999992</v>
      </c>
      <c r="AA189" s="54" t="s">
        <v>2240</v>
      </c>
      <c r="AB189" s="49">
        <v>4.92</v>
      </c>
      <c r="AC189" s="50">
        <v>107000000</v>
      </c>
      <c r="AD189" s="51">
        <v>0.75</v>
      </c>
      <c r="AE189" s="51">
        <v>4.9400000000000004</v>
      </c>
      <c r="AF189" s="49"/>
      <c r="AG189" s="4" t="s">
        <v>2241</v>
      </c>
      <c r="AH189" s="4"/>
      <c r="AI189" s="64">
        <v>5.03</v>
      </c>
      <c r="AJ189" s="63">
        <f t="shared" si="12"/>
        <v>0.86355140186915891</v>
      </c>
    </row>
    <row r="190" spans="1:36" ht="15.6" x14ac:dyDescent="0.25">
      <c r="A190" s="4" t="s">
        <v>2242</v>
      </c>
      <c r="B190" s="16" t="s">
        <v>2146</v>
      </c>
      <c r="C190" s="4" t="s">
        <v>2243</v>
      </c>
      <c r="D190" s="4" t="s">
        <v>2244</v>
      </c>
      <c r="E190" s="4" t="s">
        <v>2245</v>
      </c>
      <c r="F190" s="4" t="s">
        <v>2246</v>
      </c>
      <c r="G190" s="4" t="s">
        <v>2247</v>
      </c>
      <c r="H190" s="4" t="s">
        <v>43</v>
      </c>
      <c r="I190" s="4" t="s">
        <v>59</v>
      </c>
      <c r="J190" s="4" t="s">
        <v>102</v>
      </c>
      <c r="K190" s="187">
        <v>5282102</v>
      </c>
      <c r="L190" s="4" t="s">
        <v>2248</v>
      </c>
      <c r="M190" s="4"/>
      <c r="N190" s="32" t="s">
        <v>2249</v>
      </c>
      <c r="O190" s="32" t="s">
        <v>2250</v>
      </c>
      <c r="P190" s="32" t="s">
        <v>104</v>
      </c>
      <c r="Q190" s="4" t="s">
        <v>2251</v>
      </c>
      <c r="R190" s="4" t="s">
        <v>298</v>
      </c>
      <c r="S190" s="42">
        <v>448.10059999999999</v>
      </c>
      <c r="T190" s="4" t="str">
        <f t="shared" si="11"/>
        <v>LTS0249588_IPTM20189_Astragalin</v>
      </c>
      <c r="U190" s="4">
        <f t="shared" si="9"/>
        <v>449.10839999999996</v>
      </c>
      <c r="V190" s="4">
        <f t="shared" si="10"/>
        <v>447.09439999999995</v>
      </c>
      <c r="W190" s="43">
        <v>5.57</v>
      </c>
      <c r="X190" s="44">
        <v>172000000</v>
      </c>
      <c r="Y190" s="43">
        <v>4.9400000000000004</v>
      </c>
      <c r="Z190" s="43">
        <v>9.3699999999999992</v>
      </c>
      <c r="AA190" s="54" t="s">
        <v>2252</v>
      </c>
      <c r="AB190" s="49">
        <v>5.49</v>
      </c>
      <c r="AC190" s="50">
        <v>217000000</v>
      </c>
      <c r="AD190" s="51">
        <v>4.9400000000000004</v>
      </c>
      <c r="AE190" s="51">
        <v>9.32</v>
      </c>
      <c r="AF190" s="49"/>
      <c r="AG190" s="4" t="s">
        <v>2253</v>
      </c>
      <c r="AH190" s="4"/>
      <c r="AI190" s="64">
        <v>5.59</v>
      </c>
      <c r="AJ190" s="63">
        <f t="shared" si="12"/>
        <v>0.79262672811059909</v>
      </c>
    </row>
    <row r="191" spans="1:36" ht="15.6" x14ac:dyDescent="0.25">
      <c r="A191" s="4" t="s">
        <v>2254</v>
      </c>
      <c r="B191" s="16" t="s">
        <v>2146</v>
      </c>
      <c r="C191" s="4" t="s">
        <v>2255</v>
      </c>
      <c r="D191" s="4" t="s">
        <v>2256</v>
      </c>
      <c r="E191" s="4" t="s">
        <v>2257</v>
      </c>
      <c r="F191" s="4" t="s">
        <v>2258</v>
      </c>
      <c r="G191" s="4" t="s">
        <v>2259</v>
      </c>
      <c r="H191" s="4" t="s">
        <v>43</v>
      </c>
      <c r="I191" s="4" t="s">
        <v>59</v>
      </c>
      <c r="J191" s="4" t="s">
        <v>60</v>
      </c>
      <c r="K191" s="187">
        <v>5281697</v>
      </c>
      <c r="L191" s="4" t="s">
        <v>2260</v>
      </c>
      <c r="M191" s="4"/>
      <c r="N191" s="32" t="s">
        <v>2261</v>
      </c>
      <c r="O191" s="32" t="s">
        <v>589</v>
      </c>
      <c r="P191" s="32" t="s">
        <v>2262</v>
      </c>
      <c r="Q191" s="4" t="s">
        <v>2263</v>
      </c>
      <c r="R191" s="4" t="s">
        <v>414</v>
      </c>
      <c r="S191" s="42">
        <v>286.04770000000002</v>
      </c>
      <c r="T191" s="4" t="str">
        <f t="shared" si="11"/>
        <v>LTS0136843_IPTM20190_Scutellarein</v>
      </c>
      <c r="U191" s="4">
        <f t="shared" si="9"/>
        <v>287.05549999999999</v>
      </c>
      <c r="V191" s="4">
        <f t="shared" si="10"/>
        <v>285.04149999999998</v>
      </c>
      <c r="W191" s="43">
        <v>6.27</v>
      </c>
      <c r="X191" s="44">
        <v>267000000</v>
      </c>
      <c r="Y191" s="43">
        <v>4.9400000000000004</v>
      </c>
      <c r="Z191" s="43">
        <v>9.3699999999999992</v>
      </c>
      <c r="AA191" s="43"/>
      <c r="AB191" s="49" t="s">
        <v>94</v>
      </c>
      <c r="AC191" s="50" t="s">
        <v>94</v>
      </c>
      <c r="AD191" s="49" t="s">
        <v>94</v>
      </c>
      <c r="AE191" s="49" t="s">
        <v>94</v>
      </c>
      <c r="AF191" s="49"/>
      <c r="AG191" s="4" t="s">
        <v>2264</v>
      </c>
      <c r="AH191" s="4"/>
      <c r="AI191" s="64">
        <v>6.27</v>
      </c>
      <c r="AJ191" s="63" t="e">
        <f t="shared" si="12"/>
        <v>#VALUE!</v>
      </c>
    </row>
    <row r="192" spans="1:36" ht="15.6" x14ac:dyDescent="0.25">
      <c r="A192" s="4" t="s">
        <v>2265</v>
      </c>
      <c r="B192" s="16" t="s">
        <v>2146</v>
      </c>
      <c r="C192" s="4" t="s">
        <v>2266</v>
      </c>
      <c r="D192" s="4" t="s">
        <v>2267</v>
      </c>
      <c r="E192" s="4" t="s">
        <v>2268</v>
      </c>
      <c r="F192" s="4"/>
      <c r="G192" s="4"/>
      <c r="H192" s="4" t="s">
        <v>43</v>
      </c>
      <c r="I192" s="4" t="s">
        <v>59</v>
      </c>
      <c r="J192" s="4" t="s">
        <v>145</v>
      </c>
      <c r="K192" s="187">
        <v>193679</v>
      </c>
      <c r="L192" s="4" t="s">
        <v>2269</v>
      </c>
      <c r="M192" s="4"/>
      <c r="N192" s="32" t="s">
        <v>2270</v>
      </c>
      <c r="O192" s="32" t="s">
        <v>995</v>
      </c>
      <c r="P192" s="32" t="s">
        <v>2271</v>
      </c>
      <c r="Q192" s="4" t="s">
        <v>2272</v>
      </c>
      <c r="R192" s="4" t="s">
        <v>480</v>
      </c>
      <c r="S192" s="42">
        <v>324.13619999999997</v>
      </c>
      <c r="T192" s="4" t="str">
        <f t="shared" si="11"/>
        <v>LTS0203290_IPTM20191_Isobavachin</v>
      </c>
      <c r="U192" s="4">
        <f t="shared" si="9"/>
        <v>325.14399999999995</v>
      </c>
      <c r="V192" s="4">
        <f t="shared" si="10"/>
        <v>323.12999999999994</v>
      </c>
      <c r="W192" s="43">
        <v>9.8800000000000008</v>
      </c>
      <c r="X192" s="44">
        <v>967000000</v>
      </c>
      <c r="Y192" s="43">
        <v>9.3699999999999992</v>
      </c>
      <c r="Z192" s="43">
        <v>14.69</v>
      </c>
      <c r="AA192" s="43"/>
      <c r="AB192" s="49">
        <v>9.91</v>
      </c>
      <c r="AC192" s="50">
        <v>892000000</v>
      </c>
      <c r="AD192" s="51">
        <v>9.32</v>
      </c>
      <c r="AE192" s="51">
        <v>14.75</v>
      </c>
      <c r="AF192" s="49"/>
      <c r="AG192" s="4" t="s">
        <v>2273</v>
      </c>
      <c r="AH192" s="4"/>
      <c r="AI192" s="64">
        <v>9.8699999999999992</v>
      </c>
      <c r="AJ192" s="63">
        <f t="shared" si="12"/>
        <v>1.0840807174887892</v>
      </c>
    </row>
    <row r="193" spans="1:36" ht="15.6" x14ac:dyDescent="0.25">
      <c r="A193" s="4" t="s">
        <v>2274</v>
      </c>
      <c r="B193" s="16" t="s">
        <v>2146</v>
      </c>
      <c r="C193" s="4" t="s">
        <v>2275</v>
      </c>
      <c r="D193" s="4" t="s">
        <v>2276</v>
      </c>
      <c r="E193" s="4" t="s">
        <v>2277</v>
      </c>
      <c r="F193" s="4" t="s">
        <v>2278</v>
      </c>
      <c r="G193" s="4" t="s">
        <v>2279</v>
      </c>
      <c r="H193" s="4" t="s">
        <v>43</v>
      </c>
      <c r="I193" s="4" t="s">
        <v>59</v>
      </c>
      <c r="J193" s="4" t="s">
        <v>60</v>
      </c>
      <c r="K193" s="187">
        <v>5281675</v>
      </c>
      <c r="L193" s="4" t="s">
        <v>2280</v>
      </c>
      <c r="M193" s="4"/>
      <c r="N193" s="32" t="s">
        <v>2281</v>
      </c>
      <c r="O193" s="32" t="s">
        <v>2282</v>
      </c>
      <c r="P193" s="32" t="s">
        <v>2283</v>
      </c>
      <c r="Q193" s="4" t="s">
        <v>2284</v>
      </c>
      <c r="R193" s="4" t="s">
        <v>298</v>
      </c>
      <c r="S193" s="42">
        <v>448.10059999999999</v>
      </c>
      <c r="T193" s="4" t="str">
        <f t="shared" si="11"/>
        <v>LTS0143863_IPTM20192_Orientin</v>
      </c>
      <c r="U193" s="4">
        <f t="shared" si="9"/>
        <v>449.10839999999996</v>
      </c>
      <c r="V193" s="4">
        <f t="shared" si="10"/>
        <v>447.09439999999995</v>
      </c>
      <c r="W193" s="43">
        <v>4.66</v>
      </c>
      <c r="X193" s="44">
        <v>316000000</v>
      </c>
      <c r="Y193" s="43">
        <v>0.7</v>
      </c>
      <c r="Z193" s="43">
        <v>4.9400000000000004</v>
      </c>
      <c r="AA193" s="43"/>
      <c r="AB193" s="49">
        <v>4.51</v>
      </c>
      <c r="AC193" s="50">
        <v>125000000</v>
      </c>
      <c r="AD193" s="51">
        <v>0.75</v>
      </c>
      <c r="AE193" s="51">
        <v>4.9400000000000004</v>
      </c>
      <c r="AF193" s="49"/>
      <c r="AG193" s="4" t="s">
        <v>2285</v>
      </c>
      <c r="AH193" s="4"/>
      <c r="AI193" s="64">
        <v>4.6900000000000004</v>
      </c>
      <c r="AJ193" s="63">
        <f t="shared" si="12"/>
        <v>2.528</v>
      </c>
    </row>
    <row r="194" spans="1:36" ht="15.6" x14ac:dyDescent="0.25">
      <c r="A194" s="4" t="s">
        <v>2286</v>
      </c>
      <c r="B194" s="16" t="s">
        <v>2146</v>
      </c>
      <c r="C194" s="4" t="s">
        <v>2287</v>
      </c>
      <c r="D194" s="4" t="s">
        <v>2288</v>
      </c>
      <c r="E194" s="4" t="s">
        <v>2289</v>
      </c>
      <c r="F194" s="4" t="s">
        <v>2290</v>
      </c>
      <c r="G194" s="4"/>
      <c r="H194" s="4" t="s">
        <v>43</v>
      </c>
      <c r="I194" s="4" t="s">
        <v>59</v>
      </c>
      <c r="J194" s="4" t="s">
        <v>60</v>
      </c>
      <c r="K194" s="187">
        <v>5281671</v>
      </c>
      <c r="L194" s="4" t="s">
        <v>2291</v>
      </c>
      <c r="M194" s="4"/>
      <c r="N194" s="32" t="s">
        <v>2292</v>
      </c>
      <c r="O194" s="32" t="s">
        <v>2293</v>
      </c>
      <c r="P194" s="32" t="s">
        <v>2294</v>
      </c>
      <c r="Q194" s="4" t="s">
        <v>2295</v>
      </c>
      <c r="R194" s="4" t="s">
        <v>2296</v>
      </c>
      <c r="S194" s="42">
        <v>420.15730000000002</v>
      </c>
      <c r="T194" s="4" t="str">
        <f t="shared" si="11"/>
        <v>LTS0062558_IPTM20193_Morusin</v>
      </c>
      <c r="U194" s="4">
        <f t="shared" ref="U194:U201" si="13">S194+1.0078</f>
        <v>421.1651</v>
      </c>
      <c r="V194" s="4">
        <f t="shared" ref="V194:V201" si="14">U194-1.007*2</f>
        <v>419.15109999999999</v>
      </c>
      <c r="W194" s="43">
        <v>14.05</v>
      </c>
      <c r="X194" s="44">
        <v>1930000000</v>
      </c>
      <c r="Y194" s="43">
        <v>9.3699999999999992</v>
      </c>
      <c r="Z194" s="43">
        <v>14.69</v>
      </c>
      <c r="AA194" s="43"/>
      <c r="AB194" s="49">
        <v>14.07</v>
      </c>
      <c r="AC194" s="50">
        <v>1630000000</v>
      </c>
      <c r="AD194" s="51">
        <v>9.32</v>
      </c>
      <c r="AE194" s="51">
        <v>14.75</v>
      </c>
      <c r="AF194" s="49"/>
      <c r="AG194" s="4" t="s">
        <v>2297</v>
      </c>
      <c r="AH194" s="4"/>
      <c r="AI194" s="64">
        <v>13.99</v>
      </c>
      <c r="AJ194" s="63">
        <f t="shared" si="12"/>
        <v>1.1840490797546013</v>
      </c>
    </row>
    <row r="195" spans="1:36" ht="15.6" x14ac:dyDescent="0.25">
      <c r="A195" s="4" t="s">
        <v>2298</v>
      </c>
      <c r="B195" s="16" t="s">
        <v>2146</v>
      </c>
      <c r="C195" s="4" t="s">
        <v>2299</v>
      </c>
      <c r="D195" s="4" t="s">
        <v>2300</v>
      </c>
      <c r="E195" s="4" t="s">
        <v>2301</v>
      </c>
      <c r="F195" s="4"/>
      <c r="G195" s="4"/>
      <c r="H195" s="4"/>
      <c r="I195" s="4"/>
      <c r="J195" s="4"/>
      <c r="K195" s="187">
        <v>167995887</v>
      </c>
      <c r="L195" s="34"/>
      <c r="M195" s="4"/>
      <c r="N195" s="32"/>
      <c r="O195" s="32"/>
      <c r="P195" s="32"/>
      <c r="Q195" s="4" t="s">
        <v>2302</v>
      </c>
      <c r="R195" s="4" t="s">
        <v>2303</v>
      </c>
      <c r="S195" s="42">
        <v>922.3107</v>
      </c>
      <c r="T195" s="4" t="str">
        <f t="shared" ref="T195:T258" si="15">L195&amp;"_"&amp;D195&amp;"_"&amp;E195</f>
        <v>_IPTM20194_Caohuoside E</v>
      </c>
      <c r="U195" s="4">
        <f t="shared" si="13"/>
        <v>923.31849999999997</v>
      </c>
      <c r="V195" s="4">
        <f t="shared" si="14"/>
        <v>921.30449999999996</v>
      </c>
      <c r="W195" s="43">
        <v>8.36</v>
      </c>
      <c r="X195" s="44">
        <v>416000000</v>
      </c>
      <c r="Y195" s="43">
        <v>4.9400000000000004</v>
      </c>
      <c r="Z195" s="43">
        <v>9.3699999999999992</v>
      </c>
      <c r="AA195" s="43"/>
      <c r="AB195" s="49">
        <v>8.3800000000000008</v>
      </c>
      <c r="AC195" s="50">
        <v>15900000</v>
      </c>
      <c r="AD195" s="51">
        <v>4.9400000000000004</v>
      </c>
      <c r="AE195" s="51">
        <v>9.32</v>
      </c>
      <c r="AF195" s="56" t="s">
        <v>2304</v>
      </c>
      <c r="AG195" s="4" t="s">
        <v>2305</v>
      </c>
      <c r="AH195" s="4"/>
      <c r="AI195" s="64">
        <v>8.52</v>
      </c>
      <c r="AJ195" s="63">
        <f t="shared" si="12"/>
        <v>26.163522012578618</v>
      </c>
    </row>
    <row r="196" spans="1:36" ht="31.2" x14ac:dyDescent="0.25">
      <c r="A196" s="4" t="s">
        <v>2306</v>
      </c>
      <c r="B196" s="16" t="s">
        <v>2146</v>
      </c>
      <c r="C196" s="4" t="s">
        <v>2307</v>
      </c>
      <c r="D196" s="4" t="s">
        <v>2308</v>
      </c>
      <c r="E196" s="4" t="s">
        <v>2309</v>
      </c>
      <c r="F196" s="4"/>
      <c r="G196" s="4" t="s">
        <v>2310</v>
      </c>
      <c r="H196" s="4"/>
      <c r="I196" s="4"/>
      <c r="J196" s="4"/>
      <c r="K196" s="187">
        <v>5318987</v>
      </c>
      <c r="L196" s="4" t="s">
        <v>2311</v>
      </c>
      <c r="M196" s="4"/>
      <c r="N196" s="32" t="s">
        <v>256</v>
      </c>
      <c r="O196" s="32"/>
      <c r="P196" s="32"/>
      <c r="Q196" s="4" t="s">
        <v>2312</v>
      </c>
      <c r="R196" s="4" t="s">
        <v>2313</v>
      </c>
      <c r="S196" s="42">
        <v>660.24180000000001</v>
      </c>
      <c r="T196" s="4" t="str">
        <f t="shared" si="15"/>
        <v>LTS0213671_IPTM20195_2''-O-Rhamnosylicariside II</v>
      </c>
      <c r="U196" s="4">
        <f t="shared" si="13"/>
        <v>661.24959999999999</v>
      </c>
      <c r="V196" s="4">
        <f t="shared" si="14"/>
        <v>659.23559999999998</v>
      </c>
      <c r="W196" s="43">
        <v>9.99</v>
      </c>
      <c r="X196" s="44">
        <v>236000000</v>
      </c>
      <c r="Y196" s="43">
        <v>9.3699999999999992</v>
      </c>
      <c r="Z196" s="43">
        <v>14.69</v>
      </c>
      <c r="AA196" s="54" t="s">
        <v>2314</v>
      </c>
      <c r="AB196" s="49">
        <v>9.99</v>
      </c>
      <c r="AC196" s="50">
        <v>212000000</v>
      </c>
      <c r="AD196" s="51">
        <v>9.32</v>
      </c>
      <c r="AE196" s="51">
        <v>14.75</v>
      </c>
      <c r="AF196" s="49"/>
      <c r="AG196" s="4" t="s">
        <v>2315</v>
      </c>
      <c r="AH196" s="4"/>
      <c r="AI196" s="64">
        <v>10.220000000000001</v>
      </c>
      <c r="AJ196" s="63">
        <f t="shared" si="12"/>
        <v>1.1132075471698113</v>
      </c>
    </row>
    <row r="197" spans="1:36" ht="15.6" x14ac:dyDescent="0.25">
      <c r="A197" s="4" t="s">
        <v>2316</v>
      </c>
      <c r="B197" s="16" t="s">
        <v>2146</v>
      </c>
      <c r="C197" s="4" t="s">
        <v>2317</v>
      </c>
      <c r="D197" s="4" t="s">
        <v>2318</v>
      </c>
      <c r="E197" s="4" t="s">
        <v>2319</v>
      </c>
      <c r="F197" s="4" t="s">
        <v>2320</v>
      </c>
      <c r="G197" s="4" t="s">
        <v>2321</v>
      </c>
      <c r="H197" s="4" t="s">
        <v>43</v>
      </c>
      <c r="I197" s="4" t="s">
        <v>59</v>
      </c>
      <c r="J197" s="4" t="s">
        <v>60</v>
      </c>
      <c r="K197" s="187">
        <v>124211</v>
      </c>
      <c r="L197" s="4" t="s">
        <v>2322</v>
      </c>
      <c r="M197" s="4"/>
      <c r="N197" s="32" t="s">
        <v>188</v>
      </c>
      <c r="O197" s="32" t="s">
        <v>2323</v>
      </c>
      <c r="P197" s="32"/>
      <c r="Q197" s="4" t="s">
        <v>2324</v>
      </c>
      <c r="R197" s="4" t="s">
        <v>1379</v>
      </c>
      <c r="S197" s="42">
        <v>374.10019999999997</v>
      </c>
      <c r="T197" s="4" t="str">
        <f t="shared" si="15"/>
        <v>LTS0213690_IPTM20196_Skullcapflavone II</v>
      </c>
      <c r="U197" s="4">
        <f t="shared" si="13"/>
        <v>375.10799999999995</v>
      </c>
      <c r="V197" s="4">
        <f t="shared" si="14"/>
        <v>373.09399999999994</v>
      </c>
      <c r="W197" s="43">
        <v>10.11</v>
      </c>
      <c r="X197" s="44">
        <v>1730000000</v>
      </c>
      <c r="Y197" s="43">
        <v>9.3699999999999992</v>
      </c>
      <c r="Z197" s="43">
        <v>14.69</v>
      </c>
      <c r="AA197" s="43"/>
      <c r="AB197" s="49">
        <v>10.14</v>
      </c>
      <c r="AC197" s="50">
        <v>837000000</v>
      </c>
      <c r="AD197" s="51">
        <v>9.32</v>
      </c>
      <c r="AE197" s="51">
        <v>14.75</v>
      </c>
      <c r="AF197" s="49"/>
      <c r="AG197" s="4" t="s">
        <v>2325</v>
      </c>
      <c r="AH197" s="4"/>
      <c r="AI197" s="64">
        <v>10.029999999999999</v>
      </c>
      <c r="AJ197" s="63">
        <f t="shared" si="12"/>
        <v>2.0669056152927121</v>
      </c>
    </row>
    <row r="198" spans="1:36" ht="15.6" x14ac:dyDescent="0.25">
      <c r="A198" s="4" t="s">
        <v>2326</v>
      </c>
      <c r="B198" s="16" t="s">
        <v>2146</v>
      </c>
      <c r="C198" s="4" t="s">
        <v>2327</v>
      </c>
      <c r="D198" s="4" t="s">
        <v>2328</v>
      </c>
      <c r="E198" s="4" t="s">
        <v>2329</v>
      </c>
      <c r="F198" s="4" t="s">
        <v>2330</v>
      </c>
      <c r="G198" s="4" t="s">
        <v>2331</v>
      </c>
      <c r="H198" s="4" t="s">
        <v>43</v>
      </c>
      <c r="I198" s="4" t="s">
        <v>59</v>
      </c>
      <c r="J198" s="4" t="s">
        <v>102</v>
      </c>
      <c r="K198" s="187">
        <v>5284452</v>
      </c>
      <c r="L198" s="4" t="s">
        <v>103</v>
      </c>
      <c r="M198" s="4"/>
      <c r="N198" s="88" t="s">
        <v>104</v>
      </c>
      <c r="O198" s="32" t="s">
        <v>105</v>
      </c>
      <c r="P198" s="32" t="s">
        <v>106</v>
      </c>
      <c r="Q198" s="4" t="s">
        <v>2332</v>
      </c>
      <c r="R198" s="4" t="s">
        <v>108</v>
      </c>
      <c r="S198" s="42">
        <v>302.0421</v>
      </c>
      <c r="T198" s="4" t="str">
        <f t="shared" si="15"/>
        <v>LTS0004651_IPTM20197_Quercetin Dihydrate</v>
      </c>
      <c r="U198" s="4">
        <f t="shared" si="13"/>
        <v>303.04989999999998</v>
      </c>
      <c r="V198" s="4">
        <f t="shared" si="14"/>
        <v>301.03589999999997</v>
      </c>
      <c r="W198" s="43">
        <v>6.87</v>
      </c>
      <c r="X198" s="44">
        <v>278000000</v>
      </c>
      <c r="Y198" s="43">
        <v>4.9400000000000004</v>
      </c>
      <c r="Z198" s="43">
        <v>9.3699999999999992</v>
      </c>
      <c r="AA198" s="43"/>
      <c r="AB198" s="49">
        <v>6.85</v>
      </c>
      <c r="AC198" s="50">
        <v>206000000</v>
      </c>
      <c r="AD198" s="51">
        <v>4.9400000000000004</v>
      </c>
      <c r="AE198" s="51">
        <v>9.32</v>
      </c>
      <c r="AF198" s="49"/>
      <c r="AG198" s="4" t="s">
        <v>2333</v>
      </c>
      <c r="AH198" s="4"/>
      <c r="AI198" s="64">
        <v>6.84</v>
      </c>
      <c r="AJ198" s="63">
        <f t="shared" si="12"/>
        <v>1.3495145631067962</v>
      </c>
    </row>
    <row r="199" spans="1:36" s="3" customFormat="1" ht="15.6" x14ac:dyDescent="0.25">
      <c r="A199" s="69" t="s">
        <v>2334</v>
      </c>
      <c r="B199" s="70" t="s">
        <v>2146</v>
      </c>
      <c r="C199" s="69" t="s">
        <v>2335</v>
      </c>
      <c r="D199" s="69" t="s">
        <v>2336</v>
      </c>
      <c r="E199" s="69" t="s">
        <v>2337</v>
      </c>
      <c r="F199" s="69"/>
      <c r="G199" s="69"/>
      <c r="H199" s="69" t="s">
        <v>43</v>
      </c>
      <c r="I199" s="69" t="s">
        <v>59</v>
      </c>
      <c r="J199" s="69" t="s">
        <v>102</v>
      </c>
      <c r="K199" s="188">
        <v>5317093</v>
      </c>
      <c r="L199" s="69" t="s">
        <v>2338</v>
      </c>
      <c r="M199" s="69"/>
      <c r="N199" s="72" t="s">
        <v>806</v>
      </c>
      <c r="O199" s="72" t="s">
        <v>451</v>
      </c>
      <c r="P199" s="72" t="s">
        <v>1506</v>
      </c>
      <c r="Q199" s="69" t="s">
        <v>2339</v>
      </c>
      <c r="R199" s="69" t="s">
        <v>2340</v>
      </c>
      <c r="S199" s="73">
        <v>662.22109999999998</v>
      </c>
      <c r="T199" s="69" t="str">
        <f t="shared" si="15"/>
        <v>LTS0097022_IPTM20198_Epimedoside A</v>
      </c>
      <c r="U199" s="69">
        <f t="shared" si="13"/>
        <v>663.22889999999995</v>
      </c>
      <c r="V199" s="69">
        <f t="shared" si="14"/>
        <v>661.21489999999994</v>
      </c>
      <c r="W199" s="74" t="s">
        <v>94</v>
      </c>
      <c r="X199" s="75" t="s">
        <v>94</v>
      </c>
      <c r="Y199" s="74" t="s">
        <v>94</v>
      </c>
      <c r="Z199" s="74" t="s">
        <v>94</v>
      </c>
      <c r="AA199" s="74"/>
      <c r="AB199" s="57" t="s">
        <v>94</v>
      </c>
      <c r="AC199" s="76" t="s">
        <v>94</v>
      </c>
      <c r="AD199" s="57" t="s">
        <v>94</v>
      </c>
      <c r="AE199" s="57" t="s">
        <v>94</v>
      </c>
      <c r="AF199" s="57"/>
      <c r="AG199" s="69" t="s">
        <v>2341</v>
      </c>
      <c r="AH199" s="69"/>
      <c r="AI199" s="78">
        <v>9.0399999999999991</v>
      </c>
      <c r="AJ199" s="94" t="e">
        <f t="shared" si="12"/>
        <v>#VALUE!</v>
      </c>
    </row>
    <row r="200" spans="1:36" ht="15.6" x14ac:dyDescent="0.25">
      <c r="A200" s="4" t="s">
        <v>2342</v>
      </c>
      <c r="B200" s="16" t="s">
        <v>2146</v>
      </c>
      <c r="C200" s="4" t="s">
        <v>2343</v>
      </c>
      <c r="D200" s="4" t="s">
        <v>2344</v>
      </c>
      <c r="E200" s="4" t="s">
        <v>2345</v>
      </c>
      <c r="F200" s="4" t="s">
        <v>2346</v>
      </c>
      <c r="G200" s="4" t="s">
        <v>2347</v>
      </c>
      <c r="H200" s="4" t="s">
        <v>43</v>
      </c>
      <c r="I200" s="4" t="s">
        <v>59</v>
      </c>
      <c r="J200" s="4" t="s">
        <v>60</v>
      </c>
      <c r="K200" s="187">
        <v>5379096</v>
      </c>
      <c r="L200" s="4" t="s">
        <v>2348</v>
      </c>
      <c r="M200" s="4"/>
      <c r="N200" s="32" t="s">
        <v>2349</v>
      </c>
      <c r="O200" s="32" t="s">
        <v>2350</v>
      </c>
      <c r="P200" s="32" t="s">
        <v>2351</v>
      </c>
      <c r="Q200" s="4" t="s">
        <v>2352</v>
      </c>
      <c r="R200" s="4" t="s">
        <v>2353</v>
      </c>
      <c r="S200" s="42">
        <v>330.07400000000001</v>
      </c>
      <c r="T200" s="4" t="str">
        <f t="shared" si="15"/>
        <v>LTS0259681_IPTM20199_Jaceosidin</v>
      </c>
      <c r="U200" s="4">
        <f t="shared" si="13"/>
        <v>331.08179999999999</v>
      </c>
      <c r="V200" s="4">
        <f t="shared" si="14"/>
        <v>329.06779999999998</v>
      </c>
      <c r="W200" s="43">
        <v>8.1999999999999993</v>
      </c>
      <c r="X200" s="44">
        <v>1070000000</v>
      </c>
      <c r="Y200" s="43">
        <v>4.9400000000000004</v>
      </c>
      <c r="Z200" s="43">
        <v>9.3699999999999992</v>
      </c>
      <c r="AA200" s="43"/>
      <c r="AB200" s="49">
        <v>8.0399999999999991</v>
      </c>
      <c r="AC200" s="50">
        <v>719000000</v>
      </c>
      <c r="AD200" s="51">
        <v>4.9400000000000004</v>
      </c>
      <c r="AE200" s="51">
        <v>9.32</v>
      </c>
      <c r="AF200" s="49"/>
      <c r="AG200" s="4" t="s">
        <v>2354</v>
      </c>
      <c r="AH200" s="4"/>
      <c r="AI200" s="64">
        <v>8.16</v>
      </c>
      <c r="AJ200" s="94">
        <f t="shared" si="12"/>
        <v>1.4881780250347705</v>
      </c>
    </row>
    <row r="201" spans="1:36" ht="15.6" x14ac:dyDescent="0.25">
      <c r="A201" s="4" t="s">
        <v>2355</v>
      </c>
      <c r="B201" s="16" t="s">
        <v>2146</v>
      </c>
      <c r="C201" s="4" t="s">
        <v>2356</v>
      </c>
      <c r="D201" s="4" t="s">
        <v>2357</v>
      </c>
      <c r="E201" s="4" t="s">
        <v>2358</v>
      </c>
      <c r="F201" s="4" t="s">
        <v>2359</v>
      </c>
      <c r="G201" s="4" t="s">
        <v>2360</v>
      </c>
      <c r="H201" s="4" t="s">
        <v>43</v>
      </c>
      <c r="I201" s="4" t="s">
        <v>59</v>
      </c>
      <c r="J201" s="4" t="s">
        <v>60</v>
      </c>
      <c r="K201" s="187">
        <v>5273755</v>
      </c>
      <c r="L201" s="4" t="s">
        <v>2361</v>
      </c>
      <c r="M201" s="4"/>
      <c r="N201" s="32" t="s">
        <v>2362</v>
      </c>
      <c r="O201" s="32" t="s">
        <v>2363</v>
      </c>
      <c r="P201" s="32" t="s">
        <v>2364</v>
      </c>
      <c r="Q201" s="4" t="s">
        <v>2365</v>
      </c>
      <c r="R201" s="4" t="s">
        <v>66</v>
      </c>
      <c r="S201" s="42">
        <v>344.08960000000002</v>
      </c>
      <c r="T201" s="4" t="str">
        <f t="shared" si="15"/>
        <v>LTS0193182_IPTM20200_Eupatilin</v>
      </c>
      <c r="U201" s="4">
        <f t="shared" si="13"/>
        <v>345.09739999999999</v>
      </c>
      <c r="V201" s="4">
        <f t="shared" si="14"/>
        <v>343.08339999999998</v>
      </c>
      <c r="W201" s="43">
        <v>9.41</v>
      </c>
      <c r="X201" s="44">
        <v>2440000000</v>
      </c>
      <c r="Y201" s="43">
        <v>9.3699999999999992</v>
      </c>
      <c r="Z201" s="43">
        <v>14.69</v>
      </c>
      <c r="AA201" s="43"/>
      <c r="AB201" s="49">
        <v>9.2899999999999991</v>
      </c>
      <c r="AC201" s="50">
        <v>1090000000</v>
      </c>
      <c r="AD201" s="51">
        <v>4.9400000000000004</v>
      </c>
      <c r="AE201" s="51">
        <v>9.32</v>
      </c>
      <c r="AF201" s="49"/>
      <c r="AG201" s="4" t="s">
        <v>2366</v>
      </c>
      <c r="AH201" s="4"/>
      <c r="AI201" s="64">
        <v>9.34</v>
      </c>
      <c r="AJ201" s="94">
        <f t="shared" si="12"/>
        <v>2.238532110091743</v>
      </c>
    </row>
    <row r="202" spans="1:36" ht="15.6" x14ac:dyDescent="0.25">
      <c r="A202" s="4" t="s">
        <v>2367</v>
      </c>
      <c r="B202" s="82" t="s">
        <v>2368</v>
      </c>
      <c r="C202" s="4" t="s">
        <v>2369</v>
      </c>
      <c r="D202" s="4" t="s">
        <v>2370</v>
      </c>
      <c r="E202" s="4" t="s">
        <v>2371</v>
      </c>
      <c r="F202" s="4" t="s">
        <v>2372</v>
      </c>
      <c r="G202" s="4" t="s">
        <v>2373</v>
      </c>
      <c r="H202" s="4" t="s">
        <v>43</v>
      </c>
      <c r="I202" s="4" t="s">
        <v>59</v>
      </c>
      <c r="J202" s="4" t="s">
        <v>60</v>
      </c>
      <c r="K202" s="187">
        <v>5318569</v>
      </c>
      <c r="L202" s="4" t="s">
        <v>2374</v>
      </c>
      <c r="M202" s="4"/>
      <c r="N202" s="32" t="s">
        <v>1539</v>
      </c>
      <c r="O202" s="32" t="s">
        <v>2375</v>
      </c>
      <c r="P202" s="32" t="s">
        <v>256</v>
      </c>
      <c r="Q202" s="4" t="s">
        <v>2376</v>
      </c>
      <c r="R202" s="4" t="s">
        <v>2377</v>
      </c>
      <c r="S202" s="42">
        <v>566.12130000000002</v>
      </c>
      <c r="T202" s="4" t="str">
        <f t="shared" si="15"/>
        <v>LTS0061203_IPTM20201_Isoginkgetin</v>
      </c>
      <c r="U202" s="4">
        <v>567.12909999999999</v>
      </c>
      <c r="V202" s="4">
        <v>565.11509999999998</v>
      </c>
      <c r="W202" s="43">
        <v>11.43</v>
      </c>
      <c r="X202" s="44">
        <v>107000000</v>
      </c>
      <c r="Y202" s="89">
        <v>9.3699999999999992</v>
      </c>
      <c r="Z202" s="89">
        <v>14.69</v>
      </c>
      <c r="AA202" s="43"/>
      <c r="AB202" s="49">
        <v>11.42</v>
      </c>
      <c r="AC202" s="50">
        <v>51100000</v>
      </c>
      <c r="AD202" s="49">
        <v>9.32</v>
      </c>
      <c r="AE202" s="49">
        <v>14.75</v>
      </c>
      <c r="AF202" s="49"/>
      <c r="AG202" s="4" t="s">
        <v>2378</v>
      </c>
      <c r="AH202" s="4"/>
      <c r="AI202" s="64">
        <v>11.43</v>
      </c>
      <c r="AJ202" s="95">
        <f t="shared" si="12"/>
        <v>2.0939334637964775</v>
      </c>
    </row>
    <row r="203" spans="1:36" ht="15.6" x14ac:dyDescent="0.25">
      <c r="A203" s="4" t="s">
        <v>2379</v>
      </c>
      <c r="B203" s="82" t="s">
        <v>2368</v>
      </c>
      <c r="C203" s="4" t="s">
        <v>2380</v>
      </c>
      <c r="D203" s="4" t="s">
        <v>2381</v>
      </c>
      <c r="E203" s="4" t="s">
        <v>2382</v>
      </c>
      <c r="F203" s="4" t="s">
        <v>2383</v>
      </c>
      <c r="G203" s="4" t="s">
        <v>2384</v>
      </c>
      <c r="H203" s="4" t="s">
        <v>43</v>
      </c>
      <c r="I203" s="4" t="s">
        <v>59</v>
      </c>
      <c r="J203" s="4" t="s">
        <v>60</v>
      </c>
      <c r="K203" s="187">
        <v>161271</v>
      </c>
      <c r="L203" s="4" t="s">
        <v>2385</v>
      </c>
      <c r="M203" s="4"/>
      <c r="N203" s="32" t="s">
        <v>2386</v>
      </c>
      <c r="O203" s="32" t="s">
        <v>282</v>
      </c>
      <c r="P203" s="32" t="s">
        <v>2351</v>
      </c>
      <c r="Q203" s="4" t="s">
        <v>2387</v>
      </c>
      <c r="R203" s="4" t="s">
        <v>2388</v>
      </c>
      <c r="S203" s="42">
        <v>328.09469999999999</v>
      </c>
      <c r="T203" s="4" t="str">
        <f t="shared" si="15"/>
        <v>LTS0020289_IPTM20202_Salvigenin</v>
      </c>
      <c r="U203" s="4">
        <v>329.10250000000002</v>
      </c>
      <c r="V203" s="4">
        <v>327.08850000000001</v>
      </c>
      <c r="W203" s="43">
        <v>11.46</v>
      </c>
      <c r="X203" s="44">
        <v>2600000000</v>
      </c>
      <c r="Y203" s="89">
        <v>9.3699999999999992</v>
      </c>
      <c r="Z203" s="89">
        <v>14.69</v>
      </c>
      <c r="AA203" s="58"/>
      <c r="AB203" s="49">
        <v>11.52</v>
      </c>
      <c r="AC203" s="50">
        <v>567000</v>
      </c>
      <c r="AD203" s="49">
        <v>9.32</v>
      </c>
      <c r="AE203" s="49">
        <v>14.75</v>
      </c>
      <c r="AF203" s="49"/>
      <c r="AG203" s="4" t="s">
        <v>2389</v>
      </c>
      <c r="AH203" s="4"/>
      <c r="AI203" s="64">
        <v>11.3</v>
      </c>
      <c r="AJ203" s="95">
        <f t="shared" si="12"/>
        <v>4585.5379188712523</v>
      </c>
    </row>
    <row r="204" spans="1:36" ht="15.6" x14ac:dyDescent="0.25">
      <c r="A204" s="4" t="s">
        <v>2390</v>
      </c>
      <c r="B204" s="82" t="s">
        <v>2368</v>
      </c>
      <c r="C204" s="4" t="s">
        <v>2391</v>
      </c>
      <c r="D204" s="4" t="s">
        <v>2392</v>
      </c>
      <c r="E204" s="4" t="s">
        <v>2393</v>
      </c>
      <c r="F204" s="4" t="s">
        <v>2394</v>
      </c>
      <c r="G204" s="4"/>
      <c r="H204" s="4" t="s">
        <v>43</v>
      </c>
      <c r="I204" s="4" t="s">
        <v>59</v>
      </c>
      <c r="J204" s="4" t="s">
        <v>2395</v>
      </c>
      <c r="K204" s="187">
        <v>146798</v>
      </c>
      <c r="L204" s="4" t="s">
        <v>2396</v>
      </c>
      <c r="M204" s="4"/>
      <c r="N204" s="32" t="s">
        <v>2397</v>
      </c>
      <c r="O204" s="32" t="s">
        <v>2398</v>
      </c>
      <c r="P204" s="32" t="s">
        <v>374</v>
      </c>
      <c r="Q204" s="4" t="s">
        <v>2399</v>
      </c>
      <c r="R204" s="4" t="s">
        <v>2400</v>
      </c>
      <c r="S204" s="42">
        <v>578.14239999999995</v>
      </c>
      <c r="T204" s="4" t="str">
        <f t="shared" si="15"/>
        <v>LTS0040252_IPTM20203_Procyanidin B3</v>
      </c>
      <c r="U204" s="4">
        <v>579.15020000000004</v>
      </c>
      <c r="V204" s="4">
        <v>577.13620000000003</v>
      </c>
      <c r="W204" s="43">
        <v>3.2</v>
      </c>
      <c r="X204" s="44">
        <v>23700000</v>
      </c>
      <c r="Y204" s="43">
        <v>0.7</v>
      </c>
      <c r="Z204" s="58">
        <v>4.9400000000000004</v>
      </c>
      <c r="AA204" s="58"/>
      <c r="AB204" s="49">
        <v>3.21</v>
      </c>
      <c r="AC204" s="50">
        <v>22000000</v>
      </c>
      <c r="AD204" s="49">
        <v>0.75</v>
      </c>
      <c r="AE204" s="49">
        <v>4.9400000000000004</v>
      </c>
      <c r="AF204" s="49"/>
      <c r="AG204" s="4" t="s">
        <v>2401</v>
      </c>
      <c r="AH204" s="4"/>
      <c r="AI204" s="64">
        <v>3.21</v>
      </c>
      <c r="AJ204" s="95">
        <f t="shared" si="12"/>
        <v>1.0772727272727274</v>
      </c>
    </row>
    <row r="205" spans="1:36" ht="15.6" x14ac:dyDescent="0.25">
      <c r="A205" s="4" t="s">
        <v>2402</v>
      </c>
      <c r="B205" s="82" t="s">
        <v>2368</v>
      </c>
      <c r="C205" s="4" t="s">
        <v>2403</v>
      </c>
      <c r="D205" s="4" t="s">
        <v>2404</v>
      </c>
      <c r="E205" s="4" t="s">
        <v>2405</v>
      </c>
      <c r="F205" s="4" t="s">
        <v>2406</v>
      </c>
      <c r="G205" s="83" t="s">
        <v>2407</v>
      </c>
      <c r="H205" s="4" t="s">
        <v>43</v>
      </c>
      <c r="I205" s="4" t="s">
        <v>59</v>
      </c>
      <c r="J205" s="4" t="s">
        <v>60</v>
      </c>
      <c r="K205" s="187">
        <v>5315459</v>
      </c>
      <c r="L205" s="4" t="s">
        <v>2408</v>
      </c>
      <c r="M205" s="4"/>
      <c r="N205" s="32" t="s">
        <v>1539</v>
      </c>
      <c r="O205" s="32" t="s">
        <v>2409</v>
      </c>
      <c r="P205" s="32" t="s">
        <v>2375</v>
      </c>
      <c r="Q205" s="4" t="s">
        <v>2410</v>
      </c>
      <c r="R205" s="4" t="s">
        <v>1418</v>
      </c>
      <c r="S205" s="42">
        <v>552.10559999999998</v>
      </c>
      <c r="T205" s="4" t="str">
        <f t="shared" si="15"/>
        <v>LTS0013591_IPTM20204_Bilobetin</v>
      </c>
      <c r="U205" s="4">
        <v>553.11339999999996</v>
      </c>
      <c r="V205" s="4">
        <v>551.09939999999995</v>
      </c>
      <c r="W205" s="43">
        <v>9.68</v>
      </c>
      <c r="X205" s="44">
        <v>173000000</v>
      </c>
      <c r="Y205" s="89">
        <v>9.3699999999999992</v>
      </c>
      <c r="Z205" s="89">
        <v>14.69</v>
      </c>
      <c r="AA205" s="58"/>
      <c r="AB205" s="49">
        <v>9.6300000000000008</v>
      </c>
      <c r="AC205" s="50">
        <v>180000000</v>
      </c>
      <c r="AD205" s="49">
        <v>9.32</v>
      </c>
      <c r="AE205" s="49">
        <v>14.75</v>
      </c>
      <c r="AF205" s="49"/>
      <c r="AG205" s="4" t="s">
        <v>2411</v>
      </c>
      <c r="AH205" s="4"/>
      <c r="AI205" s="64">
        <v>9.64</v>
      </c>
      <c r="AJ205" s="95">
        <f t="shared" si="12"/>
        <v>0.96111111111111114</v>
      </c>
    </row>
    <row r="206" spans="1:36" ht="15.6" x14ac:dyDescent="0.25">
      <c r="A206" s="4" t="s">
        <v>2412</v>
      </c>
      <c r="B206" s="82" t="s">
        <v>2368</v>
      </c>
      <c r="C206" s="4" t="s">
        <v>2413</v>
      </c>
      <c r="D206" s="4" t="s">
        <v>2414</v>
      </c>
      <c r="E206" s="4" t="s">
        <v>2415</v>
      </c>
      <c r="F206" s="4" t="s">
        <v>2416</v>
      </c>
      <c r="G206" s="4"/>
      <c r="H206" s="4" t="s">
        <v>43</v>
      </c>
      <c r="I206" s="4" t="s">
        <v>59</v>
      </c>
      <c r="J206" s="4" t="s">
        <v>145</v>
      </c>
      <c r="K206" s="187">
        <v>147394</v>
      </c>
      <c r="L206" s="4" t="s">
        <v>2417</v>
      </c>
      <c r="M206" s="4"/>
      <c r="N206" s="32" t="s">
        <v>241</v>
      </c>
      <c r="O206" s="32"/>
      <c r="P206" s="32"/>
      <c r="Q206" s="4" t="s">
        <v>2418</v>
      </c>
      <c r="R206" s="4" t="s">
        <v>2419</v>
      </c>
      <c r="S206" s="42">
        <v>464.13189999999997</v>
      </c>
      <c r="T206" s="4" t="str">
        <f t="shared" si="15"/>
        <v>LTS0134734_IPTM20205_Hesperetin 7-O-glucoside</v>
      </c>
      <c r="U206" s="4">
        <v>465.1397</v>
      </c>
      <c r="V206" s="4">
        <v>463.12569999999999</v>
      </c>
      <c r="W206" s="43">
        <v>6.18</v>
      </c>
      <c r="X206" s="44">
        <v>152000000</v>
      </c>
      <c r="Y206" s="89">
        <v>4.9400000000000004</v>
      </c>
      <c r="Z206" s="89">
        <v>9.3699999999999992</v>
      </c>
      <c r="AA206" s="58" t="s">
        <v>2420</v>
      </c>
      <c r="AB206" s="51">
        <v>6.2</v>
      </c>
      <c r="AC206" s="50">
        <v>217000000</v>
      </c>
      <c r="AD206" s="90">
        <v>4.9400000000000004</v>
      </c>
      <c r="AE206" s="90">
        <v>9.32</v>
      </c>
      <c r="AF206" s="49" t="s">
        <v>2421</v>
      </c>
      <c r="AG206" s="4" t="s">
        <v>2422</v>
      </c>
      <c r="AH206" s="4"/>
      <c r="AI206" s="64">
        <v>6.25</v>
      </c>
      <c r="AJ206" s="95">
        <f t="shared" si="12"/>
        <v>0.70046082949308752</v>
      </c>
    </row>
    <row r="207" spans="1:36" ht="15.6" x14ac:dyDescent="0.25">
      <c r="A207" s="4" t="s">
        <v>2423</v>
      </c>
      <c r="B207" s="82" t="s">
        <v>2368</v>
      </c>
      <c r="C207" s="4" t="s">
        <v>574</v>
      </c>
      <c r="D207" s="4" t="s">
        <v>2424</v>
      </c>
      <c r="E207" s="4" t="s">
        <v>2425</v>
      </c>
      <c r="F207" s="4" t="s">
        <v>2426</v>
      </c>
      <c r="G207" s="4" t="s">
        <v>2427</v>
      </c>
      <c r="H207" s="4" t="s">
        <v>43</v>
      </c>
      <c r="I207" s="4" t="s">
        <v>44</v>
      </c>
      <c r="J207" s="4" t="s">
        <v>575</v>
      </c>
      <c r="K207" s="187">
        <v>91510</v>
      </c>
      <c r="L207" s="4" t="s">
        <v>2428</v>
      </c>
      <c r="M207" s="4"/>
      <c r="N207" s="32" t="s">
        <v>2429</v>
      </c>
      <c r="O207" s="32" t="s">
        <v>2430</v>
      </c>
      <c r="P207" s="32" t="s">
        <v>2431</v>
      </c>
      <c r="Q207" s="4" t="s">
        <v>2432</v>
      </c>
      <c r="R207" s="4" t="s">
        <v>192</v>
      </c>
      <c r="S207" s="42">
        <v>284.06849999999997</v>
      </c>
      <c r="T207" s="4" t="str">
        <f t="shared" si="15"/>
        <v>LTS0159117_IPTM20206_(-)-Maackiain</v>
      </c>
      <c r="U207" s="4">
        <v>285.0763</v>
      </c>
      <c r="V207" s="4">
        <v>283.06229999999999</v>
      </c>
      <c r="W207" s="43">
        <v>9.2200000000000006</v>
      </c>
      <c r="X207" s="44">
        <v>519000000</v>
      </c>
      <c r="Y207" s="89">
        <v>4.9400000000000004</v>
      </c>
      <c r="Z207" s="89">
        <v>9.3699999999999992</v>
      </c>
      <c r="AA207" s="58"/>
      <c r="AB207" s="49">
        <v>9.25</v>
      </c>
      <c r="AC207" s="50">
        <v>1090000000</v>
      </c>
      <c r="AD207" s="90">
        <v>4.9400000000000004</v>
      </c>
      <c r="AE207" s="90">
        <v>9.32</v>
      </c>
      <c r="AF207" s="49"/>
      <c r="AG207" s="4" t="s">
        <v>580</v>
      </c>
      <c r="AH207" s="4"/>
      <c r="AI207" s="64">
        <v>9.15</v>
      </c>
      <c r="AJ207" s="95">
        <f t="shared" si="12"/>
        <v>0.47614678899082569</v>
      </c>
    </row>
    <row r="208" spans="1:36" ht="15.6" x14ac:dyDescent="0.25">
      <c r="A208" s="4" t="s">
        <v>2433</v>
      </c>
      <c r="B208" s="82" t="s">
        <v>2368</v>
      </c>
      <c r="C208" s="4" t="s">
        <v>2434</v>
      </c>
      <c r="D208" s="4" t="s">
        <v>2435</v>
      </c>
      <c r="E208" s="4" t="s">
        <v>2436</v>
      </c>
      <c r="F208" s="4" t="s">
        <v>2437</v>
      </c>
      <c r="G208" s="4"/>
      <c r="H208" s="4" t="s">
        <v>43</v>
      </c>
      <c r="I208" s="4" t="s">
        <v>44</v>
      </c>
      <c r="J208" s="4" t="s">
        <v>45</v>
      </c>
      <c r="K208" s="187">
        <v>5746354</v>
      </c>
      <c r="L208" s="4" t="s">
        <v>2438</v>
      </c>
      <c r="M208" s="4"/>
      <c r="N208" s="32" t="s">
        <v>2439</v>
      </c>
      <c r="O208" s="32" t="s">
        <v>2440</v>
      </c>
      <c r="P208" s="32" t="s">
        <v>2441</v>
      </c>
      <c r="Q208" s="4" t="s">
        <v>2442</v>
      </c>
      <c r="R208" s="4" t="s">
        <v>1446</v>
      </c>
      <c r="S208" s="42">
        <v>354.1103</v>
      </c>
      <c r="T208" s="4" t="str">
        <f t="shared" si="15"/>
        <v>LTS0029360_IPTM20207_2,3-Dehydrokievitone</v>
      </c>
      <c r="U208" s="4">
        <v>355.11810000000003</v>
      </c>
      <c r="V208" s="4">
        <v>353.10410000000002</v>
      </c>
      <c r="W208" s="43">
        <v>10.3</v>
      </c>
      <c r="X208" s="44">
        <v>1380000000</v>
      </c>
      <c r="Y208" s="89">
        <v>9.3699999999999992</v>
      </c>
      <c r="Z208" s="89">
        <v>14.69</v>
      </c>
      <c r="AA208" s="58"/>
      <c r="AB208" s="49">
        <v>10.32</v>
      </c>
      <c r="AC208" s="50">
        <v>1340000000</v>
      </c>
      <c r="AD208" s="49">
        <v>9.32</v>
      </c>
      <c r="AE208" s="49">
        <v>14.75</v>
      </c>
      <c r="AF208" s="49"/>
      <c r="AG208" s="4" t="s">
        <v>2443</v>
      </c>
      <c r="AH208" s="4"/>
      <c r="AI208" s="64">
        <v>10.34</v>
      </c>
      <c r="AJ208" s="95">
        <f t="shared" si="12"/>
        <v>1.0298507462686568</v>
      </c>
    </row>
    <row r="209" spans="1:36" ht="15.6" x14ac:dyDescent="0.25">
      <c r="A209" s="4" t="s">
        <v>2444</v>
      </c>
      <c r="B209" s="82" t="s">
        <v>2368</v>
      </c>
      <c r="C209" s="4" t="s">
        <v>595</v>
      </c>
      <c r="D209" s="4" t="s">
        <v>2445</v>
      </c>
      <c r="E209" s="4" t="s">
        <v>2446</v>
      </c>
      <c r="F209" s="4"/>
      <c r="G209" s="4"/>
      <c r="H209" s="4" t="s">
        <v>43</v>
      </c>
      <c r="I209" s="4" t="s">
        <v>59</v>
      </c>
      <c r="J209" s="4" t="s">
        <v>599</v>
      </c>
      <c r="K209" s="187">
        <v>5276890</v>
      </c>
      <c r="L209" s="4" t="s">
        <v>600</v>
      </c>
      <c r="M209" s="4"/>
      <c r="N209" s="32" t="s">
        <v>601</v>
      </c>
      <c r="O209" s="32" t="s">
        <v>602</v>
      </c>
      <c r="P209" s="32" t="s">
        <v>603</v>
      </c>
      <c r="Q209" s="4" t="s">
        <v>2447</v>
      </c>
      <c r="R209" s="4" t="s">
        <v>605</v>
      </c>
      <c r="S209" s="42">
        <v>458.0849</v>
      </c>
      <c r="T209" s="4" t="str">
        <f t="shared" si="15"/>
        <v>LTS0215651_IPTM20208_Gallocatechin gallate</v>
      </c>
      <c r="U209" s="4">
        <v>459.09269999999998</v>
      </c>
      <c r="V209" s="4">
        <v>457.07870000000003</v>
      </c>
      <c r="W209" s="43">
        <v>4.21</v>
      </c>
      <c r="X209" s="44">
        <v>436000000</v>
      </c>
      <c r="Y209" s="43">
        <v>0.7</v>
      </c>
      <c r="Z209" s="58">
        <v>4.9400000000000004</v>
      </c>
      <c r="AA209" s="58"/>
      <c r="AB209" s="51">
        <v>4.2</v>
      </c>
      <c r="AC209" s="50">
        <v>105000000</v>
      </c>
      <c r="AD209" s="49">
        <v>0.75</v>
      </c>
      <c r="AE209" s="49">
        <v>4.9400000000000004</v>
      </c>
      <c r="AF209" s="49"/>
      <c r="AG209" s="4" t="s">
        <v>2448</v>
      </c>
      <c r="AH209" s="4"/>
      <c r="AI209" s="64">
        <v>4.2</v>
      </c>
      <c r="AJ209" s="95">
        <f t="shared" si="12"/>
        <v>4.1523809523809527</v>
      </c>
    </row>
    <row r="210" spans="1:36" ht="15.6" x14ac:dyDescent="0.25">
      <c r="A210" s="4" t="s">
        <v>2449</v>
      </c>
      <c r="B210" s="82" t="s">
        <v>2368</v>
      </c>
      <c r="C210" s="4" t="s">
        <v>2450</v>
      </c>
      <c r="D210" s="4" t="s">
        <v>2451</v>
      </c>
      <c r="E210" s="4" t="s">
        <v>2452</v>
      </c>
      <c r="F210" s="4" t="s">
        <v>2453</v>
      </c>
      <c r="G210" s="4" t="s">
        <v>2454</v>
      </c>
      <c r="H210" s="4" t="s">
        <v>43</v>
      </c>
      <c r="I210" s="4" t="s">
        <v>59</v>
      </c>
      <c r="J210" s="4" t="s">
        <v>145</v>
      </c>
      <c r="K210" s="187">
        <v>1890</v>
      </c>
      <c r="L210" s="4" t="s">
        <v>2455</v>
      </c>
      <c r="M210" s="4"/>
      <c r="N210" s="32" t="s">
        <v>2456</v>
      </c>
      <c r="O210" s="32" t="s">
        <v>2457</v>
      </c>
      <c r="P210" s="32" t="s">
        <v>2086</v>
      </c>
      <c r="Q210" s="4" t="s">
        <v>2458</v>
      </c>
      <c r="R210" s="4" t="s">
        <v>965</v>
      </c>
      <c r="S210" s="42">
        <v>240.07859999999999</v>
      </c>
      <c r="T210" s="4" t="str">
        <f t="shared" si="15"/>
        <v>LTS0264566_IPTM20209_7-Hydroxyflavanone</v>
      </c>
      <c r="U210" s="4">
        <v>241.0864</v>
      </c>
      <c r="V210" s="4">
        <v>239.07239999999999</v>
      </c>
      <c r="W210" s="43">
        <v>8.8699999999999992</v>
      </c>
      <c r="X210" s="44">
        <v>604000000</v>
      </c>
      <c r="Y210" s="89">
        <v>4.9400000000000004</v>
      </c>
      <c r="Z210" s="89">
        <v>9.3699999999999992</v>
      </c>
      <c r="AA210" s="91" t="s">
        <v>2459</v>
      </c>
      <c r="AB210" s="49">
        <v>8.91</v>
      </c>
      <c r="AC210" s="50">
        <v>1340000000</v>
      </c>
      <c r="AD210" s="90">
        <v>4.9400000000000004</v>
      </c>
      <c r="AE210" s="90">
        <v>9.32</v>
      </c>
      <c r="AF210" s="57" t="s">
        <v>2459</v>
      </c>
      <c r="AG210" s="4" t="s">
        <v>2460</v>
      </c>
      <c r="AH210" s="4"/>
      <c r="AI210" s="64" t="s">
        <v>2461</v>
      </c>
      <c r="AJ210" s="95">
        <f t="shared" si="12"/>
        <v>0.45074626865671641</v>
      </c>
    </row>
    <row r="211" spans="1:36" ht="15.6" x14ac:dyDescent="0.25">
      <c r="A211" s="4" t="s">
        <v>2462</v>
      </c>
      <c r="B211" s="82" t="s">
        <v>2368</v>
      </c>
      <c r="C211" s="4" t="s">
        <v>2463</v>
      </c>
      <c r="D211" s="4" t="s">
        <v>2464</v>
      </c>
      <c r="E211" s="4" t="s">
        <v>2465</v>
      </c>
      <c r="F211" s="4" t="s">
        <v>2466</v>
      </c>
      <c r="G211" s="4" t="s">
        <v>2467</v>
      </c>
      <c r="H211" s="4" t="s">
        <v>43</v>
      </c>
      <c r="I211" s="4" t="s">
        <v>59</v>
      </c>
      <c r="J211" s="4" t="s">
        <v>102</v>
      </c>
      <c r="K211" s="187">
        <v>5280862</v>
      </c>
      <c r="L211" s="4" t="s">
        <v>2468</v>
      </c>
      <c r="M211" s="4"/>
      <c r="N211" s="32" t="s">
        <v>2469</v>
      </c>
      <c r="O211" s="32" t="s">
        <v>2470</v>
      </c>
      <c r="P211" s="32" t="s">
        <v>424</v>
      </c>
      <c r="Q211" s="4" t="s">
        <v>2471</v>
      </c>
      <c r="R211" s="4" t="s">
        <v>402</v>
      </c>
      <c r="S211" s="42">
        <v>300.0634</v>
      </c>
      <c r="T211" s="4" t="str">
        <f t="shared" si="15"/>
        <v>LTS0011732_IPTM20210_Isokaempferide</v>
      </c>
      <c r="U211" s="4">
        <v>301.07119999999998</v>
      </c>
      <c r="V211" s="4">
        <v>299.05720000000002</v>
      </c>
      <c r="W211" s="43">
        <v>8.24</v>
      </c>
      <c r="X211" s="44">
        <v>625000000</v>
      </c>
      <c r="Y211" s="89">
        <v>4.9400000000000004</v>
      </c>
      <c r="Z211" s="89">
        <v>9.3699999999999992</v>
      </c>
      <c r="AA211" s="58"/>
      <c r="AB211" s="49">
        <v>8.17</v>
      </c>
      <c r="AC211" s="50">
        <v>668000000</v>
      </c>
      <c r="AD211" s="90">
        <v>4.9400000000000004</v>
      </c>
      <c r="AE211" s="90">
        <v>9.32</v>
      </c>
      <c r="AF211" s="49"/>
      <c r="AG211" s="4" t="s">
        <v>2472</v>
      </c>
      <c r="AH211" s="4"/>
      <c r="AI211" s="64">
        <v>8.2100000000000009</v>
      </c>
      <c r="AJ211" s="95">
        <f t="shared" si="12"/>
        <v>0.93562874251497008</v>
      </c>
    </row>
    <row r="212" spans="1:36" ht="15.6" x14ac:dyDescent="0.25">
      <c r="A212" s="4" t="s">
        <v>2473</v>
      </c>
      <c r="B212" s="82" t="s">
        <v>2368</v>
      </c>
      <c r="C212" s="4" t="s">
        <v>2474</v>
      </c>
      <c r="D212" s="4" t="s">
        <v>2475</v>
      </c>
      <c r="E212" s="4" t="s">
        <v>2476</v>
      </c>
      <c r="F212" s="4" t="s">
        <v>2477</v>
      </c>
      <c r="G212" s="4" t="s">
        <v>2478</v>
      </c>
      <c r="H212" s="4" t="s">
        <v>43</v>
      </c>
      <c r="I212" s="4" t="s">
        <v>59</v>
      </c>
      <c r="J212" s="4" t="s">
        <v>145</v>
      </c>
      <c r="K212" s="187">
        <v>114627</v>
      </c>
      <c r="L212" s="4" t="s">
        <v>2479</v>
      </c>
      <c r="M212" s="4"/>
      <c r="N212" s="32" t="s">
        <v>89</v>
      </c>
      <c r="O212" s="32" t="s">
        <v>2480</v>
      </c>
      <c r="P212" s="32" t="s">
        <v>2481</v>
      </c>
      <c r="Q212" s="4" t="s">
        <v>2482</v>
      </c>
      <c r="R212" s="4" t="s">
        <v>591</v>
      </c>
      <c r="S212" s="42">
        <v>596.17409999999995</v>
      </c>
      <c r="T212" s="4" t="str">
        <f t="shared" si="15"/>
        <v>LTS0274558_IPTM20211_Neoeriocitrin</v>
      </c>
      <c r="U212" s="4">
        <v>597.18190000000004</v>
      </c>
      <c r="V212" s="4">
        <v>595.16790000000003</v>
      </c>
      <c r="W212" s="43">
        <v>5.2</v>
      </c>
      <c r="X212" s="44">
        <v>47900000</v>
      </c>
      <c r="Y212" s="89">
        <v>4.9400000000000004</v>
      </c>
      <c r="Z212" s="89">
        <v>9.3699999999999992</v>
      </c>
      <c r="AA212" s="58" t="s">
        <v>2483</v>
      </c>
      <c r="AB212" s="49">
        <v>5.22</v>
      </c>
      <c r="AC212" s="50">
        <v>260000000</v>
      </c>
      <c r="AD212" s="90">
        <v>4.9400000000000004</v>
      </c>
      <c r="AE212" s="90">
        <v>9.32</v>
      </c>
      <c r="AF212" s="49"/>
      <c r="AG212" s="4" t="s">
        <v>2484</v>
      </c>
      <c r="AH212" s="4"/>
      <c r="AI212" s="64">
        <v>5.26</v>
      </c>
      <c r="AJ212" s="95">
        <f t="shared" si="12"/>
        <v>0.18423076923076923</v>
      </c>
    </row>
    <row r="213" spans="1:36" ht="15.6" x14ac:dyDescent="0.25">
      <c r="A213" s="4" t="s">
        <v>2485</v>
      </c>
      <c r="B213" s="82" t="s">
        <v>2368</v>
      </c>
      <c r="C213" s="4" t="s">
        <v>2486</v>
      </c>
      <c r="D213" s="4" t="s">
        <v>2487</v>
      </c>
      <c r="E213" s="4" t="s">
        <v>2488</v>
      </c>
      <c r="F213" s="4"/>
      <c r="G213" s="4"/>
      <c r="H213" s="4"/>
      <c r="I213" s="4"/>
      <c r="J213" s="4"/>
      <c r="K213" s="187">
        <v>56776173</v>
      </c>
      <c r="L213" s="34"/>
      <c r="M213" s="4"/>
      <c r="N213" s="32"/>
      <c r="O213" s="32"/>
      <c r="P213" s="32"/>
      <c r="Q213" s="4" t="s">
        <v>2489</v>
      </c>
      <c r="R213" s="4" t="s">
        <v>827</v>
      </c>
      <c r="S213" s="42">
        <v>594.1585</v>
      </c>
      <c r="T213" s="4" t="str">
        <f t="shared" si="15"/>
        <v>_IPTM20212_Vitexin -4''-O-glucoside</v>
      </c>
      <c r="U213" s="4">
        <v>595.16629999999998</v>
      </c>
      <c r="V213" s="4">
        <v>593.15229999999997</v>
      </c>
      <c r="W213" s="43">
        <v>4.8600000000000003</v>
      </c>
      <c r="X213" s="44">
        <v>286000000</v>
      </c>
      <c r="Y213" s="43">
        <v>0.7</v>
      </c>
      <c r="Z213" s="58">
        <v>4.9400000000000004</v>
      </c>
      <c r="AA213" s="58"/>
      <c r="AB213" s="49">
        <v>4.7300000000000004</v>
      </c>
      <c r="AC213" s="50">
        <v>131000000</v>
      </c>
      <c r="AD213" s="49">
        <v>0.75</v>
      </c>
      <c r="AE213" s="49">
        <v>4.9400000000000004</v>
      </c>
      <c r="AF213" s="49"/>
      <c r="AG213" s="4" t="s">
        <v>2490</v>
      </c>
      <c r="AH213" s="4"/>
      <c r="AI213" s="64">
        <v>4.8899999999999997</v>
      </c>
      <c r="AJ213" s="95">
        <f t="shared" si="12"/>
        <v>2.1832061068702289</v>
      </c>
    </row>
    <row r="214" spans="1:36" ht="31.2" x14ac:dyDescent="0.25">
      <c r="A214" s="4" t="s">
        <v>2491</v>
      </c>
      <c r="B214" s="82" t="s">
        <v>2368</v>
      </c>
      <c r="C214" s="4" t="s">
        <v>2492</v>
      </c>
      <c r="D214" s="4" t="s">
        <v>2493</v>
      </c>
      <c r="E214" s="4" t="s">
        <v>2494</v>
      </c>
      <c r="F214" s="4" t="s">
        <v>2495</v>
      </c>
      <c r="G214" s="4" t="s">
        <v>2496</v>
      </c>
      <c r="H214" s="4" t="s">
        <v>43</v>
      </c>
      <c r="I214" s="4" t="s">
        <v>59</v>
      </c>
      <c r="J214" s="4" t="s">
        <v>102</v>
      </c>
      <c r="K214" s="187">
        <v>5492406</v>
      </c>
      <c r="L214" s="4" t="s">
        <v>2497</v>
      </c>
      <c r="M214" s="4"/>
      <c r="N214" s="32" t="s">
        <v>2498</v>
      </c>
      <c r="O214" s="32" t="s">
        <v>1528</v>
      </c>
      <c r="P214" s="32"/>
      <c r="Q214" s="4" t="s">
        <v>2499</v>
      </c>
      <c r="R214" s="4" t="s">
        <v>341</v>
      </c>
      <c r="S214" s="42">
        <v>624.16899999999998</v>
      </c>
      <c r="T214" s="4" t="str">
        <f t="shared" si="15"/>
        <v>LTS0078436_IPTM20213_Complanatoside</v>
      </c>
      <c r="U214" s="4">
        <v>625.17679999999996</v>
      </c>
      <c r="V214" s="4">
        <v>623.16279999999995</v>
      </c>
      <c r="W214" s="43">
        <v>5.57</v>
      </c>
      <c r="X214" s="44">
        <v>261000000</v>
      </c>
      <c r="Y214" s="89">
        <v>4.9400000000000004</v>
      </c>
      <c r="Z214" s="89">
        <v>9.3699999999999992</v>
      </c>
      <c r="AA214" s="92" t="s">
        <v>2500</v>
      </c>
      <c r="AB214" s="55">
        <v>5.48</v>
      </c>
      <c r="AC214" s="50">
        <v>301000000</v>
      </c>
      <c r="AD214" s="90">
        <v>4.9400000000000004</v>
      </c>
      <c r="AE214" s="90">
        <v>9.32</v>
      </c>
      <c r="AF214" s="49"/>
      <c r="AG214" s="4" t="s">
        <v>2501</v>
      </c>
      <c r="AH214" s="4"/>
      <c r="AI214" s="64">
        <v>5.6</v>
      </c>
      <c r="AJ214" s="95">
        <f t="shared" ref="AJ214:AJ261" si="16">X214/AC214</f>
        <v>0.86710963455149503</v>
      </c>
    </row>
    <row r="215" spans="1:36" ht="15.6" x14ac:dyDescent="0.25">
      <c r="A215" s="4" t="s">
        <v>2502</v>
      </c>
      <c r="B215" s="82" t="s">
        <v>2368</v>
      </c>
      <c r="C215" s="4" t="s">
        <v>2503</v>
      </c>
      <c r="D215" s="4" t="s">
        <v>2504</v>
      </c>
      <c r="E215" s="4" t="s">
        <v>2505</v>
      </c>
      <c r="F215" s="4"/>
      <c r="G215" s="4"/>
      <c r="H215" s="4" t="s">
        <v>43</v>
      </c>
      <c r="I215" s="4" t="s">
        <v>59</v>
      </c>
      <c r="J215" s="4" t="s">
        <v>60</v>
      </c>
      <c r="K215" s="187">
        <v>101740041</v>
      </c>
      <c r="L215" s="4" t="s">
        <v>2506</v>
      </c>
      <c r="M215" s="4"/>
      <c r="N215" s="32" t="s">
        <v>2507</v>
      </c>
      <c r="O215" s="32"/>
      <c r="P215" s="32"/>
      <c r="Q215" s="4" t="s">
        <v>2508</v>
      </c>
      <c r="R215" s="4" t="s">
        <v>932</v>
      </c>
      <c r="S215" s="42">
        <v>578.16359999999997</v>
      </c>
      <c r="T215" s="4" t="str">
        <f t="shared" si="15"/>
        <v>LTS0000763_IPTM20214_Chrysin 7-O-beta-gentiobioside</v>
      </c>
      <c r="U215" s="4">
        <v>579.17139999999995</v>
      </c>
      <c r="V215" s="4">
        <v>577.15740000000005</v>
      </c>
      <c r="W215" s="43">
        <v>6.32</v>
      </c>
      <c r="X215" s="44">
        <v>471000000</v>
      </c>
      <c r="Y215" s="89">
        <v>4.9400000000000004</v>
      </c>
      <c r="Z215" s="89">
        <v>9.3699999999999992</v>
      </c>
      <c r="AA215" s="58"/>
      <c r="AB215" s="49">
        <v>6.34</v>
      </c>
      <c r="AC215" s="50">
        <v>62400000</v>
      </c>
      <c r="AD215" s="90">
        <v>4.9400000000000004</v>
      </c>
      <c r="AE215" s="90">
        <v>9.32</v>
      </c>
      <c r="AF215" s="49" t="s">
        <v>2509</v>
      </c>
      <c r="AG215" s="4" t="s">
        <v>2510</v>
      </c>
      <c r="AH215" s="4"/>
      <c r="AI215" s="64">
        <v>6.43</v>
      </c>
      <c r="AJ215" s="95">
        <f t="shared" si="16"/>
        <v>7.5480769230769234</v>
      </c>
    </row>
    <row r="216" spans="1:36" ht="15.6" x14ac:dyDescent="0.25">
      <c r="A216" s="4" t="s">
        <v>2511</v>
      </c>
      <c r="B216" s="82" t="s">
        <v>2368</v>
      </c>
      <c r="C216" s="4" t="s">
        <v>2512</v>
      </c>
      <c r="D216" s="4" t="s">
        <v>2513</v>
      </c>
      <c r="E216" s="4" t="s">
        <v>2514</v>
      </c>
      <c r="F216" s="4" t="s">
        <v>2515</v>
      </c>
      <c r="G216" s="4" t="s">
        <v>2516</v>
      </c>
      <c r="H216" s="4" t="s">
        <v>43</v>
      </c>
      <c r="I216" s="4" t="s">
        <v>59</v>
      </c>
      <c r="J216" s="4" t="s">
        <v>145</v>
      </c>
      <c r="K216" s="187">
        <v>513197</v>
      </c>
      <c r="L216" s="4" t="s">
        <v>2517</v>
      </c>
      <c r="M216" s="4"/>
      <c r="N216" s="32" t="s">
        <v>2518</v>
      </c>
      <c r="O216" s="32" t="s">
        <v>507</v>
      </c>
      <c r="P216" s="32" t="s">
        <v>506</v>
      </c>
      <c r="Q216" s="4" t="s">
        <v>2519</v>
      </c>
      <c r="R216" s="4" t="s">
        <v>2520</v>
      </c>
      <c r="S216" s="42">
        <v>354.14670000000001</v>
      </c>
      <c r="T216" s="4" t="str">
        <f t="shared" si="15"/>
        <v>LTS0164994_IPTM20215_Isoxanthohumol</v>
      </c>
      <c r="U216" s="4">
        <v>355.15449999999998</v>
      </c>
      <c r="V216" s="4">
        <v>353.14049999999997</v>
      </c>
      <c r="W216" s="43">
        <v>9.26</v>
      </c>
      <c r="X216" s="44">
        <v>1330000000</v>
      </c>
      <c r="Y216" s="89">
        <v>4.9400000000000004</v>
      </c>
      <c r="Z216" s="89">
        <v>9.3699999999999992</v>
      </c>
      <c r="AA216" s="58"/>
      <c r="AB216" s="49">
        <v>9.27</v>
      </c>
      <c r="AC216" s="50">
        <v>995000000</v>
      </c>
      <c r="AD216" s="90">
        <v>4.9400000000000004</v>
      </c>
      <c r="AE216" s="90">
        <v>9.32</v>
      </c>
      <c r="AF216" s="49"/>
      <c r="AG216" s="4" t="s">
        <v>2521</v>
      </c>
      <c r="AH216" s="4"/>
      <c r="AI216" s="64">
        <v>9.32</v>
      </c>
      <c r="AJ216" s="95">
        <f t="shared" si="16"/>
        <v>1.3366834170854272</v>
      </c>
    </row>
    <row r="217" spans="1:36" ht="15.6" x14ac:dyDescent="0.25">
      <c r="A217" s="4" t="s">
        <v>2522</v>
      </c>
      <c r="B217" s="82" t="s">
        <v>2368</v>
      </c>
      <c r="C217" s="4" t="s">
        <v>2523</v>
      </c>
      <c r="D217" s="4" t="s">
        <v>2524</v>
      </c>
      <c r="E217" s="4" t="s">
        <v>2525</v>
      </c>
      <c r="F217" s="4" t="s">
        <v>2526</v>
      </c>
      <c r="G217" s="4" t="s">
        <v>2527</v>
      </c>
      <c r="H217" s="4" t="s">
        <v>43</v>
      </c>
      <c r="I217" s="4" t="s">
        <v>59</v>
      </c>
      <c r="J217" s="4" t="s">
        <v>102</v>
      </c>
      <c r="K217" s="187">
        <v>5320863</v>
      </c>
      <c r="L217" s="4" t="s">
        <v>2528</v>
      </c>
      <c r="M217" s="4"/>
      <c r="N217" s="32" t="s">
        <v>2529</v>
      </c>
      <c r="O217" s="32" t="s">
        <v>2530</v>
      </c>
      <c r="P217" s="32" t="s">
        <v>2531</v>
      </c>
      <c r="Q217" s="4" t="s">
        <v>2532</v>
      </c>
      <c r="R217" s="4" t="s">
        <v>136</v>
      </c>
      <c r="S217" s="42">
        <v>434.0849</v>
      </c>
      <c r="T217" s="4" t="str">
        <f t="shared" si="15"/>
        <v>LTS0273871_IPTM20216_Quercetin 3-O-beta-D-xylopyranoside</v>
      </c>
      <c r="U217" s="4">
        <v>435.09269999999998</v>
      </c>
      <c r="V217" s="4">
        <v>433.07870000000003</v>
      </c>
      <c r="W217" s="43">
        <v>5.28</v>
      </c>
      <c r="X217" s="44">
        <v>103000000</v>
      </c>
      <c r="Y217" s="89">
        <v>4.9400000000000004</v>
      </c>
      <c r="Z217" s="89">
        <v>9.3699999999999992</v>
      </c>
      <c r="AA217" s="58" t="s">
        <v>2533</v>
      </c>
      <c r="AB217" s="49">
        <v>5.19</v>
      </c>
      <c r="AC217" s="50">
        <v>173000000</v>
      </c>
      <c r="AD217" s="90">
        <v>4.9400000000000004</v>
      </c>
      <c r="AE217" s="90">
        <v>9.32</v>
      </c>
      <c r="AF217" s="49"/>
      <c r="AG217" s="4" t="s">
        <v>2534</v>
      </c>
      <c r="AH217" s="4"/>
      <c r="AI217" s="64">
        <v>5.3</v>
      </c>
      <c r="AJ217" s="95">
        <f t="shared" si="16"/>
        <v>0.59537572254335258</v>
      </c>
    </row>
    <row r="218" spans="1:36" ht="15.6" x14ac:dyDescent="0.25">
      <c r="A218" s="4" t="s">
        <v>2535</v>
      </c>
      <c r="B218" s="82" t="s">
        <v>2368</v>
      </c>
      <c r="C218" s="4" t="s">
        <v>2536</v>
      </c>
      <c r="D218" s="4" t="s">
        <v>2537</v>
      </c>
      <c r="E218" s="4" t="s">
        <v>2538</v>
      </c>
      <c r="F218" s="4"/>
      <c r="G218" s="4"/>
      <c r="H218" s="4" t="s">
        <v>43</v>
      </c>
      <c r="I218" s="4" t="s">
        <v>59</v>
      </c>
      <c r="J218" s="4" t="s">
        <v>60</v>
      </c>
      <c r="K218" s="187">
        <v>102004864</v>
      </c>
      <c r="L218" s="4" t="s">
        <v>2539</v>
      </c>
      <c r="M218" s="4"/>
      <c r="N218" s="32" t="s">
        <v>2540</v>
      </c>
      <c r="O218" s="32"/>
      <c r="P218" s="32"/>
      <c r="Q218" s="4" t="s">
        <v>2541</v>
      </c>
      <c r="R218" s="4" t="s">
        <v>220</v>
      </c>
      <c r="S218" s="42">
        <v>594.13729999999998</v>
      </c>
      <c r="T218" s="4" t="str">
        <f t="shared" si="15"/>
        <v>LTS0099492_IPTM20217_Orientin 2''-O-p-trans-coumarate</v>
      </c>
      <c r="U218" s="4">
        <v>595.14509999999996</v>
      </c>
      <c r="V218" s="4">
        <v>593.13109999999995</v>
      </c>
      <c r="W218" s="43">
        <v>6.49</v>
      </c>
      <c r="X218" s="44">
        <v>407000000</v>
      </c>
      <c r="Y218" s="89">
        <v>4.9400000000000004</v>
      </c>
      <c r="Z218" s="89">
        <v>9.3699999999999992</v>
      </c>
      <c r="AA218" s="58"/>
      <c r="AB218" s="49">
        <v>6.42</v>
      </c>
      <c r="AC218" s="50">
        <v>180000000</v>
      </c>
      <c r="AD218" s="90">
        <v>4.9400000000000004</v>
      </c>
      <c r="AE218" s="90">
        <v>9.32</v>
      </c>
      <c r="AF218" s="49"/>
      <c r="AG218" s="4" t="s">
        <v>2542</v>
      </c>
      <c r="AH218" s="4"/>
      <c r="AI218" s="64">
        <v>6.53</v>
      </c>
      <c r="AJ218" s="95">
        <f t="shared" si="16"/>
        <v>2.2611111111111111</v>
      </c>
    </row>
    <row r="219" spans="1:36" ht="15.6" x14ac:dyDescent="0.25">
      <c r="A219" s="4" t="s">
        <v>2543</v>
      </c>
      <c r="B219" s="82" t="s">
        <v>2368</v>
      </c>
      <c r="C219" s="4" t="s">
        <v>2544</v>
      </c>
      <c r="D219" s="4" t="s">
        <v>2545</v>
      </c>
      <c r="E219" s="4" t="s">
        <v>2546</v>
      </c>
      <c r="F219" s="4"/>
      <c r="G219" s="4"/>
      <c r="H219" s="4" t="s">
        <v>43</v>
      </c>
      <c r="I219" s="4" t="s">
        <v>2547</v>
      </c>
      <c r="J219" s="4" t="s">
        <v>200</v>
      </c>
      <c r="K219" s="187">
        <v>11982272</v>
      </c>
      <c r="L219" s="4" t="s">
        <v>2548</v>
      </c>
      <c r="M219" s="4"/>
      <c r="N219" s="32" t="s">
        <v>1958</v>
      </c>
      <c r="O219" s="32"/>
      <c r="P219" s="32"/>
      <c r="Q219" s="4" t="s">
        <v>2549</v>
      </c>
      <c r="R219" s="4" t="s">
        <v>1962</v>
      </c>
      <c r="S219" s="42">
        <v>482.12130000000002</v>
      </c>
      <c r="T219" s="4" t="str">
        <f t="shared" si="15"/>
        <v>LTS0255450_IPTM20218_Silydianin</v>
      </c>
      <c r="U219" s="4">
        <v>483.12909999999999</v>
      </c>
      <c r="V219" s="4">
        <v>481.11509999999998</v>
      </c>
      <c r="W219" s="58">
        <v>6.53</v>
      </c>
      <c r="X219" s="44">
        <v>51500000</v>
      </c>
      <c r="Y219" s="89">
        <v>4.9400000000000004</v>
      </c>
      <c r="Z219" s="89">
        <v>9.3699999999999992</v>
      </c>
      <c r="AA219" s="58"/>
      <c r="AB219" s="51">
        <v>6.3</v>
      </c>
      <c r="AC219" s="50">
        <v>365000000</v>
      </c>
      <c r="AD219" s="90">
        <v>4.9400000000000004</v>
      </c>
      <c r="AE219" s="90">
        <v>9.32</v>
      </c>
      <c r="AF219" s="49"/>
      <c r="AG219" s="4" t="s">
        <v>2550</v>
      </c>
      <c r="AH219" s="4"/>
      <c r="AI219" s="64">
        <v>6.48</v>
      </c>
      <c r="AJ219" s="95">
        <f t="shared" si="16"/>
        <v>0.14109589041095891</v>
      </c>
    </row>
    <row r="220" spans="1:36" ht="46.8" x14ac:dyDescent="0.25">
      <c r="A220" s="4" t="s">
        <v>2551</v>
      </c>
      <c r="B220" s="82" t="s">
        <v>2368</v>
      </c>
      <c r="C220" s="4" t="s">
        <v>2552</v>
      </c>
      <c r="D220" s="4" t="s">
        <v>2553</v>
      </c>
      <c r="E220" s="4" t="s">
        <v>2554</v>
      </c>
      <c r="F220" s="4" t="s">
        <v>2555</v>
      </c>
      <c r="G220" s="17" t="s">
        <v>2556</v>
      </c>
      <c r="H220" s="4" t="s">
        <v>43</v>
      </c>
      <c r="I220" s="4" t="s">
        <v>44</v>
      </c>
      <c r="J220" s="4" t="s">
        <v>45</v>
      </c>
      <c r="K220" s="187">
        <v>5481234</v>
      </c>
      <c r="L220" s="4" t="s">
        <v>2557</v>
      </c>
      <c r="M220" s="4"/>
      <c r="N220" s="32" t="s">
        <v>2558</v>
      </c>
      <c r="O220" s="32" t="s">
        <v>2559</v>
      </c>
      <c r="P220" s="32" t="s">
        <v>2560</v>
      </c>
      <c r="Q220" s="4" t="s">
        <v>2561</v>
      </c>
      <c r="R220" s="4" t="s">
        <v>1219</v>
      </c>
      <c r="S220" s="42">
        <v>352.09469999999999</v>
      </c>
      <c r="T220" s="4" t="str">
        <f t="shared" si="15"/>
        <v>LTS0055944_IPTM20219_Licoisoflavone B</v>
      </c>
      <c r="U220" s="4">
        <v>353.10250000000002</v>
      </c>
      <c r="V220" s="4">
        <v>351.08850000000001</v>
      </c>
      <c r="W220" s="43">
        <v>12.2</v>
      </c>
      <c r="X220" s="44">
        <v>1580000000</v>
      </c>
      <c r="Y220" s="89">
        <v>9.3699999999999992</v>
      </c>
      <c r="Z220" s="89">
        <v>14.69</v>
      </c>
      <c r="AA220" s="58"/>
      <c r="AB220" s="49">
        <v>12.16</v>
      </c>
      <c r="AC220" s="50">
        <v>2170000000</v>
      </c>
      <c r="AD220" s="49">
        <v>9.32</v>
      </c>
      <c r="AE220" s="49">
        <v>14.75</v>
      </c>
      <c r="AF220" s="49"/>
      <c r="AG220" s="4" t="s">
        <v>2562</v>
      </c>
      <c r="AH220" s="4"/>
      <c r="AI220" s="64">
        <v>12.11</v>
      </c>
      <c r="AJ220" s="95">
        <f t="shared" si="16"/>
        <v>0.72811059907834097</v>
      </c>
    </row>
    <row r="221" spans="1:36" ht="15.6" x14ac:dyDescent="0.25">
      <c r="A221" s="4" t="s">
        <v>2563</v>
      </c>
      <c r="B221" s="82" t="s">
        <v>2368</v>
      </c>
      <c r="C221" s="4" t="s">
        <v>2564</v>
      </c>
      <c r="D221" s="4" t="s">
        <v>2565</v>
      </c>
      <c r="E221" s="4" t="s">
        <v>2566</v>
      </c>
      <c r="F221" s="4"/>
      <c r="G221" s="4" t="s">
        <v>2567</v>
      </c>
      <c r="H221" s="4" t="s">
        <v>43</v>
      </c>
      <c r="I221" s="4" t="s">
        <v>59</v>
      </c>
      <c r="J221" s="4" t="s">
        <v>1888</v>
      </c>
      <c r="K221" s="187">
        <v>102075690</v>
      </c>
      <c r="L221" s="4" t="s">
        <v>2568</v>
      </c>
      <c r="M221" s="4"/>
      <c r="N221" s="32" t="s">
        <v>2292</v>
      </c>
      <c r="O221" s="32"/>
      <c r="P221" s="32"/>
      <c r="Q221" s="4" t="s">
        <v>2569</v>
      </c>
      <c r="R221" s="4" t="s">
        <v>2570</v>
      </c>
      <c r="S221" s="42">
        <v>692.22580000000005</v>
      </c>
      <c r="T221" s="4" t="str">
        <f t="shared" si="15"/>
        <v>LTS0097092_IPTM20220_Multicaulisin</v>
      </c>
      <c r="U221" s="4">
        <v>693.23360000000002</v>
      </c>
      <c r="V221" s="4">
        <v>691.21960000000001</v>
      </c>
      <c r="W221" s="43">
        <v>11.17</v>
      </c>
      <c r="X221" s="44">
        <v>835000000</v>
      </c>
      <c r="Y221" s="89">
        <v>9.3699999999999992</v>
      </c>
      <c r="Z221" s="89">
        <v>14.69</v>
      </c>
      <c r="AA221" s="58"/>
      <c r="AB221" s="49">
        <v>11.17</v>
      </c>
      <c r="AC221" s="50">
        <v>552000000</v>
      </c>
      <c r="AD221" s="49">
        <v>9.32</v>
      </c>
      <c r="AE221" s="49">
        <v>14.75</v>
      </c>
      <c r="AF221" s="49"/>
      <c r="AG221" s="4" t="s">
        <v>2571</v>
      </c>
      <c r="AH221" s="4"/>
      <c r="AI221" s="64">
        <v>11.28</v>
      </c>
      <c r="AJ221" s="95">
        <f t="shared" si="16"/>
        <v>1.5126811594202898</v>
      </c>
    </row>
    <row r="222" spans="1:36" ht="15.6" x14ac:dyDescent="0.25">
      <c r="A222" s="4" t="s">
        <v>2572</v>
      </c>
      <c r="B222" s="84" t="s">
        <v>2573</v>
      </c>
      <c r="C222" s="4" t="s">
        <v>2574</v>
      </c>
      <c r="D222" s="4" t="s">
        <v>2575</v>
      </c>
      <c r="E222" s="4" t="s">
        <v>2576</v>
      </c>
      <c r="F222" s="4" t="s">
        <v>2577</v>
      </c>
      <c r="G222" s="4"/>
      <c r="H222" s="4"/>
      <c r="I222" s="4"/>
      <c r="J222" s="4"/>
      <c r="K222" s="187">
        <v>107957</v>
      </c>
      <c r="L222" s="4"/>
      <c r="M222" s="4"/>
      <c r="N222" s="32"/>
      <c r="O222" s="32"/>
      <c r="P222" s="32"/>
      <c r="Q222" s="4" t="s">
        <v>2578</v>
      </c>
      <c r="R222" s="4" t="s">
        <v>1333</v>
      </c>
      <c r="S222" s="42">
        <v>290.07848999999999</v>
      </c>
      <c r="T222" s="4" t="str">
        <f t="shared" si="15"/>
        <v>_IPTM20221_(+)-Catechin hydrate</v>
      </c>
      <c r="U222" s="4">
        <f t="shared" ref="U222:U241" si="17">S222+1.0078</f>
        <v>291.08628999999996</v>
      </c>
      <c r="V222" s="4">
        <f t="shared" ref="V222:V241" si="18">U222-1.007*2</f>
        <v>289.07228999999995</v>
      </c>
      <c r="W222" s="43">
        <v>3.29</v>
      </c>
      <c r="X222" s="44">
        <v>251000000</v>
      </c>
      <c r="Y222" s="58">
        <v>0.7</v>
      </c>
      <c r="Z222" s="58">
        <v>4.9400000000000004</v>
      </c>
      <c r="AA222" s="92"/>
      <c r="AB222" s="55">
        <v>3.32</v>
      </c>
      <c r="AC222" s="50">
        <v>335000000</v>
      </c>
      <c r="AD222" s="49">
        <v>0.75</v>
      </c>
      <c r="AE222" s="49">
        <v>4.9400000000000004</v>
      </c>
      <c r="AF222" s="49"/>
      <c r="AG222" s="4" t="s">
        <v>2579</v>
      </c>
      <c r="AH222" s="4"/>
      <c r="AI222" s="64">
        <v>3.33</v>
      </c>
      <c r="AJ222" s="95">
        <f t="shared" si="16"/>
        <v>0.74925373134328355</v>
      </c>
    </row>
    <row r="223" spans="1:36" ht="31.2" x14ac:dyDescent="0.25">
      <c r="A223" s="4" t="s">
        <v>2580</v>
      </c>
      <c r="B223" s="84" t="s">
        <v>2573</v>
      </c>
      <c r="C223" s="4" t="s">
        <v>2581</v>
      </c>
      <c r="D223" s="4" t="s">
        <v>2582</v>
      </c>
      <c r="E223" s="4" t="s">
        <v>2583</v>
      </c>
      <c r="F223" s="4" t="s">
        <v>2584</v>
      </c>
      <c r="G223" s="4"/>
      <c r="H223" s="4" t="s">
        <v>43</v>
      </c>
      <c r="I223" s="4" t="s">
        <v>59</v>
      </c>
      <c r="J223" s="4" t="s">
        <v>102</v>
      </c>
      <c r="K223" s="187">
        <v>5318767</v>
      </c>
      <c r="L223" s="4" t="s">
        <v>2585</v>
      </c>
      <c r="M223" s="4"/>
      <c r="N223" s="32" t="s">
        <v>2586</v>
      </c>
      <c r="O223" s="32" t="s">
        <v>602</v>
      </c>
      <c r="P223" s="32" t="s">
        <v>337</v>
      </c>
      <c r="Q223" s="4" t="s">
        <v>2587</v>
      </c>
      <c r="R223" s="4" t="s">
        <v>827</v>
      </c>
      <c r="S223" s="42">
        <v>594.1585</v>
      </c>
      <c r="T223" s="4" t="str">
        <f t="shared" si="15"/>
        <v>LTS0122456_IPTM20222_Nicotiflorin</v>
      </c>
      <c r="U223" s="4">
        <f t="shared" si="17"/>
        <v>595.16629999999998</v>
      </c>
      <c r="V223" s="4">
        <f t="shared" si="18"/>
        <v>593.15229999999997</v>
      </c>
      <c r="W223" s="43">
        <v>5.43</v>
      </c>
      <c r="X223" s="44">
        <v>113000000</v>
      </c>
      <c r="Y223" s="58">
        <v>4.9400000000000004</v>
      </c>
      <c r="Z223" s="58">
        <v>9.3699999999999992</v>
      </c>
      <c r="AA223" s="92" t="s">
        <v>2588</v>
      </c>
      <c r="AB223" s="55">
        <v>5.35</v>
      </c>
      <c r="AC223" s="50">
        <v>149000000</v>
      </c>
      <c r="AD223" s="49">
        <v>4.9400000000000004</v>
      </c>
      <c r="AE223" s="49">
        <v>9.32</v>
      </c>
      <c r="AF223" s="49"/>
      <c r="AG223" s="4" t="s">
        <v>2589</v>
      </c>
      <c r="AH223" s="4"/>
      <c r="AI223" s="64">
        <v>5.45</v>
      </c>
      <c r="AJ223" s="95">
        <f t="shared" si="16"/>
        <v>0.75838926174496646</v>
      </c>
    </row>
    <row r="224" spans="1:36" ht="15.6" x14ac:dyDescent="0.25">
      <c r="A224" s="4" t="s">
        <v>2590</v>
      </c>
      <c r="B224" s="84" t="s">
        <v>2573</v>
      </c>
      <c r="C224" s="4" t="s">
        <v>2591</v>
      </c>
      <c r="D224" s="4" t="s">
        <v>2592</v>
      </c>
      <c r="E224" s="4" t="s">
        <v>2593</v>
      </c>
      <c r="F224" s="4"/>
      <c r="G224" s="4"/>
      <c r="H224" s="4" t="s">
        <v>43</v>
      </c>
      <c r="I224" s="4" t="s">
        <v>59</v>
      </c>
      <c r="J224" s="4" t="s">
        <v>2395</v>
      </c>
      <c r="K224" s="187">
        <v>11250133</v>
      </c>
      <c r="L224" s="4" t="s">
        <v>2396</v>
      </c>
      <c r="M224" s="4"/>
      <c r="N224" s="32" t="s">
        <v>2397</v>
      </c>
      <c r="O224" s="32" t="s">
        <v>2398</v>
      </c>
      <c r="P224" s="32" t="s">
        <v>374</v>
      </c>
      <c r="Q224" s="4" t="s">
        <v>2594</v>
      </c>
      <c r="R224" s="4" t="s">
        <v>2400</v>
      </c>
      <c r="S224" s="42">
        <v>578.14239999999995</v>
      </c>
      <c r="T224" s="4" t="str">
        <f t="shared" si="15"/>
        <v>LTS0040252_IPTM20223_Procyanidin B1</v>
      </c>
      <c r="U224" s="4">
        <f t="shared" si="17"/>
        <v>579.15019999999993</v>
      </c>
      <c r="V224" s="4">
        <f t="shared" si="18"/>
        <v>577.13619999999992</v>
      </c>
      <c r="W224" s="43">
        <v>3.11</v>
      </c>
      <c r="X224" s="44">
        <v>52300000</v>
      </c>
      <c r="Y224" s="43">
        <v>0.7</v>
      </c>
      <c r="Z224" s="58">
        <v>4.9400000000000004</v>
      </c>
      <c r="AA224" s="58"/>
      <c r="AB224" s="55">
        <v>3.14</v>
      </c>
      <c r="AC224" s="50">
        <v>22800000</v>
      </c>
      <c r="AD224" s="49">
        <v>0.75</v>
      </c>
      <c r="AE224" s="49">
        <v>4.9400000000000004</v>
      </c>
      <c r="AF224" s="49"/>
      <c r="AG224" s="4" t="s">
        <v>2595</v>
      </c>
      <c r="AH224" s="4"/>
      <c r="AI224" s="64">
        <v>3.14</v>
      </c>
      <c r="AJ224" s="95">
        <f t="shared" si="16"/>
        <v>2.2938596491228069</v>
      </c>
    </row>
    <row r="225" spans="1:36" s="3" customFormat="1" ht="15.6" x14ac:dyDescent="0.25">
      <c r="A225" s="69" t="s">
        <v>2596</v>
      </c>
      <c r="B225" s="85" t="s">
        <v>2573</v>
      </c>
      <c r="C225" s="69" t="s">
        <v>2597</v>
      </c>
      <c r="D225" s="69" t="s">
        <v>2598</v>
      </c>
      <c r="E225" s="69" t="s">
        <v>2599</v>
      </c>
      <c r="F225" s="69" t="s">
        <v>2600</v>
      </c>
      <c r="G225" s="69" t="s">
        <v>2601</v>
      </c>
      <c r="H225" s="69" t="s">
        <v>43</v>
      </c>
      <c r="I225" s="69" t="s">
        <v>59</v>
      </c>
      <c r="J225" s="69" t="s">
        <v>200</v>
      </c>
      <c r="K225" s="188">
        <v>6708707</v>
      </c>
      <c r="L225" s="69" t="s">
        <v>2602</v>
      </c>
      <c r="M225" s="69"/>
      <c r="N225" s="72" t="s">
        <v>2603</v>
      </c>
      <c r="O225" s="72" t="s">
        <v>2604</v>
      </c>
      <c r="P225" s="72"/>
      <c r="Q225" s="69" t="s">
        <v>2605</v>
      </c>
      <c r="R225" s="69" t="s">
        <v>2022</v>
      </c>
      <c r="S225" s="73">
        <v>304.05829999999997</v>
      </c>
      <c r="T225" s="69" t="str">
        <f t="shared" si="15"/>
        <v>LTS0189866_IPTM20224_Dihydrorobinetin</v>
      </c>
      <c r="U225" s="69">
        <f t="shared" si="17"/>
        <v>305.06609999999995</v>
      </c>
      <c r="V225" s="69">
        <f t="shared" si="18"/>
        <v>303.05209999999994</v>
      </c>
      <c r="W225" s="74" t="s">
        <v>94</v>
      </c>
      <c r="X225" s="74" t="s">
        <v>94</v>
      </c>
      <c r="Y225" s="74" t="s">
        <v>94</v>
      </c>
      <c r="Z225" s="74" t="s">
        <v>94</v>
      </c>
      <c r="AA225" s="91" t="s">
        <v>2606</v>
      </c>
      <c r="AB225" s="93" t="s">
        <v>94</v>
      </c>
      <c r="AC225" s="93" t="s">
        <v>94</v>
      </c>
      <c r="AD225" s="93" t="s">
        <v>94</v>
      </c>
      <c r="AE225" s="93" t="s">
        <v>94</v>
      </c>
      <c r="AF225" s="57" t="s">
        <v>2606</v>
      </c>
      <c r="AG225" s="69" t="s">
        <v>2607</v>
      </c>
      <c r="AH225" s="69"/>
      <c r="AI225" s="78"/>
      <c r="AJ225" s="96" t="e">
        <f t="shared" si="16"/>
        <v>#VALUE!</v>
      </c>
    </row>
    <row r="226" spans="1:36" ht="15.6" x14ac:dyDescent="0.25">
      <c r="A226" s="4">
        <v>9</v>
      </c>
      <c r="B226" s="84" t="s">
        <v>2573</v>
      </c>
      <c r="C226" s="4" t="s">
        <v>2608</v>
      </c>
      <c r="D226" s="4" t="s">
        <v>2609</v>
      </c>
      <c r="E226" s="4" t="s">
        <v>2610</v>
      </c>
      <c r="F226" s="4" t="s">
        <v>2611</v>
      </c>
      <c r="G226" s="4" t="s">
        <v>2612</v>
      </c>
      <c r="H226" s="4" t="s">
        <v>43</v>
      </c>
      <c r="I226" s="4" t="s">
        <v>59</v>
      </c>
      <c r="J226" s="4" t="s">
        <v>60</v>
      </c>
      <c r="K226" s="187">
        <v>11609345</v>
      </c>
      <c r="L226" s="4" t="s">
        <v>2613</v>
      </c>
      <c r="M226" s="4"/>
      <c r="N226" s="32" t="s">
        <v>2614</v>
      </c>
      <c r="O226" s="32"/>
      <c r="P226" s="32"/>
      <c r="Q226" s="4" t="s">
        <v>2615</v>
      </c>
      <c r="R226" s="4" t="s">
        <v>491</v>
      </c>
      <c r="S226" s="42">
        <v>314.07900000000001</v>
      </c>
      <c r="T226" s="4" t="str">
        <f t="shared" si="15"/>
        <v>LTS0013958_IPTM20225_6-Methoxywogonin</v>
      </c>
      <c r="U226" s="4">
        <f t="shared" si="17"/>
        <v>315.08679999999998</v>
      </c>
      <c r="V226" s="4">
        <f t="shared" si="18"/>
        <v>313.07279999999997</v>
      </c>
      <c r="W226" s="43">
        <v>10</v>
      </c>
      <c r="X226" s="44">
        <v>2060000000</v>
      </c>
      <c r="Y226" s="58">
        <v>9.3699999999999992</v>
      </c>
      <c r="Z226" s="58">
        <v>14.69</v>
      </c>
      <c r="AA226" s="58"/>
      <c r="AB226" s="55">
        <v>9.66</v>
      </c>
      <c r="AC226" s="50">
        <v>509000000</v>
      </c>
      <c r="AD226" s="49">
        <v>9.32</v>
      </c>
      <c r="AE226" s="49">
        <v>14.75</v>
      </c>
      <c r="AF226" s="49"/>
      <c r="AG226" s="4" t="s">
        <v>2616</v>
      </c>
      <c r="AH226" s="4"/>
      <c r="AI226" s="64">
        <v>9.92</v>
      </c>
      <c r="AJ226" s="95">
        <f t="shared" si="16"/>
        <v>4.0471512770137528</v>
      </c>
    </row>
    <row r="227" spans="1:36" ht="15.6" x14ac:dyDescent="0.25">
      <c r="A227" s="4" t="s">
        <v>2617</v>
      </c>
      <c r="B227" s="84" t="s">
        <v>2573</v>
      </c>
      <c r="C227" s="4" t="s">
        <v>2618</v>
      </c>
      <c r="D227" s="4" t="s">
        <v>2619</v>
      </c>
      <c r="E227" s="4" t="s">
        <v>2620</v>
      </c>
      <c r="F227" s="4" t="s">
        <v>2621</v>
      </c>
      <c r="G227" s="4" t="s">
        <v>2622</v>
      </c>
      <c r="H227" s="4" t="s">
        <v>43</v>
      </c>
      <c r="I227" s="4" t="s">
        <v>59</v>
      </c>
      <c r="J227" s="4" t="s">
        <v>60</v>
      </c>
      <c r="K227" s="187">
        <v>5318214</v>
      </c>
      <c r="L227" s="4" t="s">
        <v>2623</v>
      </c>
      <c r="M227" s="4"/>
      <c r="N227" s="32" t="s">
        <v>2624</v>
      </c>
      <c r="O227" s="32" t="s">
        <v>1108</v>
      </c>
      <c r="P227" s="32" t="s">
        <v>399</v>
      </c>
      <c r="Q227" s="4" t="s">
        <v>2625</v>
      </c>
      <c r="R227" s="4" t="s">
        <v>402</v>
      </c>
      <c r="S227" s="42">
        <v>300.0634</v>
      </c>
      <c r="T227" s="4" t="str">
        <f t="shared" si="15"/>
        <v>LTS0259993_IPTM20226_Hydroxygenkwanin</v>
      </c>
      <c r="U227" s="4">
        <f t="shared" si="17"/>
        <v>301.07119999999998</v>
      </c>
      <c r="V227" s="4">
        <f t="shared" si="18"/>
        <v>299.05719999999997</v>
      </c>
      <c r="W227" s="43">
        <v>9.01</v>
      </c>
      <c r="X227" s="44">
        <v>1010000000</v>
      </c>
      <c r="Y227" s="58">
        <v>4.9400000000000004</v>
      </c>
      <c r="Z227" s="58">
        <v>9.3699999999999992</v>
      </c>
      <c r="AA227" s="58"/>
      <c r="AB227" s="55">
        <v>9.02</v>
      </c>
      <c r="AC227" s="50">
        <v>567000000</v>
      </c>
      <c r="AD227" s="49">
        <v>4.9400000000000004</v>
      </c>
      <c r="AE227" s="49">
        <v>9.32</v>
      </c>
      <c r="AF227" s="49"/>
      <c r="AG227" s="4" t="s">
        <v>2626</v>
      </c>
      <c r="AH227" s="4"/>
      <c r="AI227" s="64">
        <v>9.02</v>
      </c>
      <c r="AJ227" s="95">
        <f t="shared" si="16"/>
        <v>1.781305114638448</v>
      </c>
    </row>
    <row r="228" spans="1:36" ht="15.6" x14ac:dyDescent="0.25">
      <c r="A228" s="4" t="s">
        <v>2627</v>
      </c>
      <c r="B228" s="84" t="s">
        <v>2573</v>
      </c>
      <c r="C228" s="4" t="s">
        <v>2628</v>
      </c>
      <c r="D228" s="4" t="s">
        <v>2629</v>
      </c>
      <c r="E228" s="4" t="s">
        <v>2630</v>
      </c>
      <c r="F228" s="4" t="s">
        <v>2631</v>
      </c>
      <c r="G228" s="4"/>
      <c r="H228" s="4" t="s">
        <v>43</v>
      </c>
      <c r="I228" s="4" t="s">
        <v>44</v>
      </c>
      <c r="J228" s="4" t="s">
        <v>45</v>
      </c>
      <c r="K228" s="187">
        <v>5494866</v>
      </c>
      <c r="L228" s="4" t="s">
        <v>2632</v>
      </c>
      <c r="M228" s="4"/>
      <c r="N228" s="32" t="s">
        <v>2560</v>
      </c>
      <c r="O228" s="32" t="s">
        <v>2633</v>
      </c>
      <c r="P228" s="32" t="s">
        <v>872</v>
      </c>
      <c r="Q228" s="4" t="s">
        <v>2634</v>
      </c>
      <c r="R228" s="4" t="s">
        <v>2635</v>
      </c>
      <c r="S228" s="42">
        <v>338.11540000000002</v>
      </c>
      <c r="T228" s="4" t="str">
        <f t="shared" si="15"/>
        <v>LTS0080015_IPTM20227_Isowighteone</v>
      </c>
      <c r="U228" s="4">
        <f t="shared" si="17"/>
        <v>339.1232</v>
      </c>
      <c r="V228" s="4">
        <f t="shared" si="18"/>
        <v>337.10919999999999</v>
      </c>
      <c r="W228" s="43">
        <v>11.4</v>
      </c>
      <c r="X228" s="44">
        <v>1850000000</v>
      </c>
      <c r="Y228" s="58">
        <v>9.3699999999999992</v>
      </c>
      <c r="Z228" s="58">
        <v>14.69</v>
      </c>
      <c r="AA228" s="58"/>
      <c r="AB228" s="55">
        <v>11.4</v>
      </c>
      <c r="AC228" s="50">
        <v>1670000000</v>
      </c>
      <c r="AD228" s="49">
        <v>9.32</v>
      </c>
      <c r="AE228" s="49">
        <v>14.75</v>
      </c>
      <c r="AF228" s="49"/>
      <c r="AG228" s="4" t="s">
        <v>2636</v>
      </c>
      <c r="AH228" s="4"/>
      <c r="AI228" s="64">
        <v>11.36</v>
      </c>
      <c r="AJ228" s="95">
        <f t="shared" si="16"/>
        <v>1.1077844311377245</v>
      </c>
    </row>
    <row r="229" spans="1:36" ht="15.6" x14ac:dyDescent="0.25">
      <c r="A229" s="4" t="s">
        <v>2637</v>
      </c>
      <c r="B229" s="84" t="s">
        <v>2573</v>
      </c>
      <c r="C229" s="4" t="s">
        <v>2638</v>
      </c>
      <c r="D229" s="4" t="s">
        <v>2639</v>
      </c>
      <c r="E229" s="4" t="s">
        <v>2640</v>
      </c>
      <c r="F229" s="4" t="s">
        <v>2641</v>
      </c>
      <c r="G229" s="4"/>
      <c r="H229" s="4" t="s">
        <v>43</v>
      </c>
      <c r="I229" s="4" t="s">
        <v>59</v>
      </c>
      <c r="J229" s="4" t="s">
        <v>60</v>
      </c>
      <c r="K229" s="187">
        <v>155493</v>
      </c>
      <c r="L229" s="4" t="s">
        <v>2642</v>
      </c>
      <c r="M229" s="4"/>
      <c r="N229" s="32" t="s">
        <v>282</v>
      </c>
      <c r="O229" s="32" t="s">
        <v>2643</v>
      </c>
      <c r="P229" s="32" t="s">
        <v>2644</v>
      </c>
      <c r="Q229" s="4" t="s">
        <v>2645</v>
      </c>
      <c r="R229" s="4" t="s">
        <v>1192</v>
      </c>
      <c r="S229" s="42">
        <v>360.08449999999999</v>
      </c>
      <c r="T229" s="4" t="str">
        <f t="shared" si="15"/>
        <v>LTS0075305_IPTM20228_Sideritoflavone</v>
      </c>
      <c r="U229" s="4">
        <f t="shared" si="17"/>
        <v>361.09229999999997</v>
      </c>
      <c r="V229" s="4">
        <f t="shared" si="18"/>
        <v>359.07829999999996</v>
      </c>
      <c r="W229" s="43">
        <v>8.82</v>
      </c>
      <c r="X229" s="44">
        <v>867000000</v>
      </c>
      <c r="Y229" s="58">
        <v>4.9400000000000004</v>
      </c>
      <c r="Z229" s="58">
        <v>9.3699999999999992</v>
      </c>
      <c r="AA229" s="58"/>
      <c r="AB229" s="55">
        <v>8.84</v>
      </c>
      <c r="AC229" s="50">
        <v>338000000</v>
      </c>
      <c r="AD229" s="49">
        <v>4.9400000000000004</v>
      </c>
      <c r="AE229" s="49">
        <v>9.32</v>
      </c>
      <c r="AF229" s="49"/>
      <c r="AG229" s="4" t="s">
        <v>2646</v>
      </c>
      <c r="AH229" s="4"/>
      <c r="AI229" s="64">
        <v>8.81</v>
      </c>
      <c r="AJ229" s="95">
        <f t="shared" si="16"/>
        <v>2.5650887573964498</v>
      </c>
    </row>
    <row r="230" spans="1:36" s="3" customFormat="1" ht="15.6" x14ac:dyDescent="0.25">
      <c r="A230" s="69" t="s">
        <v>2647</v>
      </c>
      <c r="B230" s="85" t="s">
        <v>2573</v>
      </c>
      <c r="C230" s="69" t="s">
        <v>2648</v>
      </c>
      <c r="D230" s="69" t="s">
        <v>2649</v>
      </c>
      <c r="E230" s="69" t="s">
        <v>2650</v>
      </c>
      <c r="F230" s="69" t="s">
        <v>2651</v>
      </c>
      <c r="G230" s="69"/>
      <c r="H230" s="69" t="s">
        <v>43</v>
      </c>
      <c r="I230" s="69" t="s">
        <v>59</v>
      </c>
      <c r="J230" s="69" t="s">
        <v>102</v>
      </c>
      <c r="K230" s="188">
        <v>10006384</v>
      </c>
      <c r="L230" s="69" t="s">
        <v>2652</v>
      </c>
      <c r="M230" s="69"/>
      <c r="N230" s="72" t="s">
        <v>2653</v>
      </c>
      <c r="O230" s="72" t="s">
        <v>375</v>
      </c>
      <c r="P230" s="72" t="s">
        <v>2654</v>
      </c>
      <c r="Q230" s="69" t="s">
        <v>2655</v>
      </c>
      <c r="R230" s="69" t="s">
        <v>2656</v>
      </c>
      <c r="S230" s="73">
        <v>506.10599999999999</v>
      </c>
      <c r="T230" s="69" t="str">
        <f t="shared" si="15"/>
        <v>LTS0064276_IPTM20229_Quercetin-3-O-glucose-6''-acetate</v>
      </c>
      <c r="U230" s="69">
        <f t="shared" si="17"/>
        <v>507.11379999999997</v>
      </c>
      <c r="V230" s="69">
        <f t="shared" si="18"/>
        <v>505.09979999999996</v>
      </c>
      <c r="W230" s="74" t="s">
        <v>94</v>
      </c>
      <c r="X230" s="74" t="s">
        <v>94</v>
      </c>
      <c r="Y230" s="74" t="s">
        <v>94</v>
      </c>
      <c r="Z230" s="74" t="s">
        <v>94</v>
      </c>
      <c r="AA230" s="91"/>
      <c r="AB230" s="93" t="s">
        <v>94</v>
      </c>
      <c r="AC230" s="93" t="s">
        <v>94</v>
      </c>
      <c r="AD230" s="93" t="s">
        <v>94</v>
      </c>
      <c r="AE230" s="93" t="s">
        <v>94</v>
      </c>
      <c r="AF230" s="57"/>
      <c r="AG230" s="69" t="s">
        <v>2657</v>
      </c>
      <c r="AH230" s="69"/>
      <c r="AI230" s="78">
        <v>5.12</v>
      </c>
      <c r="AJ230" s="96" t="e">
        <f t="shared" si="16"/>
        <v>#VALUE!</v>
      </c>
    </row>
    <row r="231" spans="1:36" ht="15.6" x14ac:dyDescent="0.25">
      <c r="A231" s="4" t="s">
        <v>2658</v>
      </c>
      <c r="B231" s="84" t="s">
        <v>2573</v>
      </c>
      <c r="C231" s="4" t="s">
        <v>2659</v>
      </c>
      <c r="D231" s="4" t="s">
        <v>2660</v>
      </c>
      <c r="E231" s="4" t="s">
        <v>2661</v>
      </c>
      <c r="F231" s="4"/>
      <c r="G231" s="4"/>
      <c r="H231" s="4" t="s">
        <v>43</v>
      </c>
      <c r="I231" s="4" t="s">
        <v>59</v>
      </c>
      <c r="J231" s="4" t="s">
        <v>60</v>
      </c>
      <c r="K231" s="187">
        <v>5282073</v>
      </c>
      <c r="L231" s="4" t="s">
        <v>2662</v>
      </c>
      <c r="M231" s="4"/>
      <c r="N231" s="32" t="s">
        <v>2663</v>
      </c>
      <c r="O231" s="32" t="s">
        <v>1364</v>
      </c>
      <c r="P231" s="32" t="s">
        <v>1552</v>
      </c>
      <c r="Q231" s="4" t="s">
        <v>2664</v>
      </c>
      <c r="R231" s="4" t="s">
        <v>896</v>
      </c>
      <c r="S231" s="42">
        <v>254.05789999999999</v>
      </c>
      <c r="T231" s="4" t="str">
        <f t="shared" si="15"/>
        <v>LTS0260159_IPTM20230_4',7-Dihydroxyflavone</v>
      </c>
      <c r="U231" s="4">
        <f t="shared" si="17"/>
        <v>255.06569999999999</v>
      </c>
      <c r="V231" s="4">
        <f t="shared" si="18"/>
        <v>253.05169999999998</v>
      </c>
      <c r="W231" s="43">
        <v>6.32</v>
      </c>
      <c r="X231" s="44">
        <v>1100000000</v>
      </c>
      <c r="Y231" s="58">
        <v>4.9400000000000004</v>
      </c>
      <c r="Z231" s="58">
        <v>9.3699999999999992</v>
      </c>
      <c r="AA231" s="58"/>
      <c r="AB231" s="55">
        <v>6.26</v>
      </c>
      <c r="AC231" s="50">
        <v>762000000</v>
      </c>
      <c r="AD231" s="49">
        <v>4.9400000000000004</v>
      </c>
      <c r="AE231" s="49">
        <v>9.32</v>
      </c>
      <c r="AF231" s="49"/>
      <c r="AG231" s="4" t="s">
        <v>2665</v>
      </c>
      <c r="AH231" s="4"/>
      <c r="AI231" s="64">
        <v>6.32</v>
      </c>
      <c r="AJ231" s="95">
        <f t="shared" si="16"/>
        <v>1.4435695538057742</v>
      </c>
    </row>
    <row r="232" spans="1:36" ht="15.6" x14ac:dyDescent="0.25">
      <c r="A232" s="4" t="s">
        <v>2666</v>
      </c>
      <c r="B232" s="84" t="s">
        <v>2573</v>
      </c>
      <c r="C232" s="4" t="s">
        <v>2667</v>
      </c>
      <c r="D232" s="4" t="s">
        <v>2668</v>
      </c>
      <c r="E232" s="4" t="s">
        <v>2669</v>
      </c>
      <c r="F232" s="4"/>
      <c r="G232" s="4"/>
      <c r="H232" s="4" t="s">
        <v>43</v>
      </c>
      <c r="I232" s="4" t="s">
        <v>59</v>
      </c>
      <c r="J232" s="4" t="s">
        <v>60</v>
      </c>
      <c r="K232" s="187">
        <v>14135335</v>
      </c>
      <c r="L232" s="4" t="s">
        <v>2670</v>
      </c>
      <c r="M232" s="4"/>
      <c r="N232" s="32" t="s">
        <v>2671</v>
      </c>
      <c r="O232" s="32" t="s">
        <v>2672</v>
      </c>
      <c r="P232" s="32" t="s">
        <v>2673</v>
      </c>
      <c r="Q232" s="4" t="s">
        <v>2674</v>
      </c>
      <c r="R232" s="4" t="s">
        <v>2675</v>
      </c>
      <c r="S232" s="42">
        <v>430.09</v>
      </c>
      <c r="T232" s="4" t="str">
        <f t="shared" si="15"/>
        <v>LTS0206631_IPTM20231_Chrysin 7-O-beta-D-glucopyranuronoside</v>
      </c>
      <c r="U232" s="4">
        <f t="shared" si="17"/>
        <v>431.09779999999995</v>
      </c>
      <c r="V232" s="4">
        <f t="shared" si="18"/>
        <v>429.08379999999994</v>
      </c>
      <c r="W232" s="43">
        <v>7.19</v>
      </c>
      <c r="X232" s="44">
        <v>215000000</v>
      </c>
      <c r="Y232" s="58">
        <v>4.9400000000000004</v>
      </c>
      <c r="Z232" s="58">
        <v>9.3699999999999992</v>
      </c>
      <c r="AA232" s="58"/>
      <c r="AB232" s="55">
        <v>5.56</v>
      </c>
      <c r="AC232" s="50">
        <v>65800000</v>
      </c>
      <c r="AD232" s="49">
        <v>4.9400000000000004</v>
      </c>
      <c r="AE232" s="49">
        <v>9.32</v>
      </c>
      <c r="AF232" s="49"/>
      <c r="AG232" s="4" t="s">
        <v>2676</v>
      </c>
      <c r="AH232" s="4"/>
      <c r="AI232" s="64">
        <v>7.31</v>
      </c>
      <c r="AJ232" s="95">
        <f t="shared" si="16"/>
        <v>3.2674772036474162</v>
      </c>
    </row>
    <row r="233" spans="1:36" ht="15.6" x14ac:dyDescent="0.25">
      <c r="A233" s="4" t="s">
        <v>2677</v>
      </c>
      <c r="B233" s="84" t="s">
        <v>2573</v>
      </c>
      <c r="C233" s="4" t="s">
        <v>2678</v>
      </c>
      <c r="D233" s="4" t="s">
        <v>2679</v>
      </c>
      <c r="E233" s="4" t="s">
        <v>2680</v>
      </c>
      <c r="F233" s="4"/>
      <c r="G233" s="4"/>
      <c r="H233" s="4" t="s">
        <v>43</v>
      </c>
      <c r="I233" s="4" t="s">
        <v>59</v>
      </c>
      <c r="J233" s="4" t="s">
        <v>60</v>
      </c>
      <c r="K233" s="187">
        <v>442619</v>
      </c>
      <c r="L233" s="4" t="s">
        <v>2681</v>
      </c>
      <c r="M233" s="4"/>
      <c r="N233" s="32" t="s">
        <v>2682</v>
      </c>
      <c r="O233" s="32" t="s">
        <v>2683</v>
      </c>
      <c r="P233" s="32" t="s">
        <v>2684</v>
      </c>
      <c r="Q233" s="4" t="s">
        <v>2685</v>
      </c>
      <c r="R233" s="4" t="s">
        <v>760</v>
      </c>
      <c r="S233" s="42">
        <v>564.14790000000005</v>
      </c>
      <c r="T233" s="4" t="str">
        <f t="shared" si="15"/>
        <v>LTS0077257_IPTM20232_Neoschaftoside</v>
      </c>
      <c r="U233" s="4">
        <f t="shared" si="17"/>
        <v>565.15570000000002</v>
      </c>
      <c r="V233" s="4">
        <f t="shared" si="18"/>
        <v>563.14170000000001</v>
      </c>
      <c r="W233" s="43">
        <v>4.6900000000000004</v>
      </c>
      <c r="X233" s="44">
        <v>393000000</v>
      </c>
      <c r="Y233" s="43">
        <v>0.7</v>
      </c>
      <c r="Z233" s="58">
        <v>4.9400000000000004</v>
      </c>
      <c r="AA233" s="58"/>
      <c r="AB233" s="55">
        <v>4.53</v>
      </c>
      <c r="AC233" s="50">
        <v>200000000</v>
      </c>
      <c r="AD233" s="49">
        <v>4.9400000000000004</v>
      </c>
      <c r="AE233" s="49">
        <v>9.32</v>
      </c>
      <c r="AF233" s="49"/>
      <c r="AG233" s="4" t="s">
        <v>2686</v>
      </c>
      <c r="AH233" s="4"/>
      <c r="AI233" s="64">
        <v>4.72</v>
      </c>
      <c r="AJ233" s="95">
        <f t="shared" si="16"/>
        <v>1.9650000000000001</v>
      </c>
    </row>
    <row r="234" spans="1:36" ht="15.6" x14ac:dyDescent="0.25">
      <c r="A234" s="4" t="s">
        <v>2687</v>
      </c>
      <c r="B234" s="84" t="s">
        <v>2573</v>
      </c>
      <c r="C234" s="4" t="s">
        <v>2688</v>
      </c>
      <c r="D234" s="4" t="s">
        <v>2689</v>
      </c>
      <c r="E234" s="4" t="s">
        <v>2690</v>
      </c>
      <c r="F234" s="4"/>
      <c r="G234" s="4"/>
      <c r="H234" s="4" t="s">
        <v>43</v>
      </c>
      <c r="I234" s="4" t="s">
        <v>59</v>
      </c>
      <c r="J234" s="4" t="s">
        <v>60</v>
      </c>
      <c r="K234" s="187">
        <v>5496475</v>
      </c>
      <c r="L234" s="4" t="s">
        <v>2691</v>
      </c>
      <c r="M234" s="4"/>
      <c r="N234" s="32" t="s">
        <v>2692</v>
      </c>
      <c r="O234" s="32" t="s">
        <v>2693</v>
      </c>
      <c r="P234" s="32" t="s">
        <v>1027</v>
      </c>
      <c r="Q234" s="4" t="s">
        <v>2694</v>
      </c>
      <c r="R234" s="4" t="s">
        <v>1192</v>
      </c>
      <c r="S234" s="42">
        <v>360.08449999999999</v>
      </c>
      <c r="T234" s="4" t="str">
        <f t="shared" si="15"/>
        <v>LTS0266718_IPTM20233_5,7,3'-Trihydroxy-6,4',5'-trimethoxyflavone</v>
      </c>
      <c r="U234" s="4">
        <f t="shared" si="17"/>
        <v>361.09229999999997</v>
      </c>
      <c r="V234" s="4">
        <f t="shared" si="18"/>
        <v>359.07829999999996</v>
      </c>
      <c r="W234" s="43">
        <v>8.6</v>
      </c>
      <c r="X234" s="44">
        <v>1270000000</v>
      </c>
      <c r="Y234" s="58">
        <v>4.9400000000000004</v>
      </c>
      <c r="Z234" s="58">
        <v>9.3699999999999992</v>
      </c>
      <c r="AA234" s="58"/>
      <c r="AB234" s="55">
        <v>8.84</v>
      </c>
      <c r="AC234" s="50">
        <v>338000000</v>
      </c>
      <c r="AD234" s="49">
        <v>4.9400000000000004</v>
      </c>
      <c r="AE234" s="49">
        <v>9.32</v>
      </c>
      <c r="AF234" s="49"/>
      <c r="AG234" s="4" t="s">
        <v>2695</v>
      </c>
      <c r="AH234" s="4"/>
      <c r="AI234" s="64">
        <v>8.56</v>
      </c>
      <c r="AJ234" s="95">
        <f t="shared" si="16"/>
        <v>3.7573964497041419</v>
      </c>
    </row>
    <row r="235" spans="1:36" ht="15.6" x14ac:dyDescent="0.25">
      <c r="A235" s="4" t="s">
        <v>2696</v>
      </c>
      <c r="B235" s="84" t="s">
        <v>2573</v>
      </c>
      <c r="C235" s="4" t="s">
        <v>2697</v>
      </c>
      <c r="D235" s="4" t="s">
        <v>2698</v>
      </c>
      <c r="E235" s="4" t="s">
        <v>2699</v>
      </c>
      <c r="F235" s="4"/>
      <c r="G235" s="4"/>
      <c r="H235" s="4" t="s">
        <v>43</v>
      </c>
      <c r="I235" s="4" t="s">
        <v>59</v>
      </c>
      <c r="J235" s="4" t="s">
        <v>200</v>
      </c>
      <c r="K235" s="187">
        <v>122169315</v>
      </c>
      <c r="L235" s="4" t="s">
        <v>2700</v>
      </c>
      <c r="M235" s="4"/>
      <c r="N235" s="32" t="s">
        <v>2701</v>
      </c>
      <c r="O235" s="32"/>
      <c r="P235" s="32"/>
      <c r="Q235" s="4" t="s">
        <v>2702</v>
      </c>
      <c r="R235" s="4" t="s">
        <v>2703</v>
      </c>
      <c r="S235" s="42">
        <v>370.14159999999998</v>
      </c>
      <c r="T235" s="4" t="str">
        <f t="shared" si="15"/>
        <v>LTS0181554_IPTM20234_3,7,4'-Trihydroxy-5-methoxy-8-prenylflavanone</v>
      </c>
      <c r="U235" s="4">
        <f t="shared" si="17"/>
        <v>371.14939999999996</v>
      </c>
      <c r="V235" s="4">
        <f t="shared" si="18"/>
        <v>369.13539999999995</v>
      </c>
      <c r="W235" s="43">
        <v>8.6999999999999993</v>
      </c>
      <c r="X235" s="44">
        <v>1050000000</v>
      </c>
      <c r="Y235" s="58">
        <v>4.9400000000000004</v>
      </c>
      <c r="Z235" s="58">
        <v>9.3699999999999992</v>
      </c>
      <c r="AA235" s="58"/>
      <c r="AB235" s="55">
        <v>8.69</v>
      </c>
      <c r="AC235" s="50">
        <v>746000000</v>
      </c>
      <c r="AD235" s="49">
        <v>4.9400000000000004</v>
      </c>
      <c r="AE235" s="49">
        <v>9.32</v>
      </c>
      <c r="AF235" s="49"/>
      <c r="AG235" s="4" t="s">
        <v>2704</v>
      </c>
      <c r="AH235" s="4"/>
      <c r="AI235" s="64">
        <v>8.73</v>
      </c>
      <c r="AJ235" s="95">
        <f t="shared" si="16"/>
        <v>1.4075067024128687</v>
      </c>
    </row>
    <row r="236" spans="1:36" ht="15.6" x14ac:dyDescent="0.25">
      <c r="A236" s="4" t="s">
        <v>2705</v>
      </c>
      <c r="B236" s="84" t="s">
        <v>2573</v>
      </c>
      <c r="C236" s="4" t="s">
        <v>2706</v>
      </c>
      <c r="D236" s="4" t="s">
        <v>2707</v>
      </c>
      <c r="E236" s="4" t="s">
        <v>2708</v>
      </c>
      <c r="F236" s="4"/>
      <c r="G236" s="4"/>
      <c r="H236" s="4" t="s">
        <v>43</v>
      </c>
      <c r="I236" s="4" t="s">
        <v>59</v>
      </c>
      <c r="J236" s="4" t="s">
        <v>102</v>
      </c>
      <c r="K236" s="187">
        <v>9929189</v>
      </c>
      <c r="L236" s="4" t="s">
        <v>2709</v>
      </c>
      <c r="M236" s="4"/>
      <c r="N236" s="32" t="s">
        <v>2710</v>
      </c>
      <c r="O236" s="32" t="s">
        <v>506</v>
      </c>
      <c r="P236" s="32" t="s">
        <v>507</v>
      </c>
      <c r="Q236" s="4" t="s">
        <v>2711</v>
      </c>
      <c r="R236" s="4" t="s">
        <v>453</v>
      </c>
      <c r="S236" s="42">
        <v>368.12599999999998</v>
      </c>
      <c r="T236" s="4" t="str">
        <f t="shared" si="15"/>
        <v>LTS0217969_IPTM20235_Sophoflavescenol</v>
      </c>
      <c r="U236" s="4">
        <f t="shared" si="17"/>
        <v>369.13379999999995</v>
      </c>
      <c r="V236" s="4">
        <f t="shared" si="18"/>
        <v>367.11979999999994</v>
      </c>
      <c r="W236" s="43">
        <v>9.5399999999999991</v>
      </c>
      <c r="X236" s="44">
        <v>1290000000</v>
      </c>
      <c r="Y236" s="58">
        <v>9.3699999999999992</v>
      </c>
      <c r="Z236" s="58">
        <v>14.69</v>
      </c>
      <c r="AA236" s="58"/>
      <c r="AB236" s="55">
        <v>9.6</v>
      </c>
      <c r="AC236" s="50">
        <v>94200000</v>
      </c>
      <c r="AD236" s="49">
        <v>9.32</v>
      </c>
      <c r="AE236" s="49">
        <v>14.75</v>
      </c>
      <c r="AF236" s="49"/>
      <c r="AG236" s="4" t="s">
        <v>2712</v>
      </c>
      <c r="AH236" s="4"/>
      <c r="AI236" s="64">
        <v>9.58</v>
      </c>
      <c r="AJ236" s="95">
        <f t="shared" si="16"/>
        <v>13.694267515923567</v>
      </c>
    </row>
    <row r="237" spans="1:36" ht="15.6" x14ac:dyDescent="0.25">
      <c r="A237" s="4" t="s">
        <v>2713</v>
      </c>
      <c r="B237" s="84" t="s">
        <v>2573</v>
      </c>
      <c r="C237" s="4" t="s">
        <v>2714</v>
      </c>
      <c r="D237" s="4" t="s">
        <v>2715</v>
      </c>
      <c r="E237" s="4" t="s">
        <v>2716</v>
      </c>
      <c r="F237" s="4"/>
      <c r="G237" s="4"/>
      <c r="H237" s="4" t="s">
        <v>940</v>
      </c>
      <c r="I237" s="4" t="s">
        <v>1036</v>
      </c>
      <c r="J237" s="4" t="s">
        <v>1037</v>
      </c>
      <c r="K237" s="187">
        <v>14211225</v>
      </c>
      <c r="L237" s="4" t="s">
        <v>2717</v>
      </c>
      <c r="M237" s="4"/>
      <c r="N237" s="32" t="s">
        <v>2718</v>
      </c>
      <c r="O237" s="32" t="s">
        <v>2719</v>
      </c>
      <c r="P237" s="32" t="s">
        <v>2720</v>
      </c>
      <c r="Q237" s="4" t="s">
        <v>2721</v>
      </c>
      <c r="R237" s="4" t="s">
        <v>2722</v>
      </c>
      <c r="S237" s="42">
        <v>556.19449999999995</v>
      </c>
      <c r="T237" s="4" t="str">
        <f t="shared" si="15"/>
        <v>LTS0130240_IPTM20236_Aloeresin D</v>
      </c>
      <c r="U237" s="4">
        <f t="shared" si="17"/>
        <v>557.20229999999992</v>
      </c>
      <c r="V237" s="4">
        <f t="shared" si="18"/>
        <v>555.18829999999991</v>
      </c>
      <c r="W237" s="43">
        <v>6.31</v>
      </c>
      <c r="X237" s="44">
        <v>648000000</v>
      </c>
      <c r="Y237" s="58">
        <v>4.9400000000000004</v>
      </c>
      <c r="Z237" s="58">
        <v>9.3699999999999992</v>
      </c>
      <c r="AA237" s="58"/>
      <c r="AB237" s="55">
        <v>6.33</v>
      </c>
      <c r="AC237" s="50">
        <v>263000000</v>
      </c>
      <c r="AD237" s="49">
        <v>4.9400000000000004</v>
      </c>
      <c r="AE237" s="49">
        <v>9.32</v>
      </c>
      <c r="AF237" s="49"/>
      <c r="AG237" s="4" t="s">
        <v>2723</v>
      </c>
      <c r="AH237" s="4"/>
      <c r="AI237" s="64">
        <v>6.35</v>
      </c>
      <c r="AJ237" s="95">
        <f t="shared" si="16"/>
        <v>2.4638783269961979</v>
      </c>
    </row>
    <row r="238" spans="1:36" ht="15.6" x14ac:dyDescent="0.25">
      <c r="A238" s="4" t="s">
        <v>2724</v>
      </c>
      <c r="B238" s="84" t="s">
        <v>2573</v>
      </c>
      <c r="C238" s="4" t="s">
        <v>2725</v>
      </c>
      <c r="D238" s="4" t="s">
        <v>2726</v>
      </c>
      <c r="E238" s="4" t="s">
        <v>2727</v>
      </c>
      <c r="F238" s="4" t="s">
        <v>2728</v>
      </c>
      <c r="G238" s="4"/>
      <c r="H238" s="4" t="s">
        <v>43</v>
      </c>
      <c r="I238" s="4" t="s">
        <v>59</v>
      </c>
      <c r="J238" s="4" t="s">
        <v>60</v>
      </c>
      <c r="K238" s="187">
        <v>442659</v>
      </c>
      <c r="L238" s="4" t="s">
        <v>2729</v>
      </c>
      <c r="M238" s="4"/>
      <c r="N238" s="32" t="s">
        <v>2730</v>
      </c>
      <c r="O238" s="32" t="s">
        <v>2731</v>
      </c>
      <c r="P238" s="32" t="s">
        <v>2732</v>
      </c>
      <c r="Q238" s="4" t="s">
        <v>2733</v>
      </c>
      <c r="R238" s="4" t="s">
        <v>314</v>
      </c>
      <c r="S238" s="42">
        <v>462.11619999999999</v>
      </c>
      <c r="T238" s="4" t="str">
        <f t="shared" si="15"/>
        <v>LTS0139353_IPTM20237_Swertiajaponin</v>
      </c>
      <c r="U238" s="4">
        <f t="shared" si="17"/>
        <v>463.12399999999997</v>
      </c>
      <c r="V238" s="4">
        <f t="shared" si="18"/>
        <v>461.10999999999996</v>
      </c>
      <c r="W238" s="43">
        <v>4.72</v>
      </c>
      <c r="X238" s="44">
        <v>653000000</v>
      </c>
      <c r="Y238" s="43">
        <v>0.7</v>
      </c>
      <c r="Z238" s="58">
        <v>4.9400000000000004</v>
      </c>
      <c r="AA238" s="58"/>
      <c r="AB238" s="55">
        <v>4.71</v>
      </c>
      <c r="AC238" s="50">
        <v>284000000</v>
      </c>
      <c r="AD238" s="49">
        <v>0.75</v>
      </c>
      <c r="AE238" s="49">
        <v>4.9400000000000004</v>
      </c>
      <c r="AF238" s="49"/>
      <c r="AG238" s="4" t="s">
        <v>2734</v>
      </c>
      <c r="AH238" s="4"/>
      <c r="AI238" s="64">
        <v>4.75</v>
      </c>
      <c r="AJ238" s="95">
        <f t="shared" si="16"/>
        <v>2.2992957746478875</v>
      </c>
    </row>
    <row r="239" spans="1:36" ht="15.6" x14ac:dyDescent="0.25">
      <c r="A239" s="4" t="s">
        <v>2735</v>
      </c>
      <c r="B239" s="84" t="s">
        <v>2573</v>
      </c>
      <c r="C239" s="4" t="s">
        <v>1222</v>
      </c>
      <c r="D239" s="4" t="s">
        <v>2736</v>
      </c>
      <c r="E239" s="4" t="s">
        <v>2737</v>
      </c>
      <c r="F239" s="4"/>
      <c r="G239" s="4"/>
      <c r="H239" s="4" t="s">
        <v>43</v>
      </c>
      <c r="I239" s="4" t="s">
        <v>44</v>
      </c>
      <c r="J239" s="4" t="s">
        <v>45</v>
      </c>
      <c r="K239" s="187">
        <v>19068635</v>
      </c>
      <c r="L239" s="4" t="s">
        <v>2738</v>
      </c>
      <c r="M239" s="4"/>
      <c r="N239" s="32" t="s">
        <v>1085</v>
      </c>
      <c r="O239" s="32"/>
      <c r="P239" s="32"/>
      <c r="Q239" s="4" t="s">
        <v>2739</v>
      </c>
      <c r="R239" s="4" t="s">
        <v>797</v>
      </c>
      <c r="S239" s="42">
        <v>432.10559999999998</v>
      </c>
      <c r="T239" s="4" t="str">
        <f t="shared" si="15"/>
        <v>LTS0134903_IPTM20238_3'-Hydroxy Puerarin</v>
      </c>
      <c r="U239" s="4">
        <f t="shared" si="17"/>
        <v>433.11339999999996</v>
      </c>
      <c r="V239" s="4">
        <f t="shared" si="18"/>
        <v>431.09939999999995</v>
      </c>
      <c r="W239" s="58">
        <v>3.55</v>
      </c>
      <c r="X239" s="44">
        <v>322000000</v>
      </c>
      <c r="Y239" s="43">
        <v>0.7</v>
      </c>
      <c r="Z239" s="58">
        <v>4.9400000000000004</v>
      </c>
      <c r="AA239" s="58"/>
      <c r="AB239" s="55">
        <v>3.45</v>
      </c>
      <c r="AC239" s="50">
        <v>75200000</v>
      </c>
      <c r="AD239" s="49">
        <v>0.75</v>
      </c>
      <c r="AE239" s="49">
        <v>4.9400000000000004</v>
      </c>
      <c r="AF239" s="49"/>
      <c r="AG239" s="4" t="s">
        <v>2740</v>
      </c>
      <c r="AH239" s="4"/>
      <c r="AI239" s="64">
        <v>3.58</v>
      </c>
      <c r="AJ239" s="95">
        <f t="shared" si="16"/>
        <v>4.2819148936170217</v>
      </c>
    </row>
    <row r="240" spans="1:36" ht="15.6" x14ac:dyDescent="0.25">
      <c r="A240" s="4" t="s">
        <v>2741</v>
      </c>
      <c r="B240" s="84" t="s">
        <v>2573</v>
      </c>
      <c r="C240" s="4" t="s">
        <v>2742</v>
      </c>
      <c r="D240" s="4" t="s">
        <v>2743</v>
      </c>
      <c r="E240" s="4" t="s">
        <v>2744</v>
      </c>
      <c r="F240" s="4"/>
      <c r="G240" s="4"/>
      <c r="H240" s="4" t="s">
        <v>43</v>
      </c>
      <c r="I240" s="4" t="s">
        <v>44</v>
      </c>
      <c r="J240" s="4" t="s">
        <v>1634</v>
      </c>
      <c r="K240" s="187">
        <v>392443</v>
      </c>
      <c r="L240" s="4" t="s">
        <v>2745</v>
      </c>
      <c r="M240" s="4"/>
      <c r="N240" s="32" t="s">
        <v>782</v>
      </c>
      <c r="O240" s="32" t="s">
        <v>230</v>
      </c>
      <c r="P240" s="32" t="s">
        <v>117</v>
      </c>
      <c r="Q240" s="4" t="s">
        <v>2746</v>
      </c>
      <c r="R240" s="4" t="s">
        <v>1446</v>
      </c>
      <c r="S240" s="42">
        <v>354.1103</v>
      </c>
      <c r="T240" s="4" t="str">
        <f t="shared" si="15"/>
        <v>LTS0132017_IPTM20239_Licoisoflavanone</v>
      </c>
      <c r="U240" s="4">
        <f t="shared" si="17"/>
        <v>355.11809999999997</v>
      </c>
      <c r="V240" s="4">
        <f t="shared" si="18"/>
        <v>353.10409999999996</v>
      </c>
      <c r="W240" s="43">
        <v>11.12</v>
      </c>
      <c r="X240" s="44">
        <v>504000000</v>
      </c>
      <c r="Y240" s="58">
        <v>9.3699999999999992</v>
      </c>
      <c r="Z240" s="58">
        <v>14.69</v>
      </c>
      <c r="AA240" s="58"/>
      <c r="AB240" s="55">
        <v>11.07</v>
      </c>
      <c r="AC240" s="50">
        <v>1080000000</v>
      </c>
      <c r="AD240" s="49">
        <v>9.32</v>
      </c>
      <c r="AE240" s="49">
        <v>14.75</v>
      </c>
      <c r="AF240" s="49"/>
      <c r="AG240" s="4" t="s">
        <v>2747</v>
      </c>
      <c r="AH240" s="4"/>
      <c r="AI240" s="64">
        <v>11.05</v>
      </c>
      <c r="AJ240" s="95">
        <f t="shared" si="16"/>
        <v>0.46666666666666667</v>
      </c>
    </row>
    <row r="241" spans="1:36" ht="31.2" x14ac:dyDescent="0.25">
      <c r="A241" s="4" t="s">
        <v>2748</v>
      </c>
      <c r="B241" s="84" t="s">
        <v>2573</v>
      </c>
      <c r="C241" s="4" t="s">
        <v>2749</v>
      </c>
      <c r="D241" s="4" t="s">
        <v>2750</v>
      </c>
      <c r="E241" s="4" t="s">
        <v>2751</v>
      </c>
      <c r="F241" s="4"/>
      <c r="G241" s="4"/>
      <c r="H241" s="4" t="s">
        <v>43</v>
      </c>
      <c r="I241" s="4" t="s">
        <v>44</v>
      </c>
      <c r="J241" s="4" t="s">
        <v>45</v>
      </c>
      <c r="K241" s="187">
        <v>11968944</v>
      </c>
      <c r="L241" s="4" t="s">
        <v>2752</v>
      </c>
      <c r="M241" s="4"/>
      <c r="N241" s="32" t="s">
        <v>794</v>
      </c>
      <c r="O241" s="32"/>
      <c r="P241" s="32"/>
      <c r="Q241" s="4" t="s">
        <v>2753</v>
      </c>
      <c r="R241" s="4" t="s">
        <v>932</v>
      </c>
      <c r="S241" s="42">
        <v>578.16359999999997</v>
      </c>
      <c r="T241" s="4" t="str">
        <f t="shared" si="15"/>
        <v>LTS0136219_IPTM20240_Sophorabioside</v>
      </c>
      <c r="U241" s="4">
        <f t="shared" si="17"/>
        <v>579.17139999999995</v>
      </c>
      <c r="V241" s="4">
        <f t="shared" si="18"/>
        <v>577.15739999999994</v>
      </c>
      <c r="W241" s="43">
        <v>5.7</v>
      </c>
      <c r="X241" s="44">
        <v>37700000</v>
      </c>
      <c r="Y241" s="58">
        <v>4.9400000000000004</v>
      </c>
      <c r="Z241" s="58">
        <v>9.3699999999999992</v>
      </c>
      <c r="AA241" s="92" t="s">
        <v>2754</v>
      </c>
      <c r="AB241" s="55">
        <v>5.63</v>
      </c>
      <c r="AC241" s="50">
        <v>80000000</v>
      </c>
      <c r="AD241" s="49">
        <v>4.9400000000000004</v>
      </c>
      <c r="AE241" s="49">
        <v>9.32</v>
      </c>
      <c r="AF241" s="49"/>
      <c r="AG241" s="4" t="s">
        <v>2755</v>
      </c>
      <c r="AH241" s="4"/>
      <c r="AI241" s="64">
        <v>5.75</v>
      </c>
      <c r="AJ241" s="95">
        <f t="shared" si="16"/>
        <v>0.47125</v>
      </c>
    </row>
    <row r="242" spans="1:36" ht="15.6" x14ac:dyDescent="0.25">
      <c r="A242" s="4" t="s">
        <v>2756</v>
      </c>
      <c r="B242" s="86" t="s">
        <v>2757</v>
      </c>
      <c r="C242" s="87" t="s">
        <v>2758</v>
      </c>
      <c r="D242" s="4" t="s">
        <v>2759</v>
      </c>
      <c r="E242" s="4" t="s">
        <v>2760</v>
      </c>
      <c r="F242" s="4" t="s">
        <v>2761</v>
      </c>
      <c r="G242" s="4" t="s">
        <v>2762</v>
      </c>
      <c r="H242" s="4" t="s">
        <v>43</v>
      </c>
      <c r="I242" s="4" t="s">
        <v>44</v>
      </c>
      <c r="J242" s="4" t="s">
        <v>45</v>
      </c>
      <c r="K242" s="187">
        <v>5321398</v>
      </c>
      <c r="L242" s="4" t="s">
        <v>2763</v>
      </c>
      <c r="M242" s="4"/>
      <c r="N242" s="32" t="s">
        <v>2764</v>
      </c>
      <c r="O242" s="32" t="s">
        <v>794</v>
      </c>
      <c r="P242" s="32" t="s">
        <v>2765</v>
      </c>
      <c r="Q242" s="4" t="s">
        <v>2766</v>
      </c>
      <c r="R242" s="4" t="s">
        <v>797</v>
      </c>
      <c r="S242" s="4">
        <v>432.10559999999998</v>
      </c>
      <c r="T242" s="4" t="str">
        <f t="shared" si="15"/>
        <v>LTS0231097_IPTM20241_Sophoricoside</v>
      </c>
      <c r="U242" s="4">
        <v>433.11340000000001</v>
      </c>
      <c r="V242" s="4">
        <v>431.0994</v>
      </c>
      <c r="W242" s="58">
        <v>5.62</v>
      </c>
      <c r="X242" s="44">
        <v>307000000</v>
      </c>
      <c r="Y242" s="43">
        <v>4.9400000000000004</v>
      </c>
      <c r="Z242" s="43">
        <v>9.3699999999999992</v>
      </c>
      <c r="AA242" s="58" t="s">
        <v>2767</v>
      </c>
      <c r="AB242" s="49">
        <v>5.54</v>
      </c>
      <c r="AC242" s="50">
        <v>272000000</v>
      </c>
      <c r="AD242" s="51">
        <v>4.9400000000000004</v>
      </c>
      <c r="AE242" s="51">
        <v>9.32</v>
      </c>
      <c r="AF242" s="49"/>
      <c r="AG242" s="4" t="s">
        <v>2768</v>
      </c>
      <c r="AH242" s="4"/>
      <c r="AI242" s="64">
        <v>5.67</v>
      </c>
      <c r="AJ242" s="63">
        <f t="shared" si="16"/>
        <v>1.1286764705882353</v>
      </c>
    </row>
    <row r="243" spans="1:36" ht="15.6" x14ac:dyDescent="0.25">
      <c r="A243" s="4" t="s">
        <v>2769</v>
      </c>
      <c r="B243" s="86" t="s">
        <v>2757</v>
      </c>
      <c r="C243" s="4" t="s">
        <v>2770</v>
      </c>
      <c r="D243" s="4" t="s">
        <v>2771</v>
      </c>
      <c r="E243" s="4" t="s">
        <v>2772</v>
      </c>
      <c r="F243" s="4" t="s">
        <v>2773</v>
      </c>
      <c r="G243" s="4"/>
      <c r="H243" s="4" t="s">
        <v>43</v>
      </c>
      <c r="I243" s="4" t="s">
        <v>59</v>
      </c>
      <c r="J243" s="4" t="s">
        <v>102</v>
      </c>
      <c r="K243" s="187">
        <v>5280544</v>
      </c>
      <c r="L243" s="4" t="s">
        <v>2774</v>
      </c>
      <c r="M243" s="4"/>
      <c r="N243" s="32" t="s">
        <v>2775</v>
      </c>
      <c r="O243" s="32" t="s">
        <v>2776</v>
      </c>
      <c r="P243" s="32" t="s">
        <v>2777</v>
      </c>
      <c r="Q243" s="4" t="s">
        <v>2778</v>
      </c>
      <c r="R243" s="4" t="s">
        <v>108</v>
      </c>
      <c r="S243" s="4">
        <v>302.04270000000002</v>
      </c>
      <c r="T243" s="4" t="str">
        <f t="shared" si="15"/>
        <v>LTS0138520_IPTM20242_Herbacetin</v>
      </c>
      <c r="U243" s="4">
        <v>303.0505</v>
      </c>
      <c r="V243" s="4">
        <v>301.03649999999999</v>
      </c>
      <c r="W243" s="58">
        <v>4.53</v>
      </c>
      <c r="X243" s="44">
        <v>529000000</v>
      </c>
      <c r="Y243" s="43">
        <v>0.7</v>
      </c>
      <c r="Z243" s="58">
        <v>4.9400000000000004</v>
      </c>
      <c r="AA243" s="58"/>
      <c r="AB243" s="49">
        <v>6.88</v>
      </c>
      <c r="AC243" s="50">
        <v>5930000</v>
      </c>
      <c r="AD243" s="51">
        <v>4.9400000000000004</v>
      </c>
      <c r="AE243" s="51">
        <v>9.32</v>
      </c>
      <c r="AF243" s="49"/>
      <c r="AG243" s="4" t="s">
        <v>2779</v>
      </c>
      <c r="AH243" s="4"/>
      <c r="AI243" s="64">
        <v>6.54</v>
      </c>
      <c r="AJ243" s="63">
        <f t="shared" si="16"/>
        <v>89.207419898819566</v>
      </c>
    </row>
    <row r="244" spans="1:36" ht="15.6" x14ac:dyDescent="0.25">
      <c r="A244" s="4" t="s">
        <v>2780</v>
      </c>
      <c r="B244" s="86" t="s">
        <v>2757</v>
      </c>
      <c r="C244" s="4" t="s">
        <v>2781</v>
      </c>
      <c r="D244" s="4" t="s">
        <v>2782</v>
      </c>
      <c r="E244" s="4" t="s">
        <v>2783</v>
      </c>
      <c r="F244" s="4"/>
      <c r="G244" s="4"/>
      <c r="H244" s="4"/>
      <c r="I244" s="4"/>
      <c r="J244" s="4"/>
      <c r="K244" s="187">
        <v>107876</v>
      </c>
      <c r="L244" s="34"/>
      <c r="M244" s="4"/>
      <c r="N244" s="32"/>
      <c r="O244" s="32"/>
      <c r="P244" s="32"/>
      <c r="Q244" s="4" t="s">
        <v>2784</v>
      </c>
      <c r="R244" s="4" t="s">
        <v>220</v>
      </c>
      <c r="S244" s="4">
        <v>594.13729999999998</v>
      </c>
      <c r="T244" s="4" t="str">
        <f t="shared" si="15"/>
        <v>_IPTM20243_Proanthocyanidins</v>
      </c>
      <c r="U244" s="4">
        <v>595.14509999999996</v>
      </c>
      <c r="V244" s="4">
        <v>593.13109999999995</v>
      </c>
      <c r="W244" s="58">
        <v>7.02</v>
      </c>
      <c r="X244" s="44">
        <v>484000000</v>
      </c>
      <c r="Y244" s="43">
        <v>4.9400000000000004</v>
      </c>
      <c r="Z244" s="43">
        <v>9.3699999999999992</v>
      </c>
      <c r="AA244" s="91" t="s">
        <v>2606</v>
      </c>
      <c r="AB244" s="49">
        <v>7.01</v>
      </c>
      <c r="AC244" s="50">
        <v>429000000</v>
      </c>
      <c r="AD244" s="51">
        <v>4.9400000000000004</v>
      </c>
      <c r="AE244" s="51">
        <v>9.32</v>
      </c>
      <c r="AF244" s="57" t="s">
        <v>2606</v>
      </c>
      <c r="AG244" s="4" t="s">
        <v>2785</v>
      </c>
      <c r="AH244" s="4"/>
      <c r="AI244" s="64"/>
      <c r="AJ244" s="63">
        <f t="shared" si="16"/>
        <v>1.1282051282051282</v>
      </c>
    </row>
    <row r="245" spans="1:36" ht="15.6" x14ac:dyDescent="0.25">
      <c r="A245" s="4" t="s">
        <v>2786</v>
      </c>
      <c r="B245" s="86" t="s">
        <v>2757</v>
      </c>
      <c r="C245" s="4" t="s">
        <v>2787</v>
      </c>
      <c r="D245" s="4" t="s">
        <v>2788</v>
      </c>
      <c r="E245" s="4" t="s">
        <v>2789</v>
      </c>
      <c r="F245" s="4" t="s">
        <v>2790</v>
      </c>
      <c r="G245" s="4"/>
      <c r="H245" s="4" t="s">
        <v>43</v>
      </c>
      <c r="I245" s="4" t="s">
        <v>59</v>
      </c>
      <c r="J245" s="4" t="s">
        <v>145</v>
      </c>
      <c r="K245" s="187">
        <v>5003667</v>
      </c>
      <c r="L245" s="4" t="s">
        <v>2791</v>
      </c>
      <c r="M245" s="4"/>
      <c r="N245" s="32" t="s">
        <v>2792</v>
      </c>
      <c r="O245" s="32" t="s">
        <v>2793</v>
      </c>
      <c r="P245" s="32" t="s">
        <v>2794</v>
      </c>
      <c r="Q245" s="4" t="s">
        <v>2795</v>
      </c>
      <c r="R245" s="4" t="s">
        <v>2796</v>
      </c>
      <c r="S245" s="4">
        <v>314.11540000000002</v>
      </c>
      <c r="T245" s="4" t="str">
        <f t="shared" si="15"/>
        <v>LTS0055694_IPTM20244_Naringenin trimethyl ether</v>
      </c>
      <c r="U245" s="4">
        <v>315.1232</v>
      </c>
      <c r="V245" s="4">
        <v>313.10919999999999</v>
      </c>
      <c r="W245" s="58">
        <v>10.27</v>
      </c>
      <c r="X245" s="44">
        <v>4330000000</v>
      </c>
      <c r="Y245" s="89">
        <v>9.3699999999999992</v>
      </c>
      <c r="Z245" s="89">
        <v>14.69</v>
      </c>
      <c r="AA245" s="58"/>
      <c r="AB245" s="49">
        <v>10.33</v>
      </c>
      <c r="AC245" s="50">
        <v>4100000</v>
      </c>
      <c r="AD245" s="49">
        <v>9.32</v>
      </c>
      <c r="AE245" s="49">
        <v>14.75</v>
      </c>
      <c r="AF245" s="49"/>
      <c r="AG245" s="4" t="s">
        <v>2797</v>
      </c>
      <c r="AH245" s="4"/>
      <c r="AI245" s="64">
        <v>10.210000000000001</v>
      </c>
      <c r="AJ245" s="63">
        <f t="shared" si="16"/>
        <v>1056.0975609756097</v>
      </c>
    </row>
    <row r="246" spans="1:36" ht="15.6" x14ac:dyDescent="0.25">
      <c r="A246" s="4" t="s">
        <v>2798</v>
      </c>
      <c r="B246" s="86" t="s">
        <v>2757</v>
      </c>
      <c r="C246" s="4" t="s">
        <v>417</v>
      </c>
      <c r="D246" s="4" t="s">
        <v>2799</v>
      </c>
      <c r="E246" s="4" t="s">
        <v>2800</v>
      </c>
      <c r="F246" s="4" t="s">
        <v>2801</v>
      </c>
      <c r="G246" s="4" t="s">
        <v>2802</v>
      </c>
      <c r="H246" s="4" t="s">
        <v>43</v>
      </c>
      <c r="I246" s="4" t="s">
        <v>59</v>
      </c>
      <c r="J246" s="4" t="s">
        <v>102</v>
      </c>
      <c r="K246" s="187">
        <v>5281693</v>
      </c>
      <c r="L246" s="4" t="s">
        <v>2803</v>
      </c>
      <c r="M246" s="4"/>
      <c r="N246" s="32" t="s">
        <v>2804</v>
      </c>
      <c r="O246" s="32" t="s">
        <v>2805</v>
      </c>
      <c r="P246" s="32" t="s">
        <v>2806</v>
      </c>
      <c r="Q246" s="4" t="s">
        <v>2807</v>
      </c>
      <c r="R246" s="4" t="s">
        <v>2808</v>
      </c>
      <c r="S246" s="4">
        <v>740.21640000000002</v>
      </c>
      <c r="T246" s="4" t="str">
        <f t="shared" si="15"/>
        <v>LTS0227269_IPTM20245_Robinin</v>
      </c>
      <c r="U246" s="4">
        <v>741.2242</v>
      </c>
      <c r="V246" s="4">
        <v>739.21019999999999</v>
      </c>
      <c r="W246" s="43">
        <v>4.9000000000000004</v>
      </c>
      <c r="X246" s="44">
        <v>118000000</v>
      </c>
      <c r="Y246" s="43">
        <v>0.7</v>
      </c>
      <c r="Z246" s="58">
        <v>4.9400000000000004</v>
      </c>
      <c r="AA246" s="92" t="s">
        <v>2809</v>
      </c>
      <c r="AB246" s="49">
        <v>4.84</v>
      </c>
      <c r="AC246" s="50">
        <v>214000000</v>
      </c>
      <c r="AD246" s="49">
        <v>0.75</v>
      </c>
      <c r="AE246" s="49">
        <v>4.9400000000000004</v>
      </c>
      <c r="AF246" s="49"/>
      <c r="AG246" s="4" t="s">
        <v>2810</v>
      </c>
      <c r="AH246" s="4"/>
      <c r="AI246" s="64">
        <v>4.93</v>
      </c>
      <c r="AJ246" s="63">
        <f t="shared" si="16"/>
        <v>0.55140186915887845</v>
      </c>
    </row>
    <row r="247" spans="1:36" ht="15.6" x14ac:dyDescent="0.25">
      <c r="A247" s="4" t="s">
        <v>2811</v>
      </c>
      <c r="B247" s="86" t="s">
        <v>2757</v>
      </c>
      <c r="C247" s="4" t="s">
        <v>2812</v>
      </c>
      <c r="D247" s="4" t="s">
        <v>2813</v>
      </c>
      <c r="E247" s="4" t="s">
        <v>2814</v>
      </c>
      <c r="F247" s="4"/>
      <c r="G247" s="4"/>
      <c r="H247" s="4"/>
      <c r="I247" s="4"/>
      <c r="J247" s="4"/>
      <c r="K247" s="187">
        <v>73554048</v>
      </c>
      <c r="L247" s="34"/>
      <c r="M247" s="4"/>
      <c r="N247" s="32"/>
      <c r="O247" s="32"/>
      <c r="P247" s="32"/>
      <c r="Q247" s="4" t="s">
        <v>2815</v>
      </c>
      <c r="R247" s="4" t="s">
        <v>2816</v>
      </c>
      <c r="S247" s="4">
        <v>490.2355</v>
      </c>
      <c r="T247" s="4" t="str">
        <f t="shared" si="15"/>
        <v>_IPTM20246_3'-Geranyl-3-prenyl-2',4',5,7-tetrahydroxyflavone</v>
      </c>
      <c r="U247" s="4">
        <v>491.24329999999998</v>
      </c>
      <c r="V247" s="4">
        <v>489.22930000000002</v>
      </c>
      <c r="W247" s="58">
        <v>15.28</v>
      </c>
      <c r="X247" s="44">
        <v>2230000000</v>
      </c>
      <c r="Y247" s="89">
        <v>14.69</v>
      </c>
      <c r="Z247" s="89">
        <v>18.63</v>
      </c>
      <c r="AA247" s="58"/>
      <c r="AB247" s="49">
        <v>15.28</v>
      </c>
      <c r="AC247" s="50">
        <v>1980000000</v>
      </c>
      <c r="AD247" s="49">
        <v>14.75</v>
      </c>
      <c r="AE247" s="49">
        <v>19.010000000000002</v>
      </c>
      <c r="AF247" s="49"/>
      <c r="AG247" s="4" t="s">
        <v>2817</v>
      </c>
      <c r="AH247" s="4"/>
      <c r="AI247" s="64">
        <v>15.13</v>
      </c>
      <c r="AJ247" s="63">
        <f t="shared" si="16"/>
        <v>1.1262626262626263</v>
      </c>
    </row>
    <row r="248" spans="1:36" ht="15.6" x14ac:dyDescent="0.25">
      <c r="A248" s="4" t="s">
        <v>2818</v>
      </c>
      <c r="B248" s="86" t="s">
        <v>2757</v>
      </c>
      <c r="C248" s="4" t="s">
        <v>2819</v>
      </c>
      <c r="D248" s="4" t="s">
        <v>2820</v>
      </c>
      <c r="E248" s="4" t="s">
        <v>2821</v>
      </c>
      <c r="F248" s="4" t="s">
        <v>2822</v>
      </c>
      <c r="G248" s="4"/>
      <c r="H248" s="4" t="s">
        <v>43</v>
      </c>
      <c r="I248" s="4" t="s">
        <v>59</v>
      </c>
      <c r="J248" s="4" t="s">
        <v>60</v>
      </c>
      <c r="K248" s="187">
        <v>5481968</v>
      </c>
      <c r="L248" s="4" t="s">
        <v>2823</v>
      </c>
      <c r="M248" s="4"/>
      <c r="N248" s="32" t="s">
        <v>2824</v>
      </c>
      <c r="O248" s="32" t="s">
        <v>2825</v>
      </c>
      <c r="P248" s="32" t="s">
        <v>2826</v>
      </c>
      <c r="Q248" s="4" t="s">
        <v>2827</v>
      </c>
      <c r="R248" s="4" t="s">
        <v>510</v>
      </c>
      <c r="S248" s="4">
        <v>438.16789999999997</v>
      </c>
      <c r="T248" s="4" t="str">
        <f t="shared" si="15"/>
        <v>LTS0231362_IPTM20247_Morusinol</v>
      </c>
      <c r="U248" s="4">
        <v>439.17570000000001</v>
      </c>
      <c r="V248" s="4">
        <v>437.1617</v>
      </c>
      <c r="W248" s="58">
        <v>11.59</v>
      </c>
      <c r="X248" s="44">
        <v>1140000000</v>
      </c>
      <c r="Y248" s="89">
        <v>9.3699999999999992</v>
      </c>
      <c r="Z248" s="89">
        <v>14.69</v>
      </c>
      <c r="AA248" s="58" t="s">
        <v>2828</v>
      </c>
      <c r="AB248" s="49">
        <v>11.62</v>
      </c>
      <c r="AC248" s="50">
        <v>983000000</v>
      </c>
      <c r="AD248" s="49">
        <v>9.32</v>
      </c>
      <c r="AE248" s="49">
        <v>14.75</v>
      </c>
      <c r="AF248" s="49"/>
      <c r="AG248" s="4" t="s">
        <v>2829</v>
      </c>
      <c r="AH248" s="4"/>
      <c r="AI248" s="64">
        <v>11.68</v>
      </c>
      <c r="AJ248" s="63">
        <f t="shared" si="16"/>
        <v>1.1597151576805698</v>
      </c>
    </row>
    <row r="249" spans="1:36" ht="15.6" x14ac:dyDescent="0.25">
      <c r="A249" s="4" t="s">
        <v>2830</v>
      </c>
      <c r="B249" s="86" t="s">
        <v>2757</v>
      </c>
      <c r="C249" s="4" t="s">
        <v>2831</v>
      </c>
      <c r="D249" s="4" t="s">
        <v>2832</v>
      </c>
      <c r="E249" s="4" t="s">
        <v>2833</v>
      </c>
      <c r="F249" s="4"/>
      <c r="G249" s="4"/>
      <c r="H249" s="4" t="s">
        <v>43</v>
      </c>
      <c r="I249" s="4" t="s">
        <v>44</v>
      </c>
      <c r="J249" s="4" t="s">
        <v>1634</v>
      </c>
      <c r="K249" s="187">
        <v>480865</v>
      </c>
      <c r="L249" s="4" t="s">
        <v>2834</v>
      </c>
      <c r="M249" s="4"/>
      <c r="N249" s="32" t="s">
        <v>230</v>
      </c>
      <c r="O249" s="32" t="s">
        <v>782</v>
      </c>
      <c r="P249" s="32" t="s">
        <v>2835</v>
      </c>
      <c r="Q249" s="4" t="s">
        <v>2836</v>
      </c>
      <c r="R249" s="4" t="s">
        <v>2837</v>
      </c>
      <c r="S249" s="4">
        <v>424.22500000000002</v>
      </c>
      <c r="T249" s="4" t="str">
        <f t="shared" si="15"/>
        <v>LTS0201122_IPTM20248_Licoricidin</v>
      </c>
      <c r="U249" s="4">
        <v>425.2328</v>
      </c>
      <c r="V249" s="4">
        <v>423.21879999999999</v>
      </c>
      <c r="W249" s="58">
        <v>13.37</v>
      </c>
      <c r="X249" s="44">
        <v>1440000000</v>
      </c>
      <c r="Y249" s="89">
        <v>9.3699999999999992</v>
      </c>
      <c r="Z249" s="89">
        <v>14.69</v>
      </c>
      <c r="AA249" s="58"/>
      <c r="AB249" s="51">
        <v>13.4</v>
      </c>
      <c r="AC249" s="50">
        <v>1950000000</v>
      </c>
      <c r="AD249" s="49">
        <v>9.32</v>
      </c>
      <c r="AE249" s="49">
        <v>14.75</v>
      </c>
      <c r="AF249" s="49"/>
      <c r="AG249" s="4" t="s">
        <v>2838</v>
      </c>
      <c r="AH249" s="4"/>
      <c r="AI249" s="64">
        <v>13.23</v>
      </c>
      <c r="AJ249" s="63">
        <f t="shared" si="16"/>
        <v>0.7384615384615385</v>
      </c>
    </row>
    <row r="250" spans="1:36" ht="15.6" x14ac:dyDescent="0.25">
      <c r="A250" s="4" t="s">
        <v>2839</v>
      </c>
      <c r="B250" s="86" t="s">
        <v>2757</v>
      </c>
      <c r="C250" s="4" t="s">
        <v>2840</v>
      </c>
      <c r="D250" s="4" t="s">
        <v>2841</v>
      </c>
      <c r="E250" s="4" t="s">
        <v>2842</v>
      </c>
      <c r="F250" s="4"/>
      <c r="G250" s="4"/>
      <c r="H250" s="4" t="s">
        <v>43</v>
      </c>
      <c r="I250" s="4" t="s">
        <v>59</v>
      </c>
      <c r="J250" s="4" t="s">
        <v>102</v>
      </c>
      <c r="K250" s="187">
        <v>5320834</v>
      </c>
      <c r="L250" s="4" t="s">
        <v>2843</v>
      </c>
      <c r="M250" s="4"/>
      <c r="N250" s="32" t="s">
        <v>2844</v>
      </c>
      <c r="O250" s="32" t="s">
        <v>2845</v>
      </c>
      <c r="P250" s="32" t="s">
        <v>1119</v>
      </c>
      <c r="Q250" s="4" t="s">
        <v>2846</v>
      </c>
      <c r="R250" s="4" t="s">
        <v>1459</v>
      </c>
      <c r="S250" s="4">
        <v>626.14829999999995</v>
      </c>
      <c r="T250" s="4" t="str">
        <f t="shared" si="15"/>
        <v>LTS0118434_IPTM20249_Quercetin-3-gentiobioside</v>
      </c>
      <c r="U250" s="4">
        <v>627.15610000000004</v>
      </c>
      <c r="V250" s="4">
        <v>625.14210000000003</v>
      </c>
      <c r="W250" s="58">
        <v>4.55</v>
      </c>
      <c r="X250" s="44">
        <v>94000000</v>
      </c>
      <c r="Y250" s="43">
        <v>0.7</v>
      </c>
      <c r="Z250" s="58">
        <v>4.9400000000000004</v>
      </c>
      <c r="AA250" s="58"/>
      <c r="AB250" s="49">
        <v>4.4400000000000004</v>
      </c>
      <c r="AC250" s="50">
        <v>93100000</v>
      </c>
      <c r="AD250" s="49">
        <v>0.75</v>
      </c>
      <c r="AE250" s="49">
        <v>4.9400000000000004</v>
      </c>
      <c r="AF250" s="49"/>
      <c r="AG250" s="4" t="s">
        <v>2847</v>
      </c>
      <c r="AH250" s="4"/>
      <c r="AI250" s="64">
        <v>4.57</v>
      </c>
      <c r="AJ250" s="63">
        <f t="shared" si="16"/>
        <v>1.0096670247046187</v>
      </c>
    </row>
    <row r="251" spans="1:36" ht="31.2" x14ac:dyDescent="0.25">
      <c r="A251" s="4" t="s">
        <v>2848</v>
      </c>
      <c r="B251" s="86" t="s">
        <v>2757</v>
      </c>
      <c r="C251" s="4" t="s">
        <v>2849</v>
      </c>
      <c r="D251" s="4" t="s">
        <v>2850</v>
      </c>
      <c r="E251" s="4" t="s">
        <v>2851</v>
      </c>
      <c r="F251" s="4"/>
      <c r="G251" s="4"/>
      <c r="H251" s="4" t="s">
        <v>43</v>
      </c>
      <c r="I251" s="4" t="s">
        <v>59</v>
      </c>
      <c r="J251" s="4" t="s">
        <v>145</v>
      </c>
      <c r="K251" s="187">
        <v>102004611</v>
      </c>
      <c r="L251" s="4" t="s">
        <v>2852</v>
      </c>
      <c r="M251" s="4"/>
      <c r="N251" s="32" t="s">
        <v>2853</v>
      </c>
      <c r="O251" s="32" t="s">
        <v>2854</v>
      </c>
      <c r="P251" s="32" t="s">
        <v>2855</v>
      </c>
      <c r="Q251" s="4" t="s">
        <v>2856</v>
      </c>
      <c r="R251" s="4" t="s">
        <v>2857</v>
      </c>
      <c r="S251" s="4">
        <v>448.13690000000003</v>
      </c>
      <c r="T251" s="4" t="str">
        <f t="shared" si="15"/>
        <v>LTS0023586_IPTM20250_Isosakuranin</v>
      </c>
      <c r="U251" s="4">
        <v>449.1447</v>
      </c>
      <c r="V251" s="4">
        <v>447.13069999999999</v>
      </c>
      <c r="W251" s="58">
        <v>7.57</v>
      </c>
      <c r="X251" s="44">
        <v>191000000</v>
      </c>
      <c r="Y251" s="43">
        <v>4.9400000000000004</v>
      </c>
      <c r="Z251" s="43">
        <v>9.3699999999999992</v>
      </c>
      <c r="AA251" s="58" t="s">
        <v>2858</v>
      </c>
      <c r="AB251" s="51">
        <v>7.6</v>
      </c>
      <c r="AC251" s="50">
        <v>98500000</v>
      </c>
      <c r="AD251" s="51">
        <v>4.9400000000000004</v>
      </c>
      <c r="AE251" s="51">
        <v>9.32</v>
      </c>
      <c r="AF251" s="56" t="s">
        <v>2859</v>
      </c>
      <c r="AG251" s="4" t="s">
        <v>2860</v>
      </c>
      <c r="AH251" s="4"/>
      <c r="AI251" s="64">
        <v>7.66</v>
      </c>
      <c r="AJ251" s="63">
        <f t="shared" si="16"/>
        <v>1.9390862944162437</v>
      </c>
    </row>
    <row r="252" spans="1:36" ht="15.6" x14ac:dyDescent="0.25">
      <c r="A252" s="4" t="s">
        <v>2861</v>
      </c>
      <c r="B252" s="86" t="s">
        <v>2757</v>
      </c>
      <c r="C252" s="4" t="s">
        <v>2862</v>
      </c>
      <c r="D252" s="4" t="s">
        <v>2863</v>
      </c>
      <c r="E252" s="4" t="s">
        <v>2864</v>
      </c>
      <c r="F252" s="4" t="s">
        <v>2865</v>
      </c>
      <c r="G252" s="4" t="s">
        <v>2866</v>
      </c>
      <c r="H252" s="4" t="s">
        <v>43</v>
      </c>
      <c r="I252" s="4" t="s">
        <v>59</v>
      </c>
      <c r="J252" s="4" t="s">
        <v>102</v>
      </c>
      <c r="K252" s="187">
        <v>10175330</v>
      </c>
      <c r="L252" s="4" t="s">
        <v>2867</v>
      </c>
      <c r="M252" s="4"/>
      <c r="N252" s="32" t="s">
        <v>2868</v>
      </c>
      <c r="O252" s="32" t="s">
        <v>2869</v>
      </c>
      <c r="P252" s="32" t="s">
        <v>2870</v>
      </c>
      <c r="Q252" s="4" t="s">
        <v>2871</v>
      </c>
      <c r="R252" s="4" t="s">
        <v>220</v>
      </c>
      <c r="S252" s="4">
        <v>594.13729999999998</v>
      </c>
      <c r="T252" s="4" t="str">
        <f t="shared" si="15"/>
        <v>LTS0145952_IPTM20251_Kaempferol-3-O-(6''-O-cis-coumaryl)glucoside</v>
      </c>
      <c r="U252" s="4">
        <v>595.14509999999996</v>
      </c>
      <c r="V252" s="4">
        <v>593.13109999999995</v>
      </c>
      <c r="W252" s="58">
        <v>7.02</v>
      </c>
      <c r="X252" s="44">
        <v>484000000</v>
      </c>
      <c r="Y252" s="43">
        <v>4.9400000000000004</v>
      </c>
      <c r="Z252" s="43">
        <v>9.3699999999999992</v>
      </c>
      <c r="AA252" s="58"/>
      <c r="AB252" s="49">
        <v>7.01</v>
      </c>
      <c r="AC252" s="50">
        <v>429000000</v>
      </c>
      <c r="AD252" s="51">
        <v>4.9400000000000004</v>
      </c>
      <c r="AE252" s="51">
        <v>9.32</v>
      </c>
      <c r="AF252" s="49"/>
      <c r="AG252" s="4" t="s">
        <v>2872</v>
      </c>
      <c r="AH252" s="4"/>
      <c r="AI252" s="64">
        <v>7.03</v>
      </c>
      <c r="AJ252" s="63">
        <f t="shared" si="16"/>
        <v>1.1282051282051282</v>
      </c>
    </row>
    <row r="253" spans="1:36" ht="15.6" x14ac:dyDescent="0.25">
      <c r="A253" s="4" t="s">
        <v>2873</v>
      </c>
      <c r="B253" s="86" t="s">
        <v>2757</v>
      </c>
      <c r="C253" s="4" t="s">
        <v>2874</v>
      </c>
      <c r="D253" s="4" t="s">
        <v>2875</v>
      </c>
      <c r="E253" s="4" t="s">
        <v>2876</v>
      </c>
      <c r="F253" s="4"/>
      <c r="G253" s="4"/>
      <c r="H253" s="4" t="s">
        <v>43</v>
      </c>
      <c r="I253" s="4" t="s">
        <v>59</v>
      </c>
      <c r="J253" s="4" t="s">
        <v>145</v>
      </c>
      <c r="K253" s="187">
        <v>496376</v>
      </c>
      <c r="L253" s="4" t="s">
        <v>2877</v>
      </c>
      <c r="M253" s="4"/>
      <c r="N253" s="32" t="s">
        <v>2878</v>
      </c>
      <c r="O253" s="32"/>
      <c r="P253" s="32"/>
      <c r="Q253" s="4" t="s">
        <v>2879</v>
      </c>
      <c r="R253" s="4" t="s">
        <v>2880</v>
      </c>
      <c r="S253" s="4">
        <v>584.16819999999996</v>
      </c>
      <c r="T253" s="4" t="str">
        <f t="shared" si="15"/>
        <v>LTS0072108_IPTM20252_Chamaejasmenin C</v>
      </c>
      <c r="U253" s="4">
        <v>585.17600000000004</v>
      </c>
      <c r="V253" s="4">
        <v>583.16200000000003</v>
      </c>
      <c r="W253" s="43">
        <v>15</v>
      </c>
      <c r="X253" s="44">
        <v>631000000</v>
      </c>
      <c r="Y253" s="89">
        <v>14.69</v>
      </c>
      <c r="Z253" s="89">
        <v>18.63</v>
      </c>
      <c r="AA253" s="58"/>
      <c r="AB253" s="49">
        <v>14.98</v>
      </c>
      <c r="AC253" s="50">
        <v>683000000</v>
      </c>
      <c r="AD253" s="49">
        <v>14.75</v>
      </c>
      <c r="AE253" s="49">
        <v>19.010000000000002</v>
      </c>
      <c r="AF253" s="49"/>
      <c r="AG253" s="4" t="s">
        <v>2881</v>
      </c>
      <c r="AH253" s="4"/>
      <c r="AI253" s="64" t="s">
        <v>2882</v>
      </c>
      <c r="AJ253" s="63">
        <f t="shared" si="16"/>
        <v>0.92386530014641288</v>
      </c>
    </row>
    <row r="254" spans="1:36" ht="31.2" x14ac:dyDescent="0.25">
      <c r="A254" s="4" t="s">
        <v>2883</v>
      </c>
      <c r="B254" s="86" t="s">
        <v>2757</v>
      </c>
      <c r="C254" s="4"/>
      <c r="D254" s="4" t="s">
        <v>2884</v>
      </c>
      <c r="E254" s="4" t="s">
        <v>2885</v>
      </c>
      <c r="F254" s="4"/>
      <c r="G254" s="4"/>
      <c r="H254" s="4"/>
      <c r="I254" s="4"/>
      <c r="J254" s="4"/>
      <c r="K254" s="187">
        <v>129896874</v>
      </c>
      <c r="L254" s="34"/>
      <c r="M254" s="4"/>
      <c r="N254" s="32"/>
      <c r="O254" s="32"/>
      <c r="P254" s="32"/>
      <c r="Q254" s="4" t="s">
        <v>2886</v>
      </c>
      <c r="R254" s="4" t="s">
        <v>2887</v>
      </c>
      <c r="S254" s="4">
        <v>872.14359999999999</v>
      </c>
      <c r="T254" s="4" t="str">
        <f t="shared" si="15"/>
        <v>_IPTM20253_Pinocembrin 7-O-(3''-galloyl-4'',6''-(S)-hexahydroxydiphenoyl)-beta-D-glucose</v>
      </c>
      <c r="U254" s="4">
        <v>873.15139999999997</v>
      </c>
      <c r="V254" s="4">
        <v>871.13739999999996</v>
      </c>
      <c r="W254" s="43">
        <v>9.3000000000000007</v>
      </c>
      <c r="X254" s="44">
        <v>13700000</v>
      </c>
      <c r="Y254" s="43">
        <v>4.9400000000000004</v>
      </c>
      <c r="Z254" s="43">
        <v>9.3699999999999992</v>
      </c>
      <c r="AA254" s="92" t="s">
        <v>2888</v>
      </c>
      <c r="AB254" s="49" t="s">
        <v>94</v>
      </c>
      <c r="AC254" s="49" t="s">
        <v>94</v>
      </c>
      <c r="AD254" s="49" t="s">
        <v>94</v>
      </c>
      <c r="AE254" s="49" t="s">
        <v>94</v>
      </c>
      <c r="AF254" s="49"/>
      <c r="AG254" s="4" t="s">
        <v>2889</v>
      </c>
      <c r="AH254" s="4"/>
      <c r="AI254" s="64">
        <v>9.4499999999999993</v>
      </c>
      <c r="AJ254" s="63" t="e">
        <f t="shared" si="16"/>
        <v>#VALUE!</v>
      </c>
    </row>
    <row r="255" spans="1:36" ht="46.8" x14ac:dyDescent="0.25">
      <c r="A255" s="4" t="s">
        <v>2890</v>
      </c>
      <c r="B255" s="86" t="s">
        <v>2757</v>
      </c>
      <c r="C255" s="4" t="s">
        <v>2891</v>
      </c>
      <c r="D255" s="4" t="s">
        <v>2892</v>
      </c>
      <c r="E255" s="4" t="s">
        <v>2893</v>
      </c>
      <c r="F255" s="4"/>
      <c r="G255" s="4"/>
      <c r="H255" s="4" t="s">
        <v>43</v>
      </c>
      <c r="I255" s="4" t="s">
        <v>59</v>
      </c>
      <c r="J255" s="4" t="s">
        <v>102</v>
      </c>
      <c r="K255" s="187">
        <v>11828754</v>
      </c>
      <c r="L255" s="4" t="s">
        <v>2894</v>
      </c>
      <c r="M255" s="4"/>
      <c r="N255" s="32" t="s">
        <v>1598</v>
      </c>
      <c r="O255" s="32" t="s">
        <v>2895</v>
      </c>
      <c r="P255" s="32" t="s">
        <v>2896</v>
      </c>
      <c r="Q255" s="4" t="s">
        <v>2897</v>
      </c>
      <c r="R255" s="4" t="s">
        <v>2898</v>
      </c>
      <c r="S255" s="4">
        <v>756.21130000000005</v>
      </c>
      <c r="T255" s="4" t="str">
        <f t="shared" si="15"/>
        <v>LTS0021411_IPTM20254_Alcesefoliside</v>
      </c>
      <c r="U255" s="4">
        <v>757.21910000000003</v>
      </c>
      <c r="V255" s="4">
        <v>755.20510000000002</v>
      </c>
      <c r="W255" s="58">
        <v>4.53</v>
      </c>
      <c r="X255" s="44">
        <v>110000000</v>
      </c>
      <c r="Y255" s="43">
        <v>0.7</v>
      </c>
      <c r="Z255" s="58">
        <v>4.9400000000000004</v>
      </c>
      <c r="AA255" s="92" t="s">
        <v>2899</v>
      </c>
      <c r="AB255" s="49">
        <v>4.47</v>
      </c>
      <c r="AC255" s="50">
        <v>229000000</v>
      </c>
      <c r="AD255" s="49">
        <v>0.75</v>
      </c>
      <c r="AE255" s="49">
        <v>4.9400000000000004</v>
      </c>
      <c r="AF255" s="49"/>
      <c r="AG255" s="4" t="s">
        <v>2900</v>
      </c>
      <c r="AH255" s="4"/>
      <c r="AI255" s="64">
        <v>4.5599999999999996</v>
      </c>
      <c r="AJ255" s="63">
        <f t="shared" si="16"/>
        <v>0.48034934497816595</v>
      </c>
    </row>
    <row r="256" spans="1:36" ht="15.6" x14ac:dyDescent="0.25">
      <c r="A256" s="4" t="s">
        <v>2901</v>
      </c>
      <c r="B256" s="86" t="s">
        <v>2757</v>
      </c>
      <c r="C256" s="4" t="s">
        <v>2902</v>
      </c>
      <c r="D256" s="4" t="s">
        <v>2903</v>
      </c>
      <c r="E256" s="4" t="s">
        <v>2904</v>
      </c>
      <c r="F256" s="4"/>
      <c r="G256" s="4"/>
      <c r="H256" s="4" t="s">
        <v>43</v>
      </c>
      <c r="I256" s="4" t="s">
        <v>59</v>
      </c>
      <c r="J256" s="4" t="s">
        <v>145</v>
      </c>
      <c r="K256" s="187">
        <v>5318581</v>
      </c>
      <c r="L256" s="4" t="s">
        <v>2905</v>
      </c>
      <c r="M256" s="4"/>
      <c r="N256" s="32" t="s">
        <v>2906</v>
      </c>
      <c r="O256" s="32" t="s">
        <v>507</v>
      </c>
      <c r="P256" s="32" t="s">
        <v>2270</v>
      </c>
      <c r="Q256" s="4" t="s">
        <v>2907</v>
      </c>
      <c r="R256" s="4" t="s">
        <v>1435</v>
      </c>
      <c r="S256" s="4">
        <v>438.20420000000001</v>
      </c>
      <c r="T256" s="4" t="str">
        <f t="shared" si="15"/>
        <v>LTS0131289_IPTM20255_Isokurarinone</v>
      </c>
      <c r="U256" s="4">
        <v>439.21199999999999</v>
      </c>
      <c r="V256" s="4">
        <v>437.19799999999998</v>
      </c>
      <c r="W256" s="58">
        <v>13.04</v>
      </c>
      <c r="X256" s="44">
        <v>1010000000</v>
      </c>
      <c r="Y256" s="89">
        <v>9.3699999999999992</v>
      </c>
      <c r="Z256" s="89">
        <v>14.69</v>
      </c>
      <c r="AA256" s="58"/>
      <c r="AB256" s="49">
        <v>13.06</v>
      </c>
      <c r="AC256" s="50">
        <v>2220000000</v>
      </c>
      <c r="AD256" s="49">
        <v>9.32</v>
      </c>
      <c r="AE256" s="49">
        <v>14.75</v>
      </c>
      <c r="AF256" s="49"/>
      <c r="AG256" s="4" t="s">
        <v>2908</v>
      </c>
      <c r="AH256" s="4"/>
      <c r="AI256" s="64">
        <v>12.95</v>
      </c>
      <c r="AJ256" s="63">
        <f t="shared" si="16"/>
        <v>0.45495495495495497</v>
      </c>
    </row>
    <row r="257" spans="1:36" ht="15.6" x14ac:dyDescent="0.25">
      <c r="A257" s="4" t="s">
        <v>2909</v>
      </c>
      <c r="B257" s="86" t="s">
        <v>2757</v>
      </c>
      <c r="C257" s="4" t="s">
        <v>2910</v>
      </c>
      <c r="D257" s="4" t="s">
        <v>2911</v>
      </c>
      <c r="E257" s="4" t="s">
        <v>2912</v>
      </c>
      <c r="F257" s="4"/>
      <c r="G257" s="4" t="s">
        <v>2913</v>
      </c>
      <c r="H257" s="4" t="s">
        <v>940</v>
      </c>
      <c r="I257" s="4" t="s">
        <v>1036</v>
      </c>
      <c r="J257" s="4" t="s">
        <v>1037</v>
      </c>
      <c r="K257" s="187">
        <v>637110</v>
      </c>
      <c r="L257" s="4" t="s">
        <v>2914</v>
      </c>
      <c r="M257" s="4"/>
      <c r="N257" s="32" t="s">
        <v>2915</v>
      </c>
      <c r="O257" s="32"/>
      <c r="P257" s="32"/>
      <c r="Q257" s="4" t="s">
        <v>2916</v>
      </c>
      <c r="R257" s="4" t="s">
        <v>2917</v>
      </c>
      <c r="S257" s="4">
        <v>554.17880000000002</v>
      </c>
      <c r="T257" s="4" t="str">
        <f t="shared" si="15"/>
        <v>LTS0083165_IPTM20256_7-O-Methylaloeresin A</v>
      </c>
      <c r="U257" s="4">
        <v>555.1866</v>
      </c>
      <c r="V257" s="4">
        <v>553.17259999999999</v>
      </c>
      <c r="W257" s="58">
        <v>6.51</v>
      </c>
      <c r="X257" s="44">
        <v>895000000</v>
      </c>
      <c r="Y257" s="43">
        <v>4.9400000000000004</v>
      </c>
      <c r="Z257" s="43">
        <v>9.3699999999999992</v>
      </c>
      <c r="AA257" s="58"/>
      <c r="AB257" s="49">
        <v>6.53</v>
      </c>
      <c r="AC257" s="50">
        <v>355000000</v>
      </c>
      <c r="AD257" s="51">
        <v>4.9400000000000004</v>
      </c>
      <c r="AE257" s="51">
        <v>9.32</v>
      </c>
      <c r="AF257" s="49"/>
      <c r="AG257" s="4" t="s">
        <v>2918</v>
      </c>
      <c r="AH257" s="4"/>
      <c r="AI257" s="64">
        <v>6.55</v>
      </c>
      <c r="AJ257" s="63">
        <f t="shared" si="16"/>
        <v>2.5211267605633805</v>
      </c>
    </row>
    <row r="258" spans="1:36" ht="15.6" x14ac:dyDescent="0.25">
      <c r="A258" s="4" t="s">
        <v>2919</v>
      </c>
      <c r="B258" s="86" t="s">
        <v>2757</v>
      </c>
      <c r="C258" s="4" t="s">
        <v>2920</v>
      </c>
      <c r="D258" s="4" t="s">
        <v>2921</v>
      </c>
      <c r="E258" s="4" t="s">
        <v>2922</v>
      </c>
      <c r="F258" s="4" t="s">
        <v>2923</v>
      </c>
      <c r="G258" s="4" t="s">
        <v>2924</v>
      </c>
      <c r="H258" s="4" t="s">
        <v>43</v>
      </c>
      <c r="I258" s="4" t="s">
        <v>44</v>
      </c>
      <c r="J258" s="4" t="s">
        <v>45</v>
      </c>
      <c r="K258" s="187">
        <v>21676217</v>
      </c>
      <c r="L258" s="4" t="s">
        <v>2925</v>
      </c>
      <c r="M258" s="4"/>
      <c r="N258" s="32" t="s">
        <v>376</v>
      </c>
      <c r="O258" s="32" t="s">
        <v>1085</v>
      </c>
      <c r="P258" s="32"/>
      <c r="Q258" s="4" t="s">
        <v>2926</v>
      </c>
      <c r="R258" s="4" t="s">
        <v>973</v>
      </c>
      <c r="S258" s="4">
        <v>548.15300000000002</v>
      </c>
      <c r="T258" s="4" t="str">
        <f t="shared" si="15"/>
        <v>LTS0231029_IPTM20257_Mirificin</v>
      </c>
      <c r="U258" s="4">
        <v>549.16079999999999</v>
      </c>
      <c r="V258" s="4">
        <v>547.14679999999998</v>
      </c>
      <c r="W258" s="58">
        <v>4.22</v>
      </c>
      <c r="X258" s="44">
        <v>210000000</v>
      </c>
      <c r="Y258" s="43">
        <v>0.7</v>
      </c>
      <c r="Z258" s="58">
        <v>4.9400000000000004</v>
      </c>
      <c r="AA258" s="58"/>
      <c r="AB258" s="49">
        <v>4.16</v>
      </c>
      <c r="AC258" s="50">
        <v>123000000</v>
      </c>
      <c r="AD258" s="49">
        <v>0.75</v>
      </c>
      <c r="AE258" s="49">
        <v>4.9400000000000004</v>
      </c>
      <c r="AF258" s="49"/>
      <c r="AG258" s="4" t="s">
        <v>2927</v>
      </c>
      <c r="AH258" s="4"/>
      <c r="AI258" s="64">
        <v>4.24</v>
      </c>
      <c r="AJ258" s="63">
        <f t="shared" si="16"/>
        <v>1.7073170731707317</v>
      </c>
    </row>
    <row r="259" spans="1:36" ht="31.2" x14ac:dyDescent="0.25">
      <c r="A259" s="4" t="s">
        <v>2928</v>
      </c>
      <c r="B259" s="86" t="s">
        <v>2757</v>
      </c>
      <c r="C259" s="4" t="s">
        <v>2929</v>
      </c>
      <c r="D259" s="4" t="s">
        <v>2930</v>
      </c>
      <c r="E259" s="4" t="s">
        <v>2931</v>
      </c>
      <c r="F259" s="97"/>
      <c r="G259" s="4"/>
      <c r="H259" s="4" t="s">
        <v>43</v>
      </c>
      <c r="I259" s="4" t="s">
        <v>59</v>
      </c>
      <c r="J259" s="4" t="s">
        <v>102</v>
      </c>
      <c r="K259" s="187">
        <v>70694423</v>
      </c>
      <c r="L259" s="4" t="s">
        <v>2932</v>
      </c>
      <c r="M259" s="4"/>
      <c r="N259" s="32" t="s">
        <v>2933</v>
      </c>
      <c r="O259" s="32"/>
      <c r="P259" s="32"/>
      <c r="Q259" s="4" t="s">
        <v>2934</v>
      </c>
      <c r="R259" s="4" t="s">
        <v>341</v>
      </c>
      <c r="S259" s="4">
        <v>624.16899999999998</v>
      </c>
      <c r="T259" s="4" t="str">
        <f t="shared" ref="T259:T261" si="19">L259&amp;"_"&amp;D259&amp;"_"&amp;E259</f>
        <v>LTS0009626_IPTM20258_6-Methoxykaempferol 3-O-rutinoside</v>
      </c>
      <c r="U259" s="4">
        <v>625.17679999999996</v>
      </c>
      <c r="V259" s="4">
        <v>623.16279999999995</v>
      </c>
      <c r="W259" s="58">
        <v>7.16</v>
      </c>
      <c r="X259" s="44">
        <v>387000000</v>
      </c>
      <c r="Y259" s="43">
        <v>4.9400000000000004</v>
      </c>
      <c r="Z259" s="43">
        <v>9.3699999999999992</v>
      </c>
      <c r="AA259" s="92" t="s">
        <v>2935</v>
      </c>
      <c r="AB259" s="49">
        <v>7.19</v>
      </c>
      <c r="AC259" s="50">
        <v>630000000</v>
      </c>
      <c r="AD259" s="51">
        <v>4.9400000000000004</v>
      </c>
      <c r="AE259" s="51">
        <v>9.32</v>
      </c>
      <c r="AF259" s="49"/>
      <c r="AG259" s="4" t="s">
        <v>2936</v>
      </c>
      <c r="AH259" s="4"/>
      <c r="AI259" s="64">
        <v>7.29</v>
      </c>
      <c r="AJ259" s="63">
        <f t="shared" si="16"/>
        <v>0.61428571428571432</v>
      </c>
    </row>
    <row r="260" spans="1:36" ht="15.6" x14ac:dyDescent="0.25">
      <c r="A260" s="4" t="s">
        <v>2937</v>
      </c>
      <c r="B260" s="86" t="s">
        <v>2757</v>
      </c>
      <c r="C260" s="4" t="s">
        <v>2938</v>
      </c>
      <c r="D260" s="4" t="s">
        <v>2939</v>
      </c>
      <c r="E260" s="4" t="s">
        <v>2940</v>
      </c>
      <c r="F260" s="4"/>
      <c r="G260" s="4" t="s">
        <v>2941</v>
      </c>
      <c r="H260" s="4" t="s">
        <v>43</v>
      </c>
      <c r="I260" s="4" t="s">
        <v>44</v>
      </c>
      <c r="J260" s="4" t="s">
        <v>1634</v>
      </c>
      <c r="K260" s="187">
        <v>480860</v>
      </c>
      <c r="L260" s="4" t="s">
        <v>2942</v>
      </c>
      <c r="M260" s="4"/>
      <c r="N260" s="32" t="s">
        <v>230</v>
      </c>
      <c r="O260" s="32" t="s">
        <v>782</v>
      </c>
      <c r="P260" s="32"/>
      <c r="Q260" s="4" t="s">
        <v>2943</v>
      </c>
      <c r="R260" s="4" t="s">
        <v>2944</v>
      </c>
      <c r="S260" s="4">
        <v>370.178</v>
      </c>
      <c r="T260" s="4" t="str">
        <f t="shared" si="19"/>
        <v>LTS0158498_IPTM20259_Glyasperin D</v>
      </c>
      <c r="U260" s="4">
        <v>371.18579999999997</v>
      </c>
      <c r="V260" s="4">
        <v>369.17180000000002</v>
      </c>
      <c r="W260" s="43">
        <v>13</v>
      </c>
      <c r="X260" s="44">
        <v>1290000000</v>
      </c>
      <c r="Y260" s="89">
        <v>9.3699999999999992</v>
      </c>
      <c r="Z260" s="89">
        <v>14.69</v>
      </c>
      <c r="AA260" s="58"/>
      <c r="AB260" s="49">
        <v>13.03</v>
      </c>
      <c r="AC260" s="50">
        <v>2810000000</v>
      </c>
      <c r="AD260" s="49">
        <v>9.32</v>
      </c>
      <c r="AE260" s="49">
        <v>14.75</v>
      </c>
      <c r="AF260" s="49"/>
      <c r="AG260" s="4" t="s">
        <v>2945</v>
      </c>
      <c r="AH260" s="4"/>
      <c r="AI260" s="64">
        <v>13.01</v>
      </c>
      <c r="AJ260" s="63">
        <f t="shared" si="16"/>
        <v>0.45907473309608543</v>
      </c>
    </row>
    <row r="261" spans="1:36" ht="31.2" x14ac:dyDescent="0.25">
      <c r="A261" s="4" t="s">
        <v>2946</v>
      </c>
      <c r="B261" s="86" t="s">
        <v>2757</v>
      </c>
      <c r="C261" s="4" t="s">
        <v>2947</v>
      </c>
      <c r="D261" s="4" t="s">
        <v>2948</v>
      </c>
      <c r="E261" s="4" t="s">
        <v>2949</v>
      </c>
      <c r="F261" s="4"/>
      <c r="G261" s="4"/>
      <c r="H261" s="4" t="s">
        <v>43</v>
      </c>
      <c r="I261" s="4" t="s">
        <v>44</v>
      </c>
      <c r="J261" s="4" t="s">
        <v>45</v>
      </c>
      <c r="K261" s="187">
        <v>91431845</v>
      </c>
      <c r="L261" s="4" t="s">
        <v>2950</v>
      </c>
      <c r="M261" s="4"/>
      <c r="N261" s="32" t="s">
        <v>2951</v>
      </c>
      <c r="O261" s="32" t="s">
        <v>2952</v>
      </c>
      <c r="P261" s="32" t="s">
        <v>794</v>
      </c>
      <c r="Q261" s="4" t="s">
        <v>2953</v>
      </c>
      <c r="R261" s="4" t="s">
        <v>827</v>
      </c>
      <c r="S261" s="4">
        <v>594.1585</v>
      </c>
      <c r="T261" s="4" t="str">
        <f t="shared" si="19"/>
        <v>LTS0119858_IPTM20260_Genistein 7,4'-di-O-beta-D-glucopyranoside</v>
      </c>
      <c r="U261" s="4">
        <v>595.16629999999998</v>
      </c>
      <c r="V261" s="4">
        <v>593.15229999999997</v>
      </c>
      <c r="W261" s="58">
        <v>3.94</v>
      </c>
      <c r="X261" s="44">
        <v>590000000</v>
      </c>
      <c r="Y261" s="43">
        <v>0.7</v>
      </c>
      <c r="Z261" s="58">
        <v>4.9400000000000004</v>
      </c>
      <c r="AA261" s="58"/>
      <c r="AB261" s="49">
        <v>3.96</v>
      </c>
      <c r="AC261" s="50">
        <v>29500000</v>
      </c>
      <c r="AD261" s="49">
        <v>0.75</v>
      </c>
      <c r="AE261" s="49">
        <v>4.9400000000000004</v>
      </c>
      <c r="AF261" s="56" t="s">
        <v>2954</v>
      </c>
      <c r="AG261" s="4" t="s">
        <v>2955</v>
      </c>
      <c r="AH261" s="4"/>
      <c r="AI261" s="64">
        <v>3.97</v>
      </c>
      <c r="AJ261" s="63">
        <f t="shared" si="16"/>
        <v>20</v>
      </c>
    </row>
    <row r="262" spans="1:36" ht="15.6" x14ac:dyDescent="0.25">
      <c r="A262" s="16" t="s">
        <v>2956</v>
      </c>
      <c r="B262" s="98" t="s">
        <v>2957</v>
      </c>
      <c r="C262" s="99" t="s">
        <v>2958</v>
      </c>
      <c r="D262" s="4" t="s">
        <v>2959</v>
      </c>
      <c r="E262" s="4" t="s">
        <v>2960</v>
      </c>
      <c r="F262" s="4" t="s">
        <v>2961</v>
      </c>
      <c r="G262" s="99" t="s">
        <v>2962</v>
      </c>
      <c r="H262" s="4" t="s">
        <v>43</v>
      </c>
      <c r="I262" s="4" t="s">
        <v>59</v>
      </c>
      <c r="J262" s="4" t="s">
        <v>102</v>
      </c>
      <c r="K262" s="187">
        <v>13916054</v>
      </c>
      <c r="L262" s="4" t="s">
        <v>2963</v>
      </c>
      <c r="M262" s="4"/>
      <c r="N262" s="32" t="s">
        <v>256</v>
      </c>
      <c r="O262" s="32" t="s">
        <v>451</v>
      </c>
      <c r="P262" s="32" t="s">
        <v>324</v>
      </c>
      <c r="Q262" s="4" t="s">
        <v>2964</v>
      </c>
      <c r="R262" s="4" t="s">
        <v>1508</v>
      </c>
      <c r="S262" s="42">
        <v>676.23670000000004</v>
      </c>
      <c r="T262" s="4" t="str">
        <f t="shared" ref="T262:T322" si="20">L262&amp;"_"&amp;D262&amp;"_"&amp;E262</f>
        <v>LTS0266237_IPTM20261_Sagittatoside A</v>
      </c>
      <c r="U262" s="4">
        <f t="shared" ref="U262:U321" si="21">S262+1.0078</f>
        <v>677.24450000000002</v>
      </c>
      <c r="V262" s="4">
        <f t="shared" ref="V262:V321" si="22">U262-1.007*2</f>
        <v>675.23050000000001</v>
      </c>
      <c r="W262" s="43">
        <v>9.57</v>
      </c>
      <c r="X262" s="44">
        <v>449000000</v>
      </c>
      <c r="Y262" s="43">
        <v>9.3699999999999992</v>
      </c>
      <c r="Z262" s="58">
        <v>14.69</v>
      </c>
      <c r="AA262" s="58" t="s">
        <v>2965</v>
      </c>
      <c r="AB262" s="49">
        <v>9.56</v>
      </c>
      <c r="AC262" s="50">
        <v>495000000</v>
      </c>
      <c r="AD262" s="49">
        <v>9.32</v>
      </c>
      <c r="AE262" s="49">
        <v>14.75</v>
      </c>
      <c r="AF262" s="49"/>
      <c r="AG262" s="4" t="s">
        <v>2966</v>
      </c>
      <c r="AH262" s="4"/>
      <c r="AI262" s="67">
        <v>10.220000000000001</v>
      </c>
      <c r="AJ262" s="63">
        <f t="shared" ref="AJ262:AJ325" si="23">X262/AC262</f>
        <v>0.90707070707070703</v>
      </c>
    </row>
    <row r="263" spans="1:36" ht="62.4" x14ac:dyDescent="0.25">
      <c r="A263" s="16" t="s">
        <v>2967</v>
      </c>
      <c r="B263" s="98" t="s">
        <v>2957</v>
      </c>
      <c r="C263" s="99" t="s">
        <v>2968</v>
      </c>
      <c r="D263" s="4" t="s">
        <v>2969</v>
      </c>
      <c r="E263" s="4" t="s">
        <v>2970</v>
      </c>
      <c r="F263" s="4" t="s">
        <v>2971</v>
      </c>
      <c r="G263" s="99"/>
      <c r="H263" s="4" t="s">
        <v>43</v>
      </c>
      <c r="I263" s="4" t="s">
        <v>59</v>
      </c>
      <c r="J263" s="4" t="s">
        <v>102</v>
      </c>
      <c r="K263" s="187">
        <v>101568804</v>
      </c>
      <c r="L263" s="4" t="s">
        <v>2972</v>
      </c>
      <c r="M263" s="4"/>
      <c r="N263" s="32" t="s">
        <v>2973</v>
      </c>
      <c r="O263" s="32"/>
      <c r="P263" s="32"/>
      <c r="Q263" s="4" t="s">
        <v>2974</v>
      </c>
      <c r="R263" s="4" t="s">
        <v>2808</v>
      </c>
      <c r="S263" s="42">
        <v>740.21640000000002</v>
      </c>
      <c r="T263" s="4" t="str">
        <f t="shared" si="20"/>
        <v>LTS0004488_IPTM20262_Grosvenorin</v>
      </c>
      <c r="U263" s="4">
        <f t="shared" si="21"/>
        <v>741.2242</v>
      </c>
      <c r="V263" s="4">
        <f t="shared" si="22"/>
        <v>739.21019999999999</v>
      </c>
      <c r="W263" s="43">
        <v>4.8899999999999997</v>
      </c>
      <c r="X263" s="44">
        <v>42800000</v>
      </c>
      <c r="Y263" s="43">
        <v>0.7</v>
      </c>
      <c r="Z263" s="58">
        <v>4.9400000000000004</v>
      </c>
      <c r="AA263" s="104" t="s">
        <v>2975</v>
      </c>
      <c r="AB263" s="49">
        <v>4.84</v>
      </c>
      <c r="AC263" s="50">
        <v>69300000</v>
      </c>
      <c r="AD263" s="49">
        <v>0.75</v>
      </c>
      <c r="AE263" s="49">
        <v>4.9400000000000004</v>
      </c>
      <c r="AF263" s="105" t="s">
        <v>2976</v>
      </c>
      <c r="AG263" s="4" t="s">
        <v>2977</v>
      </c>
      <c r="AH263" s="4"/>
      <c r="AI263" s="67">
        <v>4.92</v>
      </c>
      <c r="AJ263" s="63">
        <f t="shared" si="23"/>
        <v>0.6176046176046176</v>
      </c>
    </row>
    <row r="264" spans="1:36" ht="15.6" x14ac:dyDescent="0.25">
      <c r="A264" s="16" t="s">
        <v>2978</v>
      </c>
      <c r="B264" s="98" t="s">
        <v>2957</v>
      </c>
      <c r="C264" s="99" t="s">
        <v>2979</v>
      </c>
      <c r="D264" s="4" t="s">
        <v>2980</v>
      </c>
      <c r="E264" s="4" t="s">
        <v>2981</v>
      </c>
      <c r="F264" s="4" t="s">
        <v>2982</v>
      </c>
      <c r="G264" s="99" t="s">
        <v>2983</v>
      </c>
      <c r="H264" s="4" t="s">
        <v>43</v>
      </c>
      <c r="I264" s="4" t="s">
        <v>59</v>
      </c>
      <c r="J264" s="4" t="s">
        <v>60</v>
      </c>
      <c r="K264" s="187">
        <v>5281628</v>
      </c>
      <c r="L264" s="4" t="s">
        <v>2984</v>
      </c>
      <c r="M264" s="4"/>
      <c r="N264" s="32" t="s">
        <v>2985</v>
      </c>
      <c r="O264" s="32" t="s">
        <v>2986</v>
      </c>
      <c r="P264" s="32" t="s">
        <v>2262</v>
      </c>
      <c r="Q264" s="4" t="s">
        <v>2987</v>
      </c>
      <c r="R264" s="4" t="s">
        <v>402</v>
      </c>
      <c r="S264" s="42">
        <v>300.0634</v>
      </c>
      <c r="T264" s="4" t="str">
        <f t="shared" si="20"/>
        <v>LTS0135598_IPTM20263_Hispidulin</v>
      </c>
      <c r="U264" s="4">
        <f t="shared" si="21"/>
        <v>301.07119999999998</v>
      </c>
      <c r="V264" s="4">
        <f t="shared" si="22"/>
        <v>299.05719999999997</v>
      </c>
      <c r="W264" s="43">
        <v>7.89</v>
      </c>
      <c r="X264" s="44">
        <v>690000000</v>
      </c>
      <c r="Y264" s="43">
        <v>4.9400000000000004</v>
      </c>
      <c r="Z264" s="58">
        <v>9.3699999999999992</v>
      </c>
      <c r="AA264" s="58"/>
      <c r="AB264" s="49">
        <v>7.75</v>
      </c>
      <c r="AC264" s="50">
        <v>573000000</v>
      </c>
      <c r="AD264" s="49">
        <v>4.9400000000000004</v>
      </c>
      <c r="AE264" s="49">
        <v>9.32</v>
      </c>
      <c r="AF264" s="49"/>
      <c r="AG264" s="4" t="s">
        <v>2988</v>
      </c>
      <c r="AH264" s="4"/>
      <c r="AI264" s="67">
        <v>7.87</v>
      </c>
      <c r="AJ264" s="63">
        <f t="shared" si="23"/>
        <v>1.2041884816753927</v>
      </c>
    </row>
    <row r="265" spans="1:36" ht="15.6" x14ac:dyDescent="0.25">
      <c r="A265" s="16" t="s">
        <v>2989</v>
      </c>
      <c r="B265" s="98" t="s">
        <v>2957</v>
      </c>
      <c r="C265" s="99" t="s">
        <v>2990</v>
      </c>
      <c r="D265" s="4" t="s">
        <v>2991</v>
      </c>
      <c r="E265" s="4" t="s">
        <v>2992</v>
      </c>
      <c r="F265" s="4" t="s">
        <v>2993</v>
      </c>
      <c r="G265" s="99" t="s">
        <v>2994</v>
      </c>
      <c r="H265" s="4"/>
      <c r="I265" s="4" t="s">
        <v>2995</v>
      </c>
      <c r="J265" s="4" t="s">
        <v>59</v>
      </c>
      <c r="K265" s="187">
        <v>254772951</v>
      </c>
      <c r="L265" s="4"/>
      <c r="M265" s="4"/>
      <c r="N265" s="32"/>
      <c r="O265" s="32"/>
      <c r="P265" s="32"/>
      <c r="Q265" s="4" t="s">
        <v>2996</v>
      </c>
      <c r="R265" s="4" t="s">
        <v>2997</v>
      </c>
      <c r="S265" s="42">
        <v>716.1377</v>
      </c>
      <c r="T265" s="4" t="str">
        <f t="shared" si="20"/>
        <v>_IPTM20264_Theaflavin-3'-gallate</v>
      </c>
      <c r="U265" s="4">
        <f t="shared" si="21"/>
        <v>717.14549999999997</v>
      </c>
      <c r="V265" s="4">
        <f t="shared" si="22"/>
        <v>715.13149999999996</v>
      </c>
      <c r="W265" s="43">
        <v>6.89</v>
      </c>
      <c r="X265" s="44">
        <v>1120000</v>
      </c>
      <c r="Y265" s="43">
        <v>4.9400000000000004</v>
      </c>
      <c r="Z265" s="58">
        <v>9.3699999999999992</v>
      </c>
      <c r="AA265" s="58"/>
      <c r="AB265" s="49" t="s">
        <v>94</v>
      </c>
      <c r="AC265" s="50" t="s">
        <v>94</v>
      </c>
      <c r="AD265" s="49" t="s">
        <v>94</v>
      </c>
      <c r="AE265" s="49" t="s">
        <v>94</v>
      </c>
      <c r="AF265" s="49"/>
      <c r="AG265" s="4"/>
      <c r="AH265" s="4"/>
      <c r="AI265" s="67">
        <v>6.92</v>
      </c>
      <c r="AJ265" s="63" t="e">
        <f t="shared" si="23"/>
        <v>#VALUE!</v>
      </c>
    </row>
    <row r="266" spans="1:36" ht="15.6" x14ac:dyDescent="0.25">
      <c r="A266" s="16" t="s">
        <v>2998</v>
      </c>
      <c r="B266" s="98" t="s">
        <v>2957</v>
      </c>
      <c r="C266" s="99" t="s">
        <v>2999</v>
      </c>
      <c r="D266" s="4" t="s">
        <v>3000</v>
      </c>
      <c r="E266" s="4" t="s">
        <v>3001</v>
      </c>
      <c r="F266" s="4" t="s">
        <v>3002</v>
      </c>
      <c r="G266" s="99" t="s">
        <v>3003</v>
      </c>
      <c r="H266" s="4" t="s">
        <v>43</v>
      </c>
      <c r="I266" s="4" t="s">
        <v>59</v>
      </c>
      <c r="J266" s="4" t="s">
        <v>145</v>
      </c>
      <c r="K266" s="187">
        <v>348130</v>
      </c>
      <c r="L266" s="4" t="s">
        <v>3004</v>
      </c>
      <c r="M266" s="4"/>
      <c r="N266" s="32" t="s">
        <v>3005</v>
      </c>
      <c r="O266" s="32" t="s">
        <v>3006</v>
      </c>
      <c r="P266" s="32" t="s">
        <v>3007</v>
      </c>
      <c r="Q266" s="4" t="s">
        <v>3008</v>
      </c>
      <c r="R266" s="4" t="s">
        <v>440</v>
      </c>
      <c r="S266" s="42">
        <v>286.08409999999998</v>
      </c>
      <c r="T266" s="4" t="str">
        <f t="shared" si="20"/>
        <v>LTS0175293_IPTM20265_Sakuranetin</v>
      </c>
      <c r="U266" s="4">
        <f t="shared" si="21"/>
        <v>287.09189999999995</v>
      </c>
      <c r="V266" s="4">
        <f t="shared" si="22"/>
        <v>285.07789999999994</v>
      </c>
      <c r="W266" s="43">
        <v>9.8800000000000008</v>
      </c>
      <c r="X266" s="44">
        <v>577000000</v>
      </c>
      <c r="Y266" s="43">
        <v>9.3699999999999992</v>
      </c>
      <c r="Z266" s="58">
        <v>14.69</v>
      </c>
      <c r="AA266" s="91" t="s">
        <v>3009</v>
      </c>
      <c r="AB266" s="49">
        <v>9.91</v>
      </c>
      <c r="AC266" s="50">
        <v>825000000</v>
      </c>
      <c r="AD266" s="49">
        <v>4.9400000000000004</v>
      </c>
      <c r="AE266" s="49">
        <v>9.32</v>
      </c>
      <c r="AF266" s="57" t="s">
        <v>3009</v>
      </c>
      <c r="AG266" s="4" t="s">
        <v>3010</v>
      </c>
      <c r="AH266" s="4"/>
      <c r="AI266" s="67">
        <v>9.81</v>
      </c>
      <c r="AJ266" s="63">
        <f t="shared" si="23"/>
        <v>0.69939393939393935</v>
      </c>
    </row>
    <row r="267" spans="1:36" ht="15.6" x14ac:dyDescent="0.25">
      <c r="A267" s="16" t="s">
        <v>3011</v>
      </c>
      <c r="B267" s="98" t="s">
        <v>2957</v>
      </c>
      <c r="C267" s="99" t="s">
        <v>3012</v>
      </c>
      <c r="D267" s="4" t="s">
        <v>3013</v>
      </c>
      <c r="E267" s="4" t="s">
        <v>3014</v>
      </c>
      <c r="F267" s="4" t="s">
        <v>3015</v>
      </c>
      <c r="G267" s="99" t="s">
        <v>3016</v>
      </c>
      <c r="H267" s="4" t="s">
        <v>43</v>
      </c>
      <c r="I267" s="4" t="s">
        <v>59</v>
      </c>
      <c r="J267" s="4" t="s">
        <v>102</v>
      </c>
      <c r="K267" s="187">
        <v>5491408</v>
      </c>
      <c r="L267" s="4" t="s">
        <v>3017</v>
      </c>
      <c r="M267" s="4"/>
      <c r="N267" s="32" t="s">
        <v>3018</v>
      </c>
      <c r="O267" s="32" t="s">
        <v>3019</v>
      </c>
      <c r="P267" s="32" t="s">
        <v>3020</v>
      </c>
      <c r="Q267" s="4" t="s">
        <v>3021</v>
      </c>
      <c r="R267" s="4" t="s">
        <v>3022</v>
      </c>
      <c r="S267" s="42">
        <v>480.09039999999999</v>
      </c>
      <c r="T267" s="4" t="str">
        <f t="shared" si="20"/>
        <v>LTS0041293_IPTM20266_Myricetin 3-O-galactoside</v>
      </c>
      <c r="U267" s="4">
        <f t="shared" si="21"/>
        <v>481.09819999999996</v>
      </c>
      <c r="V267" s="4">
        <f t="shared" si="22"/>
        <v>479.08419999999995</v>
      </c>
      <c r="W267" s="43">
        <v>4.46</v>
      </c>
      <c r="X267" s="44">
        <v>69600000</v>
      </c>
      <c r="Y267" s="43">
        <v>0.7</v>
      </c>
      <c r="Z267" s="58">
        <v>4.9400000000000004</v>
      </c>
      <c r="AA267" s="58" t="s">
        <v>3023</v>
      </c>
      <c r="AB267" s="49">
        <v>4.34</v>
      </c>
      <c r="AC267" s="50">
        <v>26700000</v>
      </c>
      <c r="AD267" s="49">
        <v>0.75</v>
      </c>
      <c r="AE267" s="49">
        <v>4.9400000000000004</v>
      </c>
      <c r="AF267" s="49"/>
      <c r="AG267" s="4" t="s">
        <v>3024</v>
      </c>
      <c r="AH267" s="4"/>
      <c r="AI267" s="67">
        <v>4.47</v>
      </c>
      <c r="AJ267" s="63">
        <f t="shared" si="23"/>
        <v>2.606741573033708</v>
      </c>
    </row>
    <row r="268" spans="1:36" ht="15.6" x14ac:dyDescent="0.25">
      <c r="A268" s="16" t="s">
        <v>3025</v>
      </c>
      <c r="B268" s="98" t="s">
        <v>2957</v>
      </c>
      <c r="C268" s="99" t="s">
        <v>3026</v>
      </c>
      <c r="D268" s="4" t="s">
        <v>3027</v>
      </c>
      <c r="E268" s="4" t="s">
        <v>3028</v>
      </c>
      <c r="F268" s="4" t="s">
        <v>3029</v>
      </c>
      <c r="G268" s="99" t="s">
        <v>3030</v>
      </c>
      <c r="H268" s="4" t="s">
        <v>43</v>
      </c>
      <c r="I268" s="4" t="s">
        <v>59</v>
      </c>
      <c r="J268" s="4" t="s">
        <v>60</v>
      </c>
      <c r="K268" s="187">
        <v>5481958</v>
      </c>
      <c r="L268" s="4" t="s">
        <v>3031</v>
      </c>
      <c r="M268" s="4"/>
      <c r="N268" s="32" t="s">
        <v>3032</v>
      </c>
      <c r="O268" s="32" t="s">
        <v>3033</v>
      </c>
      <c r="P268" s="32" t="s">
        <v>477</v>
      </c>
      <c r="Q268" s="4" t="s">
        <v>3034</v>
      </c>
      <c r="R268" s="4" t="s">
        <v>3035</v>
      </c>
      <c r="S268" s="42">
        <v>422.17290000000003</v>
      </c>
      <c r="T268" s="4" t="str">
        <f t="shared" si="20"/>
        <v>LTS0091224_IPTM20267_Mulberrin</v>
      </c>
      <c r="U268" s="4">
        <f t="shared" si="21"/>
        <v>423.1807</v>
      </c>
      <c r="V268" s="4">
        <f t="shared" si="22"/>
        <v>421.16669999999999</v>
      </c>
      <c r="W268" s="43">
        <v>11.86</v>
      </c>
      <c r="X268" s="44">
        <v>2630000000</v>
      </c>
      <c r="Y268" s="43">
        <v>9.3699999999999992</v>
      </c>
      <c r="Z268" s="58">
        <v>14.69</v>
      </c>
      <c r="AA268" s="58"/>
      <c r="AB268" s="49">
        <v>11.88</v>
      </c>
      <c r="AC268" s="50">
        <v>2250000000</v>
      </c>
      <c r="AD268" s="49">
        <v>9.32</v>
      </c>
      <c r="AE268" s="49">
        <v>14.75</v>
      </c>
      <c r="AF268" s="49"/>
      <c r="AG268" s="4" t="s">
        <v>3036</v>
      </c>
      <c r="AH268" s="4"/>
      <c r="AI268" s="67">
        <v>11.84</v>
      </c>
      <c r="AJ268" s="63">
        <f t="shared" si="23"/>
        <v>1.1688888888888889</v>
      </c>
    </row>
    <row r="269" spans="1:36" ht="15.6" x14ac:dyDescent="0.25">
      <c r="A269" s="16" t="s">
        <v>3037</v>
      </c>
      <c r="B269" s="98" t="s">
        <v>2957</v>
      </c>
      <c r="C269" s="99" t="s">
        <v>3038</v>
      </c>
      <c r="D269" s="4" t="s">
        <v>3039</v>
      </c>
      <c r="E269" s="4" t="s">
        <v>3040</v>
      </c>
      <c r="F269" s="4" t="s">
        <v>3041</v>
      </c>
      <c r="G269" s="99" t="s">
        <v>3042</v>
      </c>
      <c r="H269" s="4" t="s">
        <v>43</v>
      </c>
      <c r="I269" s="4" t="s">
        <v>59</v>
      </c>
      <c r="J269" s="4" t="s">
        <v>102</v>
      </c>
      <c r="K269" s="187">
        <v>25079965</v>
      </c>
      <c r="L269" s="4" t="s">
        <v>3043</v>
      </c>
      <c r="M269" s="4"/>
      <c r="N269" s="32" t="s">
        <v>3044</v>
      </c>
      <c r="O269" s="32" t="s">
        <v>3045</v>
      </c>
      <c r="P269" s="32" t="s">
        <v>3046</v>
      </c>
      <c r="Q269" s="4" t="s">
        <v>3047</v>
      </c>
      <c r="R269" s="4" t="s">
        <v>797</v>
      </c>
      <c r="S269" s="42">
        <v>432.10559999999998</v>
      </c>
      <c r="T269" s="4" t="str">
        <f t="shared" si="20"/>
        <v>LTS0124511_IPTM20268_Kaempferol 7-O-rhamnoside</v>
      </c>
      <c r="U269" s="4">
        <f t="shared" si="21"/>
        <v>433.11339999999996</v>
      </c>
      <c r="V269" s="4">
        <f t="shared" si="22"/>
        <v>431.09939999999995</v>
      </c>
      <c r="W269" s="43">
        <v>7.07</v>
      </c>
      <c r="X269" s="44">
        <v>208000000</v>
      </c>
      <c r="Y269" s="43">
        <v>4.9400000000000004</v>
      </c>
      <c r="Z269" s="58">
        <v>9.3699999999999992</v>
      </c>
      <c r="AA269" s="58"/>
      <c r="AB269" s="49">
        <v>7.1</v>
      </c>
      <c r="AC269" s="50">
        <v>190000000</v>
      </c>
      <c r="AD269" s="49">
        <v>4.9400000000000004</v>
      </c>
      <c r="AE269" s="49">
        <v>9.32</v>
      </c>
      <c r="AF269" s="49"/>
      <c r="AG269" s="4" t="s">
        <v>3048</v>
      </c>
      <c r="AH269" s="4"/>
      <c r="AI269" s="67">
        <v>7.12</v>
      </c>
      <c r="AJ269" s="63">
        <f t="shared" si="23"/>
        <v>1.0947368421052632</v>
      </c>
    </row>
    <row r="270" spans="1:36" ht="46.8" x14ac:dyDescent="0.25">
      <c r="A270" s="16" t="s">
        <v>3049</v>
      </c>
      <c r="B270" s="98" t="s">
        <v>2957</v>
      </c>
      <c r="C270" s="99" t="s">
        <v>3050</v>
      </c>
      <c r="D270" s="4" t="s">
        <v>3051</v>
      </c>
      <c r="E270" s="4" t="s">
        <v>3052</v>
      </c>
      <c r="F270" s="4" t="s">
        <v>3053</v>
      </c>
      <c r="G270" s="99" t="s">
        <v>3054</v>
      </c>
      <c r="H270" s="4" t="s">
        <v>43</v>
      </c>
      <c r="I270" s="4" t="s">
        <v>59</v>
      </c>
      <c r="J270" s="4" t="s">
        <v>102</v>
      </c>
      <c r="K270" s="187">
        <v>25115190</v>
      </c>
      <c r="L270" s="4" t="s">
        <v>3055</v>
      </c>
      <c r="M270" s="4"/>
      <c r="N270" s="32" t="s">
        <v>602</v>
      </c>
      <c r="O270" s="32" t="s">
        <v>3056</v>
      </c>
      <c r="P270" s="32" t="s">
        <v>3057</v>
      </c>
      <c r="Q270" s="4" t="s">
        <v>3058</v>
      </c>
      <c r="R270" s="4" t="s">
        <v>3059</v>
      </c>
      <c r="S270" s="42">
        <v>726.20069999999998</v>
      </c>
      <c r="T270" s="4" t="str">
        <f t="shared" si="20"/>
        <v>LTS0189943_IPTM20269_Camelliaside B</v>
      </c>
      <c r="U270" s="4">
        <f t="shared" si="21"/>
        <v>727.20849999999996</v>
      </c>
      <c r="V270" s="4">
        <f t="shared" si="22"/>
        <v>725.19449999999995</v>
      </c>
      <c r="W270" s="43">
        <v>4.9000000000000004</v>
      </c>
      <c r="X270" s="44">
        <v>88900000</v>
      </c>
      <c r="Y270" s="43">
        <v>0.7</v>
      </c>
      <c r="Z270" s="58">
        <v>4.9400000000000004</v>
      </c>
      <c r="AA270" s="92" t="s">
        <v>3060</v>
      </c>
      <c r="AB270" s="49">
        <v>4.84</v>
      </c>
      <c r="AC270" s="50">
        <v>85900000</v>
      </c>
      <c r="AD270" s="49">
        <v>0.75</v>
      </c>
      <c r="AE270" s="49">
        <v>4.9400000000000004</v>
      </c>
      <c r="AF270" s="49" t="s">
        <v>3061</v>
      </c>
      <c r="AG270" s="4" t="s">
        <v>3062</v>
      </c>
      <c r="AH270" s="4"/>
      <c r="AI270" s="67">
        <v>4.93</v>
      </c>
      <c r="AJ270" s="63">
        <f t="shared" si="23"/>
        <v>1.0349243306169964</v>
      </c>
    </row>
    <row r="271" spans="1:36" ht="15.6" x14ac:dyDescent="0.25">
      <c r="A271" s="16" t="s">
        <v>3063</v>
      </c>
      <c r="B271" s="98" t="s">
        <v>2957</v>
      </c>
      <c r="C271" s="99" t="s">
        <v>3064</v>
      </c>
      <c r="D271" s="4" t="s">
        <v>3065</v>
      </c>
      <c r="E271" s="4" t="s">
        <v>3066</v>
      </c>
      <c r="F271" s="4"/>
      <c r="G271" s="99"/>
      <c r="H271" s="4" t="s">
        <v>43</v>
      </c>
      <c r="I271" s="4" t="s">
        <v>59</v>
      </c>
      <c r="J271" s="4" t="s">
        <v>145</v>
      </c>
      <c r="K271" s="187">
        <v>11796489</v>
      </c>
      <c r="L271" s="4" t="s">
        <v>3067</v>
      </c>
      <c r="M271" s="4"/>
      <c r="N271" s="32" t="s">
        <v>2825</v>
      </c>
      <c r="O271" s="32"/>
      <c r="P271" s="32"/>
      <c r="Q271" s="4" t="s">
        <v>3068</v>
      </c>
      <c r="R271" s="4" t="s">
        <v>3035</v>
      </c>
      <c r="S271" s="42">
        <v>422.17290000000003</v>
      </c>
      <c r="T271" s="4" t="str">
        <f t="shared" si="20"/>
        <v>LTS0110480_IPTM20270_Sanggenol L</v>
      </c>
      <c r="U271" s="4">
        <f t="shared" si="21"/>
        <v>423.1807</v>
      </c>
      <c r="V271" s="4">
        <f t="shared" si="22"/>
        <v>421.16669999999999</v>
      </c>
      <c r="W271" s="43" t="s">
        <v>3069</v>
      </c>
      <c r="X271" s="44">
        <v>1460000000</v>
      </c>
      <c r="Y271" s="43">
        <v>9.3699999999999992</v>
      </c>
      <c r="Z271" s="58">
        <v>18.63</v>
      </c>
      <c r="AA271" s="58"/>
      <c r="AB271" s="49" t="s">
        <v>3070</v>
      </c>
      <c r="AC271" s="50">
        <v>1640000000</v>
      </c>
      <c r="AD271" s="49">
        <v>9.32</v>
      </c>
      <c r="AE271" s="49">
        <v>19.010000000000002</v>
      </c>
      <c r="AF271" s="49"/>
      <c r="AG271" s="4" t="s">
        <v>3071</v>
      </c>
      <c r="AH271" s="4"/>
      <c r="AI271" s="67" t="s">
        <v>3072</v>
      </c>
      <c r="AJ271" s="63">
        <f t="shared" si="23"/>
        <v>0.8902439024390244</v>
      </c>
    </row>
    <row r="272" spans="1:36" ht="15.6" x14ac:dyDescent="0.25">
      <c r="A272" s="16" t="s">
        <v>3073</v>
      </c>
      <c r="B272" s="98" t="s">
        <v>2957</v>
      </c>
      <c r="C272" s="99" t="s">
        <v>3074</v>
      </c>
      <c r="D272" s="4" t="s">
        <v>3075</v>
      </c>
      <c r="E272" s="4" t="s">
        <v>3076</v>
      </c>
      <c r="F272" s="4" t="s">
        <v>3077</v>
      </c>
      <c r="G272" s="99" t="s">
        <v>3078</v>
      </c>
      <c r="H272" s="4" t="s">
        <v>43</v>
      </c>
      <c r="I272" s="4" t="s">
        <v>59</v>
      </c>
      <c r="J272" s="4" t="s">
        <v>60</v>
      </c>
      <c r="K272" s="187">
        <v>5281674</v>
      </c>
      <c r="L272" s="4" t="s">
        <v>3079</v>
      </c>
      <c r="M272" s="4"/>
      <c r="N272" s="32" t="s">
        <v>1052</v>
      </c>
      <c r="O272" s="32" t="s">
        <v>190</v>
      </c>
      <c r="P272" s="32" t="s">
        <v>3080</v>
      </c>
      <c r="Q272" s="4" t="s">
        <v>3081</v>
      </c>
      <c r="R272" s="4" t="s">
        <v>644</v>
      </c>
      <c r="S272" s="42">
        <v>270.05279999999999</v>
      </c>
      <c r="T272" s="4" t="str">
        <f t="shared" si="20"/>
        <v>LTS0225911_IPTM20271_Norwogonin</v>
      </c>
      <c r="U272" s="4">
        <f t="shared" si="21"/>
        <v>271.06059999999997</v>
      </c>
      <c r="V272" s="4">
        <f t="shared" si="22"/>
        <v>269.04659999999996</v>
      </c>
      <c r="W272" s="43">
        <v>8.07</v>
      </c>
      <c r="X272" s="44">
        <v>272000000</v>
      </c>
      <c r="Y272" s="43">
        <v>4.9400000000000004</v>
      </c>
      <c r="Z272" s="58">
        <v>9.3699999999999992</v>
      </c>
      <c r="AA272" s="58"/>
      <c r="AB272" s="49">
        <v>8.1</v>
      </c>
      <c r="AC272" s="50">
        <v>2690000</v>
      </c>
      <c r="AD272" s="49">
        <v>4.9400000000000004</v>
      </c>
      <c r="AE272" s="49">
        <v>9.32</v>
      </c>
      <c r="AF272" s="49" t="s">
        <v>3082</v>
      </c>
      <c r="AG272" s="4" t="s">
        <v>3083</v>
      </c>
      <c r="AH272" s="4"/>
      <c r="AI272" s="67">
        <v>8.0500000000000007</v>
      </c>
      <c r="AJ272" s="63">
        <f t="shared" si="23"/>
        <v>101.11524163568774</v>
      </c>
    </row>
    <row r="273" spans="1:36" ht="15.6" x14ac:dyDescent="0.25">
      <c r="A273" s="16" t="s">
        <v>3084</v>
      </c>
      <c r="B273" s="98" t="s">
        <v>2957</v>
      </c>
      <c r="C273" s="99" t="s">
        <v>3085</v>
      </c>
      <c r="D273" s="4" t="s">
        <v>3086</v>
      </c>
      <c r="E273" s="4" t="s">
        <v>3087</v>
      </c>
      <c r="F273" s="4" t="s">
        <v>3088</v>
      </c>
      <c r="G273" s="99" t="s">
        <v>3089</v>
      </c>
      <c r="H273" s="4" t="s">
        <v>43</v>
      </c>
      <c r="I273" s="4" t="s">
        <v>59</v>
      </c>
      <c r="J273" s="4" t="s">
        <v>60</v>
      </c>
      <c r="K273" s="187">
        <v>185958</v>
      </c>
      <c r="L273" s="4" t="s">
        <v>3090</v>
      </c>
      <c r="M273" s="4"/>
      <c r="N273" s="32" t="s">
        <v>3091</v>
      </c>
      <c r="O273" s="32" t="s">
        <v>756</v>
      </c>
      <c r="P273" s="32" t="s">
        <v>3092</v>
      </c>
      <c r="Q273" s="4" t="s">
        <v>3093</v>
      </c>
      <c r="R273" s="4" t="s">
        <v>760</v>
      </c>
      <c r="S273" s="42">
        <v>564.14790000000005</v>
      </c>
      <c r="T273" s="4" t="str">
        <f t="shared" si="20"/>
        <v>LTS0053695_IPTM20272_Vicenin-3</v>
      </c>
      <c r="U273" s="4">
        <f t="shared" si="21"/>
        <v>565.15570000000002</v>
      </c>
      <c r="V273" s="4">
        <f t="shared" si="22"/>
        <v>563.14170000000001</v>
      </c>
      <c r="W273" s="43">
        <v>4.5599999999999996</v>
      </c>
      <c r="X273" s="44">
        <v>218000000</v>
      </c>
      <c r="Y273" s="43">
        <v>0.7</v>
      </c>
      <c r="Z273" s="58">
        <v>4.9400000000000004</v>
      </c>
      <c r="AA273" s="58"/>
      <c r="AB273" s="49">
        <v>4.37</v>
      </c>
      <c r="AC273" s="50">
        <v>81900000</v>
      </c>
      <c r="AD273" s="49">
        <v>0.75</v>
      </c>
      <c r="AE273" s="49">
        <v>4.9400000000000004</v>
      </c>
      <c r="AF273" s="49"/>
      <c r="AG273" s="4" t="s">
        <v>3094</v>
      </c>
      <c r="AH273" s="4"/>
      <c r="AI273" s="67">
        <v>4.58</v>
      </c>
      <c r="AJ273" s="63">
        <f t="shared" si="23"/>
        <v>2.6617826617826617</v>
      </c>
    </row>
    <row r="274" spans="1:36" ht="15.6" x14ac:dyDescent="0.25">
      <c r="A274" s="16" t="s">
        <v>3095</v>
      </c>
      <c r="B274" s="98" t="s">
        <v>2957</v>
      </c>
      <c r="C274" s="99" t="s">
        <v>3096</v>
      </c>
      <c r="D274" s="4" t="s">
        <v>3097</v>
      </c>
      <c r="E274" s="4" t="s">
        <v>3098</v>
      </c>
      <c r="F274" s="4" t="s">
        <v>3099</v>
      </c>
      <c r="G274" s="99" t="s">
        <v>3100</v>
      </c>
      <c r="H274" s="4" t="s">
        <v>43</v>
      </c>
      <c r="I274" s="4" t="s">
        <v>59</v>
      </c>
      <c r="J274" s="4" t="s">
        <v>1888</v>
      </c>
      <c r="K274" s="187">
        <v>14157910</v>
      </c>
      <c r="L274" s="4" t="s">
        <v>3101</v>
      </c>
      <c r="M274" s="4"/>
      <c r="N274" s="32" t="s">
        <v>3102</v>
      </c>
      <c r="O274" s="32" t="s">
        <v>3103</v>
      </c>
      <c r="P274" s="32" t="s">
        <v>3104</v>
      </c>
      <c r="Q274" s="4" t="s">
        <v>3105</v>
      </c>
      <c r="R274" s="4" t="s">
        <v>3106</v>
      </c>
      <c r="S274" s="42">
        <v>316.09469999999999</v>
      </c>
      <c r="T274" s="4" t="str">
        <f t="shared" si="20"/>
        <v>LTS0184013_IPTM20273_Hesperetin-7-methyl ether</v>
      </c>
      <c r="U274" s="4">
        <f t="shared" si="21"/>
        <v>317.10249999999996</v>
      </c>
      <c r="V274" s="4">
        <f t="shared" si="22"/>
        <v>315.08849999999995</v>
      </c>
      <c r="W274" s="43">
        <v>10.25</v>
      </c>
      <c r="X274" s="44">
        <v>778000000</v>
      </c>
      <c r="Y274" s="43">
        <v>9.3699999999999992</v>
      </c>
      <c r="Z274" s="58">
        <v>14.69</v>
      </c>
      <c r="AA274" s="58"/>
      <c r="AB274" s="49">
        <v>10.28</v>
      </c>
      <c r="AC274" s="50">
        <v>239000000</v>
      </c>
      <c r="AD274" s="49">
        <v>9.32</v>
      </c>
      <c r="AE274" s="49">
        <v>14.75</v>
      </c>
      <c r="AF274" s="49"/>
      <c r="AG274" s="4" t="s">
        <v>3107</v>
      </c>
      <c r="AH274" s="4"/>
      <c r="AI274" s="67">
        <v>10.130000000000001</v>
      </c>
      <c r="AJ274" s="63">
        <f t="shared" si="23"/>
        <v>3.2552301255230125</v>
      </c>
    </row>
    <row r="275" spans="1:36" ht="62.4" x14ac:dyDescent="0.25">
      <c r="A275" s="16" t="s">
        <v>3108</v>
      </c>
      <c r="B275" s="98" t="s">
        <v>2957</v>
      </c>
      <c r="C275" s="99" t="s">
        <v>3109</v>
      </c>
      <c r="D275" s="4" t="s">
        <v>3110</v>
      </c>
      <c r="E275" s="4" t="s">
        <v>3111</v>
      </c>
      <c r="F275" s="4" t="s">
        <v>3112</v>
      </c>
      <c r="G275" s="99" t="s">
        <v>3113</v>
      </c>
      <c r="H275" s="4" t="s">
        <v>43</v>
      </c>
      <c r="I275" s="4" t="s">
        <v>59</v>
      </c>
      <c r="J275" s="4" t="s">
        <v>102</v>
      </c>
      <c r="K275" s="187">
        <v>315709399</v>
      </c>
      <c r="L275" s="4" t="s">
        <v>3114</v>
      </c>
      <c r="M275" s="4"/>
      <c r="N275" s="32" t="s">
        <v>3115</v>
      </c>
      <c r="O275" s="32" t="s">
        <v>3116</v>
      </c>
      <c r="P275" s="32" t="s">
        <v>3117</v>
      </c>
      <c r="Q275" s="4" t="s">
        <v>3118</v>
      </c>
      <c r="R275" s="4" t="s">
        <v>2808</v>
      </c>
      <c r="S275" s="42">
        <v>740.21640000000002</v>
      </c>
      <c r="T275" s="4" t="str">
        <f t="shared" si="20"/>
        <v>LTS0207966_IPTM20274_Mauritianin</v>
      </c>
      <c r="U275" s="4">
        <f t="shared" si="21"/>
        <v>741.2242</v>
      </c>
      <c r="V275" s="4">
        <f t="shared" si="22"/>
        <v>739.21019999999999</v>
      </c>
      <c r="W275" s="43">
        <v>4.8899999999999997</v>
      </c>
      <c r="X275" s="44">
        <v>42800000</v>
      </c>
      <c r="Y275" s="43">
        <v>0.7</v>
      </c>
      <c r="Z275" s="58">
        <v>4.9400000000000004</v>
      </c>
      <c r="AA275" s="104" t="s">
        <v>3119</v>
      </c>
      <c r="AB275" s="49">
        <v>4.84</v>
      </c>
      <c r="AC275" s="50">
        <v>69300000</v>
      </c>
      <c r="AD275" s="49">
        <v>0.75</v>
      </c>
      <c r="AE275" s="49">
        <v>4.9400000000000004</v>
      </c>
      <c r="AF275" s="105" t="s">
        <v>3120</v>
      </c>
      <c r="AG275" s="4"/>
      <c r="AH275" s="4"/>
      <c r="AI275" s="67">
        <v>4.92</v>
      </c>
      <c r="AJ275" s="63">
        <f t="shared" si="23"/>
        <v>0.6176046176046176</v>
      </c>
    </row>
    <row r="276" spans="1:36" ht="15.6" x14ac:dyDescent="0.25">
      <c r="A276" s="16" t="s">
        <v>3121</v>
      </c>
      <c r="B276" s="98" t="s">
        <v>2957</v>
      </c>
      <c r="C276" s="99" t="s">
        <v>3122</v>
      </c>
      <c r="D276" s="4" t="s">
        <v>3123</v>
      </c>
      <c r="E276" s="4" t="s">
        <v>3124</v>
      </c>
      <c r="F276" s="4" t="s">
        <v>3125</v>
      </c>
      <c r="G276" s="99" t="s">
        <v>3126</v>
      </c>
      <c r="H276" s="4"/>
      <c r="I276" s="4"/>
      <c r="J276" s="4"/>
      <c r="K276" s="187">
        <v>5492427</v>
      </c>
      <c r="L276" s="4" t="s">
        <v>3127</v>
      </c>
      <c r="M276" s="4"/>
      <c r="N276" s="32" t="s">
        <v>450</v>
      </c>
      <c r="O276" s="32"/>
      <c r="P276" s="32"/>
      <c r="Q276" s="4" t="s">
        <v>3128</v>
      </c>
      <c r="R276" s="4" t="s">
        <v>1508</v>
      </c>
      <c r="S276" s="42">
        <v>676.23670000000004</v>
      </c>
      <c r="T276" s="4" t="str">
        <f t="shared" si="20"/>
        <v>LTS0074849_IPTM20275_Baohuoside VII</v>
      </c>
      <c r="U276" s="4">
        <f t="shared" si="21"/>
        <v>677.24450000000002</v>
      </c>
      <c r="V276" s="4">
        <f t="shared" si="22"/>
        <v>675.23050000000001</v>
      </c>
      <c r="W276" s="43">
        <v>9.57</v>
      </c>
      <c r="X276" s="44">
        <v>445000000</v>
      </c>
      <c r="Y276" s="43">
        <v>9.3699999999999992</v>
      </c>
      <c r="Z276" s="58">
        <v>14.69</v>
      </c>
      <c r="AA276" s="58" t="s">
        <v>3129</v>
      </c>
      <c r="AB276" s="49">
        <v>9.56</v>
      </c>
      <c r="AC276" s="50">
        <v>495000000</v>
      </c>
      <c r="AD276" s="49">
        <v>9.32</v>
      </c>
      <c r="AE276" s="49">
        <v>14.75</v>
      </c>
      <c r="AF276" s="49"/>
      <c r="AG276" s="4" t="s">
        <v>3130</v>
      </c>
      <c r="AH276" s="4"/>
      <c r="AI276" s="67">
        <v>9.7899999999999991</v>
      </c>
      <c r="AJ276" s="63">
        <f t="shared" si="23"/>
        <v>0.89898989898989901</v>
      </c>
    </row>
    <row r="277" spans="1:36" ht="15.6" x14ac:dyDescent="0.25">
      <c r="A277" s="16" t="s">
        <v>3131</v>
      </c>
      <c r="B277" s="98" t="s">
        <v>2957</v>
      </c>
      <c r="C277" s="99" t="s">
        <v>3132</v>
      </c>
      <c r="D277" s="4" t="s">
        <v>3133</v>
      </c>
      <c r="E277" s="4" t="s">
        <v>3134</v>
      </c>
      <c r="F277" s="4" t="s">
        <v>3135</v>
      </c>
      <c r="G277" s="99" t="s">
        <v>3136</v>
      </c>
      <c r="H277" s="4" t="s">
        <v>43</v>
      </c>
      <c r="I277" s="4" t="s">
        <v>59</v>
      </c>
      <c r="J277" s="4" t="s">
        <v>145</v>
      </c>
      <c r="K277" s="187">
        <v>16094542</v>
      </c>
      <c r="L277" s="4" t="s">
        <v>3137</v>
      </c>
      <c r="M277" s="4"/>
      <c r="N277" s="32" t="s">
        <v>553</v>
      </c>
      <c r="O277" s="32" t="s">
        <v>3138</v>
      </c>
      <c r="P277" s="32"/>
      <c r="Q277" s="4" t="s">
        <v>3139</v>
      </c>
      <c r="R277" s="4" t="s">
        <v>440</v>
      </c>
      <c r="S277" s="42">
        <v>286.08409999999998</v>
      </c>
      <c r="T277" s="4" t="str">
        <f t="shared" si="20"/>
        <v>LTS0249755_IPTM20276_5,7,4'-Trihydroxy-8-methylflavanone</v>
      </c>
      <c r="U277" s="4">
        <f t="shared" si="21"/>
        <v>287.09189999999995</v>
      </c>
      <c r="V277" s="4">
        <f t="shared" si="22"/>
        <v>285.07789999999994</v>
      </c>
      <c r="W277" s="43">
        <v>8.99</v>
      </c>
      <c r="X277" s="44">
        <v>303000000</v>
      </c>
      <c r="Y277" s="43">
        <v>4.9400000000000004</v>
      </c>
      <c r="Z277" s="58">
        <v>9.3699999999999992</v>
      </c>
      <c r="AA277" s="58"/>
      <c r="AB277" s="49">
        <v>8.94</v>
      </c>
      <c r="AC277" s="50">
        <v>1070000000</v>
      </c>
      <c r="AD277" s="49">
        <v>4.9400000000000004</v>
      </c>
      <c r="AE277" s="49">
        <v>9.32</v>
      </c>
      <c r="AF277" s="49"/>
      <c r="AG277" s="4" t="s">
        <v>3140</v>
      </c>
      <c r="AH277" s="4"/>
      <c r="AI277" s="67">
        <v>8.9600000000000009</v>
      </c>
      <c r="AJ277" s="63">
        <f t="shared" si="23"/>
        <v>0.28317757009345795</v>
      </c>
    </row>
    <row r="278" spans="1:36" ht="15.6" x14ac:dyDescent="0.25">
      <c r="A278" s="16" t="s">
        <v>3141</v>
      </c>
      <c r="B278" s="98" t="s">
        <v>2957</v>
      </c>
      <c r="C278" s="99" t="s">
        <v>3142</v>
      </c>
      <c r="D278" s="4" t="s">
        <v>3143</v>
      </c>
      <c r="E278" s="4" t="s">
        <v>3144</v>
      </c>
      <c r="F278" s="4" t="s">
        <v>3145</v>
      </c>
      <c r="G278" s="99" t="s">
        <v>3146</v>
      </c>
      <c r="H278" s="4"/>
      <c r="I278" s="4"/>
      <c r="J278" s="4"/>
      <c r="K278" s="187">
        <v>100990912</v>
      </c>
      <c r="L278" s="4" t="s">
        <v>3147</v>
      </c>
      <c r="M278" s="4"/>
      <c r="N278" s="32" t="s">
        <v>1085</v>
      </c>
      <c r="O278" s="32"/>
      <c r="P278" s="32"/>
      <c r="Q278" s="4" t="s">
        <v>3148</v>
      </c>
      <c r="R278" s="4" t="s">
        <v>973</v>
      </c>
      <c r="S278" s="42">
        <v>548.15300000000002</v>
      </c>
      <c r="T278" s="4" t="str">
        <f t="shared" si="20"/>
        <v>LTS0012660_IPTM20277_Puerarin 6''-O-xyloside</v>
      </c>
      <c r="U278" s="4">
        <f t="shared" si="21"/>
        <v>549.16079999999999</v>
      </c>
      <c r="V278" s="4">
        <f t="shared" si="22"/>
        <v>547.14679999999998</v>
      </c>
      <c r="W278" s="43">
        <v>4.09</v>
      </c>
      <c r="X278" s="44">
        <v>408000000</v>
      </c>
      <c r="Y278" s="43">
        <v>0.7</v>
      </c>
      <c r="Z278" s="58">
        <v>4.9400000000000004</v>
      </c>
      <c r="AA278" s="58"/>
      <c r="AB278" s="49">
        <v>4.03</v>
      </c>
      <c r="AC278" s="50">
        <v>132000000</v>
      </c>
      <c r="AD278" s="49">
        <v>0.75</v>
      </c>
      <c r="AE278" s="49">
        <v>4.9400000000000004</v>
      </c>
      <c r="AF278" s="49"/>
      <c r="AG278" s="4" t="s">
        <v>3149</v>
      </c>
      <c r="AH278" s="4"/>
      <c r="AI278" s="67">
        <v>4.12</v>
      </c>
      <c r="AJ278" s="63">
        <f t="shared" si="23"/>
        <v>3.0909090909090908</v>
      </c>
    </row>
    <row r="279" spans="1:36" ht="15.6" x14ac:dyDescent="0.25">
      <c r="A279" s="16" t="s">
        <v>3150</v>
      </c>
      <c r="B279" s="98" t="s">
        <v>2957</v>
      </c>
      <c r="C279" s="99" t="s">
        <v>3151</v>
      </c>
      <c r="D279" s="4" t="s">
        <v>3152</v>
      </c>
      <c r="E279" s="4" t="s">
        <v>3153</v>
      </c>
      <c r="F279" s="4" t="s">
        <v>3154</v>
      </c>
      <c r="G279" s="99" t="s">
        <v>3155</v>
      </c>
      <c r="H279" s="4" t="s">
        <v>43</v>
      </c>
      <c r="I279" s="4" t="s">
        <v>44</v>
      </c>
      <c r="J279" s="4" t="s">
        <v>45</v>
      </c>
      <c r="K279" s="187">
        <v>5281804</v>
      </c>
      <c r="L279" s="4" t="s">
        <v>3156</v>
      </c>
      <c r="M279" s="4"/>
      <c r="N279" s="32" t="s">
        <v>1477</v>
      </c>
      <c r="O279" s="32" t="s">
        <v>1946</v>
      </c>
      <c r="P279" s="32" t="s">
        <v>3157</v>
      </c>
      <c r="Q279" s="4" t="s">
        <v>3158</v>
      </c>
      <c r="R279" s="4" t="s">
        <v>192</v>
      </c>
      <c r="S279" s="42">
        <v>284.06849999999997</v>
      </c>
      <c r="T279" s="4" t="str">
        <f t="shared" si="20"/>
        <v>LTS0261766_IPTM20278_Prunetin</v>
      </c>
      <c r="U279" s="4">
        <f t="shared" si="21"/>
        <v>285.07629999999995</v>
      </c>
      <c r="V279" s="4">
        <f t="shared" si="22"/>
        <v>283.06229999999994</v>
      </c>
      <c r="W279" s="43">
        <v>10.16</v>
      </c>
      <c r="X279" s="44">
        <v>1340000000</v>
      </c>
      <c r="Y279" s="43">
        <v>9.3699999999999992</v>
      </c>
      <c r="Z279" s="58">
        <v>14.69</v>
      </c>
      <c r="AA279" s="58"/>
      <c r="AB279" s="49">
        <v>10.19</v>
      </c>
      <c r="AC279" s="50">
        <v>258000000</v>
      </c>
      <c r="AD279" s="49">
        <v>9.32</v>
      </c>
      <c r="AE279" s="49">
        <v>14.75</v>
      </c>
      <c r="AF279" s="49"/>
      <c r="AG279" s="4" t="s">
        <v>3159</v>
      </c>
      <c r="AH279" s="4"/>
      <c r="AI279" s="67">
        <v>10.1</v>
      </c>
      <c r="AJ279" s="63">
        <f t="shared" si="23"/>
        <v>5.1937984496124034</v>
      </c>
    </row>
    <row r="280" spans="1:36" ht="15.6" x14ac:dyDescent="0.25">
      <c r="A280" s="16" t="s">
        <v>3160</v>
      </c>
      <c r="B280" s="98" t="s">
        <v>2957</v>
      </c>
      <c r="C280" s="99" t="s">
        <v>3161</v>
      </c>
      <c r="D280" s="4" t="s">
        <v>3162</v>
      </c>
      <c r="E280" s="4" t="s">
        <v>3163</v>
      </c>
      <c r="F280" s="4" t="s">
        <v>3164</v>
      </c>
      <c r="G280" s="99" t="s">
        <v>3165</v>
      </c>
      <c r="H280" s="4" t="s">
        <v>43</v>
      </c>
      <c r="I280" s="4" t="s">
        <v>44</v>
      </c>
      <c r="J280" s="4" t="s">
        <v>45</v>
      </c>
      <c r="K280" s="187">
        <v>21591148</v>
      </c>
      <c r="L280" s="4" t="s">
        <v>3166</v>
      </c>
      <c r="M280" s="4"/>
      <c r="N280" s="32" t="s">
        <v>230</v>
      </c>
      <c r="O280" s="32"/>
      <c r="P280" s="32"/>
      <c r="Q280" s="4" t="s">
        <v>3167</v>
      </c>
      <c r="R280" s="4" t="s">
        <v>3035</v>
      </c>
      <c r="S280" s="42">
        <v>422.17290000000003</v>
      </c>
      <c r="T280" s="4" t="str">
        <f t="shared" si="20"/>
        <v>LTS0076706_IPTM20279_Isoangustone A</v>
      </c>
      <c r="U280" s="4">
        <f t="shared" si="21"/>
        <v>423.1807</v>
      </c>
      <c r="V280" s="4">
        <f t="shared" si="22"/>
        <v>421.16669999999999</v>
      </c>
      <c r="W280" s="43">
        <v>13.8</v>
      </c>
      <c r="X280" s="44">
        <v>1250000000</v>
      </c>
      <c r="Y280" s="43">
        <v>9.3699999999999992</v>
      </c>
      <c r="Z280" s="58">
        <v>14.69</v>
      </c>
      <c r="AA280" s="58"/>
      <c r="AB280" s="49">
        <v>13.82</v>
      </c>
      <c r="AC280" s="50">
        <v>618000000</v>
      </c>
      <c r="AD280" s="49">
        <v>9.32</v>
      </c>
      <c r="AE280" s="49">
        <v>14.75</v>
      </c>
      <c r="AF280" s="49"/>
      <c r="AG280" s="4" t="s">
        <v>3168</v>
      </c>
      <c r="AH280" s="4"/>
      <c r="AI280" s="67">
        <v>13.77</v>
      </c>
      <c r="AJ280" s="63">
        <f t="shared" si="23"/>
        <v>2.0226537216828477</v>
      </c>
    </row>
    <row r="281" spans="1:36" s="3" customFormat="1" ht="15.6" x14ac:dyDescent="0.25">
      <c r="A281" s="70" t="s">
        <v>3169</v>
      </c>
      <c r="B281" s="100" t="s">
        <v>2957</v>
      </c>
      <c r="C281" s="101" t="s">
        <v>3170</v>
      </c>
      <c r="D281" s="69" t="s">
        <v>3171</v>
      </c>
      <c r="E281" s="69" t="s">
        <v>3172</v>
      </c>
      <c r="F281" s="69"/>
      <c r="G281" s="101"/>
      <c r="H281" s="69" t="s">
        <v>43</v>
      </c>
      <c r="I281" s="69" t="s">
        <v>59</v>
      </c>
      <c r="J281" s="69" t="s">
        <v>102</v>
      </c>
      <c r="K281" s="188">
        <v>12960460</v>
      </c>
      <c r="L281" s="69" t="s">
        <v>3173</v>
      </c>
      <c r="M281" s="69"/>
      <c r="N281" s="72" t="s">
        <v>3174</v>
      </c>
      <c r="O281" s="72" t="s">
        <v>3175</v>
      </c>
      <c r="P281" s="72" t="s">
        <v>3176</v>
      </c>
      <c r="Q281" s="69" t="s">
        <v>3177</v>
      </c>
      <c r="R281" s="69" t="s">
        <v>3178</v>
      </c>
      <c r="S281" s="73">
        <v>772.20619999999997</v>
      </c>
      <c r="T281" s="69" t="str">
        <f t="shared" si="20"/>
        <v>LTS0085395_IPTM20280_Kaempferol 3-sophoroside-7-glucoside</v>
      </c>
      <c r="U281" s="69">
        <f t="shared" si="21"/>
        <v>773.21399999999994</v>
      </c>
      <c r="V281" s="69">
        <f t="shared" si="22"/>
        <v>771.19999999999993</v>
      </c>
      <c r="W281" s="74" t="s">
        <v>94</v>
      </c>
      <c r="X281" s="75" t="s">
        <v>94</v>
      </c>
      <c r="Y281" s="74" t="s">
        <v>94</v>
      </c>
      <c r="Z281" s="91" t="s">
        <v>94</v>
      </c>
      <c r="AA281" s="91"/>
      <c r="AB281" s="57" t="s">
        <v>94</v>
      </c>
      <c r="AC281" s="76" t="s">
        <v>94</v>
      </c>
      <c r="AD281" s="57" t="s">
        <v>94</v>
      </c>
      <c r="AE281" s="57" t="s">
        <v>94</v>
      </c>
      <c r="AF281" s="49"/>
      <c r="AG281" s="69" t="s">
        <v>3179</v>
      </c>
      <c r="AH281" s="69"/>
      <c r="AI281" s="78">
        <v>6.1</v>
      </c>
      <c r="AJ281" s="94" t="e">
        <f t="shared" si="23"/>
        <v>#VALUE!</v>
      </c>
    </row>
    <row r="282" spans="1:36" ht="15.6" x14ac:dyDescent="0.25">
      <c r="A282" s="4" t="s">
        <v>3180</v>
      </c>
      <c r="B282" s="98" t="s">
        <v>3181</v>
      </c>
      <c r="C282" s="99" t="s">
        <v>3182</v>
      </c>
      <c r="D282" s="4" t="s">
        <v>3183</v>
      </c>
      <c r="E282" s="4" t="s">
        <v>3184</v>
      </c>
      <c r="F282" s="4" t="s">
        <v>3185</v>
      </c>
      <c r="G282" s="99" t="s">
        <v>3186</v>
      </c>
      <c r="H282" s="4"/>
      <c r="I282" s="4"/>
      <c r="J282" s="4"/>
      <c r="K282" s="187">
        <v>71307582</v>
      </c>
      <c r="L282" s="34"/>
      <c r="M282" s="4"/>
      <c r="N282" s="88"/>
      <c r="O282" s="32"/>
      <c r="P282" s="32"/>
      <c r="Q282" s="4" t="s">
        <v>3187</v>
      </c>
      <c r="R282" s="4" t="s">
        <v>3059</v>
      </c>
      <c r="S282" s="42">
        <v>726.20069999999998</v>
      </c>
      <c r="T282" s="4" t="str">
        <f t="shared" si="20"/>
        <v>_IPTM20281_Vaccarin</v>
      </c>
      <c r="U282" s="4">
        <f t="shared" si="21"/>
        <v>727.20849999999996</v>
      </c>
      <c r="V282" s="4">
        <f t="shared" si="22"/>
        <v>725.19449999999995</v>
      </c>
      <c r="W282" s="43">
        <v>4.3499999999999996</v>
      </c>
      <c r="X282" s="44">
        <v>499000000</v>
      </c>
      <c r="Y282" s="58">
        <v>0.7</v>
      </c>
      <c r="Z282" s="58">
        <v>4.9400000000000004</v>
      </c>
      <c r="AA282" s="91"/>
      <c r="AB282" s="49">
        <v>4.33</v>
      </c>
      <c r="AC282" s="50">
        <v>105000000</v>
      </c>
      <c r="AD282" s="49">
        <v>0.75</v>
      </c>
      <c r="AE282" s="49">
        <v>4.9400000000000004</v>
      </c>
      <c r="AF282" s="55" t="s">
        <v>3188</v>
      </c>
      <c r="AG282" s="4" t="s">
        <v>3189</v>
      </c>
      <c r="AH282" s="4"/>
      <c r="AI282" s="67">
        <v>4.3600000000000003</v>
      </c>
      <c r="AJ282" s="63">
        <f t="shared" si="23"/>
        <v>4.7523809523809524</v>
      </c>
    </row>
    <row r="283" spans="1:36" ht="31.2" x14ac:dyDescent="0.25">
      <c r="A283" s="4" t="s">
        <v>3190</v>
      </c>
      <c r="B283" s="98" t="s">
        <v>3181</v>
      </c>
      <c r="C283" s="99" t="s">
        <v>3191</v>
      </c>
      <c r="D283" s="4" t="s">
        <v>3192</v>
      </c>
      <c r="E283" s="4" t="s">
        <v>3193</v>
      </c>
      <c r="F283" s="4" t="s">
        <v>3194</v>
      </c>
      <c r="G283" s="99"/>
      <c r="H283" s="4" t="s">
        <v>43</v>
      </c>
      <c r="I283" s="4" t="s">
        <v>59</v>
      </c>
      <c r="J283" s="4" t="s">
        <v>102</v>
      </c>
      <c r="K283" s="187">
        <v>5282160</v>
      </c>
      <c r="L283" s="4" t="s">
        <v>3195</v>
      </c>
      <c r="M283" s="4"/>
      <c r="N283" s="88" t="s">
        <v>3196</v>
      </c>
      <c r="O283" s="32" t="s">
        <v>3197</v>
      </c>
      <c r="P283" s="32" t="s">
        <v>3198</v>
      </c>
      <c r="Q283" s="4" t="s">
        <v>3199</v>
      </c>
      <c r="R283" s="4" t="s">
        <v>165</v>
      </c>
      <c r="S283" s="42">
        <v>464.09550000000002</v>
      </c>
      <c r="T283" s="4" t="str">
        <f t="shared" si="20"/>
        <v>LTS0208490_IPTM20282_Quercetin-7-O-beta-D-glucopyranoside</v>
      </c>
      <c r="U283" s="4">
        <f t="shared" si="21"/>
        <v>465.10329999999999</v>
      </c>
      <c r="V283" s="4">
        <f t="shared" si="22"/>
        <v>463.08929999999998</v>
      </c>
      <c r="W283" s="43">
        <v>5.09</v>
      </c>
      <c r="X283" s="44">
        <v>294000000</v>
      </c>
      <c r="Y283" s="43">
        <v>4.9400000000000004</v>
      </c>
      <c r="Z283" s="58">
        <v>9.3699999999999992</v>
      </c>
      <c r="AA283" s="58" t="s">
        <v>3200</v>
      </c>
      <c r="AB283" s="49">
        <v>5.12</v>
      </c>
      <c r="AC283" s="50">
        <v>16700000</v>
      </c>
      <c r="AD283" s="49">
        <v>0.75</v>
      </c>
      <c r="AE283" s="49">
        <v>4.9400000000000004</v>
      </c>
      <c r="AF283" s="53" t="s">
        <v>3201</v>
      </c>
      <c r="AG283" s="4" t="s">
        <v>3202</v>
      </c>
      <c r="AH283" s="4"/>
      <c r="AI283" s="67">
        <v>5.12</v>
      </c>
      <c r="AJ283" s="63">
        <f t="shared" si="23"/>
        <v>17.604790419161677</v>
      </c>
    </row>
    <row r="284" spans="1:36" ht="15.6" x14ac:dyDescent="0.25">
      <c r="A284" s="4" t="s">
        <v>3203</v>
      </c>
      <c r="B284" s="98" t="s">
        <v>3181</v>
      </c>
      <c r="C284" s="99" t="s">
        <v>3204</v>
      </c>
      <c r="D284" s="4" t="s">
        <v>3205</v>
      </c>
      <c r="E284" s="4" t="s">
        <v>3206</v>
      </c>
      <c r="F284" s="4" t="s">
        <v>3207</v>
      </c>
      <c r="G284" s="99" t="s">
        <v>3208</v>
      </c>
      <c r="H284" s="4" t="s">
        <v>43</v>
      </c>
      <c r="I284" s="4" t="s">
        <v>59</v>
      </c>
      <c r="J284" s="4" t="s">
        <v>200</v>
      </c>
      <c r="K284" s="187">
        <v>439533</v>
      </c>
      <c r="L284" s="4" t="s">
        <v>2018</v>
      </c>
      <c r="M284" s="4"/>
      <c r="N284" s="71" t="s">
        <v>2019</v>
      </c>
      <c r="O284" s="71" t="s">
        <v>1958</v>
      </c>
      <c r="P284" s="71" t="s">
        <v>3209</v>
      </c>
      <c r="Q284" s="4" t="s">
        <v>3210</v>
      </c>
      <c r="R284" s="4" t="s">
        <v>2022</v>
      </c>
      <c r="S284" s="42">
        <v>304.05829999999997</v>
      </c>
      <c r="T284" s="4" t="str">
        <f t="shared" si="20"/>
        <v>LTS0090664_IPTM20283_(+)-Taxifolin</v>
      </c>
      <c r="U284" s="4">
        <f t="shared" si="21"/>
        <v>305.06609999999995</v>
      </c>
      <c r="V284" s="4">
        <f t="shared" si="22"/>
        <v>303.05209999999994</v>
      </c>
      <c r="W284" s="74">
        <v>5.03</v>
      </c>
      <c r="X284" s="44">
        <v>323000000</v>
      </c>
      <c r="Y284" s="58">
        <v>4.9400000000000004</v>
      </c>
      <c r="Z284" s="58">
        <v>9.3699999999999992</v>
      </c>
      <c r="AA284" s="91"/>
      <c r="AB284" s="49">
        <v>4.71</v>
      </c>
      <c r="AC284" s="50">
        <v>1270000000</v>
      </c>
      <c r="AD284" s="55">
        <v>0.75</v>
      </c>
      <c r="AE284" s="55">
        <v>4.9400000000000004</v>
      </c>
      <c r="AF284" s="55" t="s">
        <v>3211</v>
      </c>
      <c r="AG284" s="4" t="s">
        <v>2023</v>
      </c>
      <c r="AH284" s="4"/>
      <c r="AI284" s="67">
        <v>5.0199999999999996</v>
      </c>
      <c r="AJ284" s="63">
        <f t="shared" si="23"/>
        <v>0.25433070866141733</v>
      </c>
    </row>
    <row r="285" spans="1:36" ht="15.6" x14ac:dyDescent="0.25">
      <c r="A285" s="4" t="s">
        <v>3212</v>
      </c>
      <c r="B285" s="98" t="s">
        <v>3181</v>
      </c>
      <c r="C285" s="99" t="s">
        <v>3213</v>
      </c>
      <c r="D285" s="4" t="s">
        <v>3214</v>
      </c>
      <c r="E285" s="4" t="s">
        <v>3215</v>
      </c>
      <c r="F285" s="4"/>
      <c r="G285" s="99"/>
      <c r="H285" s="4" t="s">
        <v>306</v>
      </c>
      <c r="I285" s="4" t="s">
        <v>44</v>
      </c>
      <c r="J285" s="4" t="s">
        <v>1634</v>
      </c>
      <c r="K285" s="187">
        <v>46886723</v>
      </c>
      <c r="L285" s="4" t="s">
        <v>3216</v>
      </c>
      <c r="M285" s="4"/>
      <c r="N285" s="71" t="s">
        <v>3217</v>
      </c>
      <c r="O285" s="71" t="s">
        <v>3218</v>
      </c>
      <c r="P285" s="71" t="s">
        <v>3218</v>
      </c>
      <c r="Q285" s="4" t="s">
        <v>3219</v>
      </c>
      <c r="R285" s="4" t="s">
        <v>3220</v>
      </c>
      <c r="S285" s="42">
        <v>328.1311</v>
      </c>
      <c r="T285" s="4" t="str">
        <f t="shared" si="20"/>
        <v>LTS0131905_IPTM20284_Methylophiopogonanone B</v>
      </c>
      <c r="U285" s="4">
        <f t="shared" si="21"/>
        <v>329.13889999999998</v>
      </c>
      <c r="V285" s="4">
        <f t="shared" si="22"/>
        <v>327.12489999999997</v>
      </c>
      <c r="W285" s="43">
        <v>12.72</v>
      </c>
      <c r="X285" s="44">
        <v>587000000</v>
      </c>
      <c r="Y285" s="43">
        <v>9.3699999999999992</v>
      </c>
      <c r="Z285" s="58">
        <v>14.69</v>
      </c>
      <c r="AA285" s="58"/>
      <c r="AB285" s="49">
        <v>12.71</v>
      </c>
      <c r="AC285" s="50">
        <v>979000000</v>
      </c>
      <c r="AD285" s="49">
        <v>9.32</v>
      </c>
      <c r="AE285" s="49">
        <v>14.75</v>
      </c>
      <c r="AF285" s="55"/>
      <c r="AG285" s="4" t="s">
        <v>3221</v>
      </c>
      <c r="AH285" s="4"/>
      <c r="AI285" s="67">
        <v>12.52</v>
      </c>
      <c r="AJ285" s="63">
        <f t="shared" si="23"/>
        <v>0.59959141981613895</v>
      </c>
    </row>
    <row r="286" spans="1:36" ht="15.6" x14ac:dyDescent="0.25">
      <c r="A286" s="4" t="s">
        <v>3222</v>
      </c>
      <c r="B286" s="98" t="s">
        <v>3181</v>
      </c>
      <c r="C286" s="99" t="s">
        <v>3223</v>
      </c>
      <c r="D286" s="4" t="s">
        <v>3224</v>
      </c>
      <c r="E286" s="4" t="s">
        <v>3225</v>
      </c>
      <c r="F286" s="4" t="s">
        <v>3226</v>
      </c>
      <c r="G286" s="31" t="s">
        <v>3227</v>
      </c>
      <c r="H286" s="4" t="s">
        <v>43</v>
      </c>
      <c r="I286" s="4" t="s">
        <v>59</v>
      </c>
      <c r="J286" s="4" t="s">
        <v>145</v>
      </c>
      <c r="K286" s="187">
        <v>14057196</v>
      </c>
      <c r="L286" s="4" t="s">
        <v>3228</v>
      </c>
      <c r="M286" s="4"/>
      <c r="N286" s="71" t="s">
        <v>3229</v>
      </c>
      <c r="O286" s="71" t="s">
        <v>3230</v>
      </c>
      <c r="P286" s="71" t="s">
        <v>3231</v>
      </c>
      <c r="Q286" s="4" t="s">
        <v>3232</v>
      </c>
      <c r="R286" s="4" t="s">
        <v>556</v>
      </c>
      <c r="S286" s="42">
        <v>300.09980000000002</v>
      </c>
      <c r="T286" s="4" t="str">
        <f t="shared" si="20"/>
        <v>LTS0045841_IPTM20285_4',7-Di-O-methylnaringenin</v>
      </c>
      <c r="U286" s="4">
        <f t="shared" si="21"/>
        <v>301.10759999999999</v>
      </c>
      <c r="V286" s="4">
        <f t="shared" si="22"/>
        <v>299.09359999999998</v>
      </c>
      <c r="W286" s="43">
        <v>12.33</v>
      </c>
      <c r="X286" s="44">
        <v>731000000</v>
      </c>
      <c r="Y286" s="43">
        <v>9.3699999999999992</v>
      </c>
      <c r="Z286" s="58">
        <v>14.69</v>
      </c>
      <c r="AA286" s="58"/>
      <c r="AB286" s="49">
        <v>12.38</v>
      </c>
      <c r="AC286" s="50">
        <v>9120000</v>
      </c>
      <c r="AD286" s="49">
        <v>9.32</v>
      </c>
      <c r="AE286" s="49">
        <v>14.75</v>
      </c>
      <c r="AF286" s="55"/>
      <c r="AG286" s="4" t="s">
        <v>3233</v>
      </c>
      <c r="AH286" s="4"/>
      <c r="AI286" s="67">
        <v>12.08</v>
      </c>
      <c r="AJ286" s="63">
        <f t="shared" si="23"/>
        <v>80.153508771929822</v>
      </c>
    </row>
    <row r="287" spans="1:36" ht="15.6" x14ac:dyDescent="0.25">
      <c r="A287" s="4" t="s">
        <v>3234</v>
      </c>
      <c r="B287" s="98" t="s">
        <v>3181</v>
      </c>
      <c r="C287" s="99" t="s">
        <v>3235</v>
      </c>
      <c r="D287" s="4" t="s">
        <v>3236</v>
      </c>
      <c r="E287" s="4" t="s">
        <v>3237</v>
      </c>
      <c r="F287" s="4" t="s">
        <v>3238</v>
      </c>
      <c r="G287" s="99" t="s">
        <v>3239</v>
      </c>
      <c r="H287" s="4" t="s">
        <v>43</v>
      </c>
      <c r="I287" s="35" t="s">
        <v>59</v>
      </c>
      <c r="J287" s="4" t="s">
        <v>145</v>
      </c>
      <c r="K287" s="187">
        <v>92775</v>
      </c>
      <c r="L287" s="4" t="s">
        <v>3240</v>
      </c>
      <c r="M287" s="4"/>
      <c r="N287" s="32" t="s">
        <v>3241</v>
      </c>
      <c r="O287" s="32" t="s">
        <v>3242</v>
      </c>
      <c r="P287" s="32" t="s">
        <v>3243</v>
      </c>
      <c r="Q287" s="4" t="s">
        <v>3244</v>
      </c>
      <c r="R287" s="4" t="s">
        <v>667</v>
      </c>
      <c r="S287" s="42">
        <v>272.06849999999997</v>
      </c>
      <c r="T287" s="4" t="str">
        <f t="shared" si="20"/>
        <v>LTS0039798_IPTM20286_Butin</v>
      </c>
      <c r="U287" s="4">
        <f t="shared" si="21"/>
        <v>273.07629999999995</v>
      </c>
      <c r="V287" s="4">
        <f t="shared" si="22"/>
        <v>271.06229999999994</v>
      </c>
      <c r="W287" s="43">
        <v>7.59</v>
      </c>
      <c r="X287" s="44">
        <v>353000000</v>
      </c>
      <c r="Y287" s="58">
        <v>4.9400000000000004</v>
      </c>
      <c r="Z287" s="58">
        <v>9.3699999999999992</v>
      </c>
      <c r="AA287" s="58"/>
      <c r="AB287" s="49">
        <v>7.45</v>
      </c>
      <c r="AC287" s="50">
        <v>1250000000</v>
      </c>
      <c r="AD287" s="49">
        <v>4.9400000000000004</v>
      </c>
      <c r="AE287" s="49">
        <v>9.32</v>
      </c>
      <c r="AF287" s="49"/>
      <c r="AG287" s="4" t="s">
        <v>3245</v>
      </c>
      <c r="AH287" s="4"/>
      <c r="AI287" s="67">
        <v>7.54</v>
      </c>
      <c r="AJ287" s="63">
        <f t="shared" si="23"/>
        <v>0.28239999999999998</v>
      </c>
    </row>
    <row r="288" spans="1:36" ht="15.6" x14ac:dyDescent="0.25">
      <c r="A288" s="4" t="s">
        <v>3246</v>
      </c>
      <c r="B288" s="100" t="s">
        <v>3181</v>
      </c>
      <c r="C288" s="99" t="s">
        <v>3247</v>
      </c>
      <c r="D288" s="4" t="s">
        <v>3248</v>
      </c>
      <c r="E288" s="4" t="s">
        <v>3249</v>
      </c>
      <c r="F288" s="4" t="s">
        <v>3250</v>
      </c>
      <c r="G288" s="99" t="s">
        <v>3251</v>
      </c>
      <c r="H288" s="4" t="s">
        <v>43</v>
      </c>
      <c r="I288" s="35" t="s">
        <v>59</v>
      </c>
      <c r="J288" s="4" t="s">
        <v>102</v>
      </c>
      <c r="K288" s="187">
        <v>5281699</v>
      </c>
      <c r="L288" s="4" t="s">
        <v>3252</v>
      </c>
      <c r="M288" s="4"/>
      <c r="N288" s="32" t="s">
        <v>3104</v>
      </c>
      <c r="O288" s="32" t="s">
        <v>3253</v>
      </c>
      <c r="P288" s="32" t="s">
        <v>3254</v>
      </c>
      <c r="Q288" s="4" t="s">
        <v>3255</v>
      </c>
      <c r="R288" s="4" t="s">
        <v>1798</v>
      </c>
      <c r="S288" s="42">
        <v>316.05829999999997</v>
      </c>
      <c r="T288" s="4" t="str">
        <f t="shared" si="20"/>
        <v>LTS0258243_IPTM20287_Tamarixetin</v>
      </c>
      <c r="U288" s="4">
        <f t="shared" si="21"/>
        <v>317.06609999999995</v>
      </c>
      <c r="V288" s="4">
        <f t="shared" si="22"/>
        <v>315.05209999999994</v>
      </c>
      <c r="W288" s="43">
        <v>8.14</v>
      </c>
      <c r="X288" s="44">
        <v>314000000</v>
      </c>
      <c r="Y288" s="58">
        <v>4.9400000000000004</v>
      </c>
      <c r="Z288" s="58">
        <v>9.3699999999999992</v>
      </c>
      <c r="AA288" s="58"/>
      <c r="AB288" s="49">
        <v>8.1199999999999992</v>
      </c>
      <c r="AC288" s="50">
        <v>241000000</v>
      </c>
      <c r="AD288" s="49">
        <v>4.9400000000000004</v>
      </c>
      <c r="AE288" s="49">
        <v>9.32</v>
      </c>
      <c r="AF288" s="49"/>
      <c r="AG288" s="4" t="s">
        <v>3256</v>
      </c>
      <c r="AH288" s="4"/>
      <c r="AI288" s="67">
        <v>8.09</v>
      </c>
      <c r="AJ288" s="63">
        <f t="shared" si="23"/>
        <v>1.3029045643153527</v>
      </c>
    </row>
    <row r="289" spans="1:36" ht="15.6" x14ac:dyDescent="0.25">
      <c r="A289" s="4" t="s">
        <v>3257</v>
      </c>
      <c r="B289" s="98" t="s">
        <v>3181</v>
      </c>
      <c r="C289" s="99" t="s">
        <v>3258</v>
      </c>
      <c r="D289" s="4" t="s">
        <v>3259</v>
      </c>
      <c r="E289" s="4" t="s">
        <v>3260</v>
      </c>
      <c r="F289" s="4" t="s">
        <v>3261</v>
      </c>
      <c r="G289" s="99" t="s">
        <v>3262</v>
      </c>
      <c r="H289" s="4" t="s">
        <v>43</v>
      </c>
      <c r="I289" s="4" t="s">
        <v>59</v>
      </c>
      <c r="J289" s="4" t="s">
        <v>102</v>
      </c>
      <c r="K289" s="187">
        <v>5280417</v>
      </c>
      <c r="L289" s="4" t="s">
        <v>3263</v>
      </c>
      <c r="M289" s="4"/>
      <c r="N289" s="32" t="s">
        <v>3264</v>
      </c>
      <c r="O289" s="32" t="s">
        <v>3265</v>
      </c>
      <c r="P289" s="32" t="s">
        <v>104</v>
      </c>
      <c r="Q289" s="79" t="s">
        <v>3266</v>
      </c>
      <c r="R289" s="4" t="s">
        <v>2353</v>
      </c>
      <c r="S289" s="42">
        <v>330.07400000000001</v>
      </c>
      <c r="T289" s="4" t="str">
        <f t="shared" si="20"/>
        <v>LTS0093982_IPTM20288_3,7-Di-O-methylquercetin</v>
      </c>
      <c r="U289" s="4">
        <f t="shared" si="21"/>
        <v>331.08179999999999</v>
      </c>
      <c r="V289" s="4">
        <f t="shared" si="22"/>
        <v>329.06779999999998</v>
      </c>
      <c r="W289" s="43">
        <v>9.44</v>
      </c>
      <c r="X289" s="44">
        <v>1750000000</v>
      </c>
      <c r="Y289" s="43">
        <v>9.3699999999999992</v>
      </c>
      <c r="Z289" s="58">
        <v>14.69</v>
      </c>
      <c r="AA289" s="91" t="s">
        <v>3009</v>
      </c>
      <c r="AB289" s="49">
        <v>9.4600000000000009</v>
      </c>
      <c r="AC289" s="50">
        <v>1080000000</v>
      </c>
      <c r="AD289" s="49">
        <v>9.32</v>
      </c>
      <c r="AE289" s="49">
        <v>14.75</v>
      </c>
      <c r="AF289" s="57" t="s">
        <v>3009</v>
      </c>
      <c r="AG289" s="4" t="s">
        <v>3267</v>
      </c>
      <c r="AH289" s="4"/>
      <c r="AI289" s="67">
        <v>9.44</v>
      </c>
      <c r="AJ289" s="63">
        <f t="shared" si="23"/>
        <v>1.6203703703703705</v>
      </c>
    </row>
    <row r="290" spans="1:36" ht="46.8" x14ac:dyDescent="0.25">
      <c r="A290" s="4" t="s">
        <v>3268</v>
      </c>
      <c r="B290" s="98" t="s">
        <v>3181</v>
      </c>
      <c r="C290" s="99" t="s">
        <v>3269</v>
      </c>
      <c r="D290" s="4" t="s">
        <v>3270</v>
      </c>
      <c r="E290" s="4" t="s">
        <v>3271</v>
      </c>
      <c r="F290" s="4"/>
      <c r="G290" s="4"/>
      <c r="H290" s="4" t="s">
        <v>43</v>
      </c>
      <c r="I290" s="4" t="s">
        <v>59</v>
      </c>
      <c r="J290" s="4" t="s">
        <v>102</v>
      </c>
      <c r="K290" s="187">
        <v>25115189</v>
      </c>
      <c r="L290" s="4" t="s">
        <v>3272</v>
      </c>
      <c r="M290" s="4"/>
      <c r="N290" s="32" t="s">
        <v>602</v>
      </c>
      <c r="O290" s="32"/>
      <c r="P290" s="32"/>
      <c r="Q290" s="4" t="s">
        <v>3273</v>
      </c>
      <c r="R290" s="4" t="s">
        <v>2898</v>
      </c>
      <c r="S290" s="42">
        <v>756.21130000000005</v>
      </c>
      <c r="T290" s="4" t="str">
        <f t="shared" si="20"/>
        <v>LTS0132062_IPTM20289_Camelliaside A</v>
      </c>
      <c r="U290" s="4">
        <f t="shared" si="21"/>
        <v>757.21910000000003</v>
      </c>
      <c r="V290" s="4">
        <f t="shared" si="22"/>
        <v>755.20510000000002</v>
      </c>
      <c r="W290" s="43">
        <v>4.5999999999999996</v>
      </c>
      <c r="X290" s="44">
        <v>396000000</v>
      </c>
      <c r="Y290" s="43">
        <v>0.7</v>
      </c>
      <c r="Z290" s="58">
        <v>4.9400000000000004</v>
      </c>
      <c r="AA290" s="92" t="s">
        <v>3274</v>
      </c>
      <c r="AB290" s="49">
        <v>4.53</v>
      </c>
      <c r="AC290" s="50">
        <v>323000000</v>
      </c>
      <c r="AD290" s="49">
        <v>0.75</v>
      </c>
      <c r="AE290" s="49">
        <v>4.9400000000000004</v>
      </c>
      <c r="AF290" s="49"/>
      <c r="AG290" s="4" t="s">
        <v>3275</v>
      </c>
      <c r="AH290" s="4"/>
      <c r="AI290" s="67">
        <v>4.62</v>
      </c>
      <c r="AJ290" s="63">
        <f t="shared" si="23"/>
        <v>1.2260061919504643</v>
      </c>
    </row>
    <row r="291" spans="1:36" ht="15.6" x14ac:dyDescent="0.25">
      <c r="A291" s="4" t="s">
        <v>3276</v>
      </c>
      <c r="B291" s="98" t="s">
        <v>3181</v>
      </c>
      <c r="C291" s="99" t="s">
        <v>3277</v>
      </c>
      <c r="D291" s="4" t="s">
        <v>3278</v>
      </c>
      <c r="E291" s="4" t="s">
        <v>3279</v>
      </c>
      <c r="F291" s="4" t="s">
        <v>3280</v>
      </c>
      <c r="G291" s="99" t="s">
        <v>3281</v>
      </c>
      <c r="H291" s="4" t="s">
        <v>43</v>
      </c>
      <c r="I291" s="4" t="s">
        <v>59</v>
      </c>
      <c r="J291" s="4" t="s">
        <v>102</v>
      </c>
      <c r="K291" s="187">
        <v>5281946</v>
      </c>
      <c r="L291" s="4" t="s">
        <v>3282</v>
      </c>
      <c r="M291" s="4"/>
      <c r="N291" s="32" t="s">
        <v>3283</v>
      </c>
      <c r="O291" s="32" t="s">
        <v>3284</v>
      </c>
      <c r="P291" s="32" t="s">
        <v>642</v>
      </c>
      <c r="Q291" s="4" t="s">
        <v>3285</v>
      </c>
      <c r="R291" s="4" t="s">
        <v>192</v>
      </c>
      <c r="S291" s="42">
        <v>284.06849999999997</v>
      </c>
      <c r="T291" s="4" t="str">
        <f t="shared" si="20"/>
        <v>LTS0174084_IPTM20290_Galangin 3-methyl ether</v>
      </c>
      <c r="U291" s="4">
        <f t="shared" si="21"/>
        <v>285.07629999999995</v>
      </c>
      <c r="V291" s="4">
        <f t="shared" si="22"/>
        <v>283.06229999999994</v>
      </c>
      <c r="W291" s="43">
        <v>10.58</v>
      </c>
      <c r="X291" s="44">
        <v>2360000000</v>
      </c>
      <c r="Y291" s="43">
        <v>9.3699999999999992</v>
      </c>
      <c r="Z291" s="58">
        <v>14.69</v>
      </c>
      <c r="AA291" s="58"/>
      <c r="AB291" s="49">
        <v>10.53</v>
      </c>
      <c r="AC291" s="50">
        <v>2000000000</v>
      </c>
      <c r="AD291" s="49">
        <v>9.32</v>
      </c>
      <c r="AE291" s="49">
        <v>14.75</v>
      </c>
      <c r="AF291" s="49"/>
      <c r="AG291" s="4" t="s">
        <v>3286</v>
      </c>
      <c r="AH291" s="4"/>
      <c r="AI291" s="67">
        <v>10.48</v>
      </c>
      <c r="AJ291" s="63">
        <f t="shared" si="23"/>
        <v>1.18</v>
      </c>
    </row>
    <row r="292" spans="1:36" ht="27.6" x14ac:dyDescent="0.25">
      <c r="A292" s="4" t="s">
        <v>3287</v>
      </c>
      <c r="B292" s="98" t="s">
        <v>3181</v>
      </c>
      <c r="C292" s="31" t="s">
        <v>3288</v>
      </c>
      <c r="D292" s="4" t="s">
        <v>3289</v>
      </c>
      <c r="E292" s="4" t="s">
        <v>3290</v>
      </c>
      <c r="F292" s="4"/>
      <c r="G292" s="99"/>
      <c r="H292" s="4" t="s">
        <v>43</v>
      </c>
      <c r="I292" s="4" t="s">
        <v>59</v>
      </c>
      <c r="J292" s="4" t="s">
        <v>145</v>
      </c>
      <c r="K292" s="187">
        <v>10875364</v>
      </c>
      <c r="L292" s="4" t="s">
        <v>3291</v>
      </c>
      <c r="M292" s="4"/>
      <c r="N292" s="88" t="s">
        <v>2878</v>
      </c>
      <c r="O292" s="32"/>
      <c r="P292" s="32"/>
      <c r="Q292" s="4" t="s">
        <v>3292</v>
      </c>
      <c r="R292" s="4" t="s">
        <v>3293</v>
      </c>
      <c r="S292" s="42">
        <v>556.13689999999997</v>
      </c>
      <c r="T292" s="4" t="str">
        <f t="shared" si="20"/>
        <v>LTS0096201_IPTM20291_7-Methoxyneochamaejasmine A</v>
      </c>
      <c r="U292" s="4">
        <f t="shared" si="21"/>
        <v>557.14469999999994</v>
      </c>
      <c r="V292" s="4">
        <f t="shared" si="22"/>
        <v>555.13069999999993</v>
      </c>
      <c r="W292" s="43">
        <v>11.64</v>
      </c>
      <c r="X292" s="44">
        <v>91800000</v>
      </c>
      <c r="Y292" s="43">
        <v>9.3699999999999992</v>
      </c>
      <c r="Z292" s="58">
        <v>14.69</v>
      </c>
      <c r="AA292" s="91" t="s">
        <v>3009</v>
      </c>
      <c r="AB292" s="49">
        <v>11.62</v>
      </c>
      <c r="AC292" s="50">
        <v>123000000</v>
      </c>
      <c r="AD292" s="49">
        <v>9.32</v>
      </c>
      <c r="AE292" s="49">
        <v>14.75</v>
      </c>
      <c r="AF292" s="57" t="s">
        <v>3009</v>
      </c>
      <c r="AG292" s="4" t="s">
        <v>3294</v>
      </c>
      <c r="AH292" s="4"/>
      <c r="AI292" s="67">
        <v>11.68</v>
      </c>
      <c r="AJ292" s="63">
        <f t="shared" si="23"/>
        <v>0.74634146341463414</v>
      </c>
    </row>
    <row r="293" spans="1:36" ht="15.6" x14ac:dyDescent="0.25">
      <c r="A293" s="4" t="s">
        <v>3295</v>
      </c>
      <c r="B293" s="98" t="s">
        <v>3181</v>
      </c>
      <c r="C293" s="99" t="s">
        <v>3296</v>
      </c>
      <c r="D293" s="4" t="s">
        <v>3297</v>
      </c>
      <c r="E293" s="4" t="s">
        <v>3298</v>
      </c>
      <c r="F293" s="4" t="s">
        <v>3299</v>
      </c>
      <c r="G293" s="4" t="s">
        <v>3300</v>
      </c>
      <c r="H293" s="4" t="s">
        <v>43</v>
      </c>
      <c r="I293" s="4" t="s">
        <v>59</v>
      </c>
      <c r="J293" s="4" t="s">
        <v>60</v>
      </c>
      <c r="K293" s="187">
        <v>442664</v>
      </c>
      <c r="L293" s="4" t="s">
        <v>3301</v>
      </c>
      <c r="M293" s="4"/>
      <c r="N293" s="32" t="s">
        <v>756</v>
      </c>
      <c r="O293" s="32" t="s">
        <v>3302</v>
      </c>
      <c r="P293" s="32" t="s">
        <v>602</v>
      </c>
      <c r="Q293" s="4" t="s">
        <v>3303</v>
      </c>
      <c r="R293" s="4" t="s">
        <v>827</v>
      </c>
      <c r="S293" s="42">
        <v>594.1585</v>
      </c>
      <c r="T293" s="4" t="str">
        <f t="shared" si="20"/>
        <v>LTS0103522_IPTM20292_Vicenin -2</v>
      </c>
      <c r="U293" s="4">
        <f t="shared" si="21"/>
        <v>595.16629999999998</v>
      </c>
      <c r="V293" s="4">
        <f t="shared" si="22"/>
        <v>593.15229999999997</v>
      </c>
      <c r="W293" s="74">
        <v>4.1900000000000004</v>
      </c>
      <c r="X293" s="44">
        <v>269000000</v>
      </c>
      <c r="Y293" s="43">
        <v>0.7</v>
      </c>
      <c r="Z293" s="58">
        <v>4.9400000000000004</v>
      </c>
      <c r="AA293" s="91" t="s">
        <v>3009</v>
      </c>
      <c r="AB293" s="49">
        <v>3.89</v>
      </c>
      <c r="AC293" s="50">
        <v>127000000</v>
      </c>
      <c r="AD293" s="49">
        <v>0.75</v>
      </c>
      <c r="AE293" s="49">
        <v>4.9400000000000004</v>
      </c>
      <c r="AF293" s="49"/>
      <c r="AG293" s="4" t="s">
        <v>3304</v>
      </c>
      <c r="AH293" s="4"/>
      <c r="AI293" s="67">
        <v>4.21</v>
      </c>
      <c r="AJ293" s="63">
        <f t="shared" si="23"/>
        <v>2.1181102362204722</v>
      </c>
    </row>
    <row r="294" spans="1:36" ht="15.6" x14ac:dyDescent="0.25">
      <c r="A294" s="4" t="s">
        <v>3305</v>
      </c>
      <c r="B294" s="98" t="s">
        <v>3181</v>
      </c>
      <c r="C294" s="99" t="s">
        <v>3306</v>
      </c>
      <c r="D294" s="4" t="s">
        <v>3307</v>
      </c>
      <c r="E294" s="4" t="s">
        <v>3308</v>
      </c>
      <c r="F294" s="4" t="s">
        <v>3309</v>
      </c>
      <c r="G294" s="4"/>
      <c r="H294" s="4" t="s">
        <v>43</v>
      </c>
      <c r="I294" s="4" t="s">
        <v>59</v>
      </c>
      <c r="J294" s="4" t="s">
        <v>200</v>
      </c>
      <c r="K294" s="187">
        <v>316844</v>
      </c>
      <c r="L294" s="4" t="s">
        <v>201</v>
      </c>
      <c r="M294" s="4"/>
      <c r="N294" s="32" t="s">
        <v>202</v>
      </c>
      <c r="O294" s="32" t="s">
        <v>203</v>
      </c>
      <c r="P294" s="32" t="s">
        <v>204</v>
      </c>
      <c r="Q294" s="4" t="s">
        <v>3310</v>
      </c>
      <c r="R294" s="4" t="s">
        <v>206</v>
      </c>
      <c r="S294" s="42">
        <v>450.11619999999999</v>
      </c>
      <c r="T294" s="4" t="str">
        <f t="shared" si="20"/>
        <v>LTS0079309_IPTM20293_Neoisoastilbin</v>
      </c>
      <c r="U294" s="4">
        <f t="shared" si="21"/>
        <v>451.12399999999997</v>
      </c>
      <c r="V294" s="4">
        <f t="shared" si="22"/>
        <v>449.10999999999996</v>
      </c>
      <c r="W294" s="74" t="s">
        <v>3311</v>
      </c>
      <c r="X294" s="44">
        <v>14000000</v>
      </c>
      <c r="Y294" s="58">
        <v>4.9400000000000004</v>
      </c>
      <c r="Z294" s="58">
        <v>9.3699999999999992</v>
      </c>
      <c r="AA294" s="58" t="s">
        <v>3312</v>
      </c>
      <c r="AB294" s="49">
        <v>5.29</v>
      </c>
      <c r="AC294" s="50">
        <v>149000000</v>
      </c>
      <c r="AD294" s="49">
        <v>4.9400000000000004</v>
      </c>
      <c r="AE294" s="49">
        <v>9.32</v>
      </c>
      <c r="AF294" s="49"/>
      <c r="AG294" s="4" t="s">
        <v>3313</v>
      </c>
      <c r="AH294" s="4"/>
      <c r="AI294" s="67">
        <v>5.58</v>
      </c>
      <c r="AJ294" s="63">
        <f t="shared" si="23"/>
        <v>9.3959731543624164E-2</v>
      </c>
    </row>
    <row r="295" spans="1:36" ht="15.6" x14ac:dyDescent="0.25">
      <c r="A295" s="4" t="s">
        <v>3314</v>
      </c>
      <c r="B295" s="98" t="s">
        <v>3181</v>
      </c>
      <c r="C295" s="99" t="s">
        <v>3315</v>
      </c>
      <c r="D295" s="4" t="s">
        <v>3316</v>
      </c>
      <c r="E295" s="4" t="s">
        <v>3317</v>
      </c>
      <c r="F295" s="4" t="s">
        <v>3318</v>
      </c>
      <c r="G295" s="4" t="s">
        <v>3319</v>
      </c>
      <c r="H295" s="4" t="s">
        <v>43</v>
      </c>
      <c r="I295" s="4" t="s">
        <v>44</v>
      </c>
      <c r="J295" s="4" t="s">
        <v>45</v>
      </c>
      <c r="K295" s="187">
        <v>5281789</v>
      </c>
      <c r="L295" s="4" t="s">
        <v>3320</v>
      </c>
      <c r="M295" s="4"/>
      <c r="N295" s="32" t="s">
        <v>616</v>
      </c>
      <c r="O295" s="32" t="s">
        <v>2560</v>
      </c>
      <c r="P295" s="32" t="s">
        <v>615</v>
      </c>
      <c r="Q295" s="4" t="s">
        <v>3321</v>
      </c>
      <c r="R295" s="4" t="s">
        <v>1446</v>
      </c>
      <c r="S295" s="42">
        <v>354.1103</v>
      </c>
      <c r="T295" s="4" t="str">
        <f t="shared" si="20"/>
        <v>LTS0263391_IPTM20294_Licoisoflavone A</v>
      </c>
      <c r="U295" s="4">
        <f t="shared" si="21"/>
        <v>355.11809999999997</v>
      </c>
      <c r="V295" s="4">
        <f t="shared" si="22"/>
        <v>353.10409999999996</v>
      </c>
      <c r="W295" s="43">
        <v>11.02</v>
      </c>
      <c r="X295" s="44">
        <v>1170000000</v>
      </c>
      <c r="Y295" s="43">
        <v>9.3699999999999992</v>
      </c>
      <c r="Z295" s="58">
        <v>14.69</v>
      </c>
      <c r="AA295" s="58"/>
      <c r="AB295" s="49">
        <v>10.98</v>
      </c>
      <c r="AC295" s="50">
        <v>1550000000</v>
      </c>
      <c r="AD295" s="49">
        <v>9.32</v>
      </c>
      <c r="AE295" s="49">
        <v>14.75</v>
      </c>
      <c r="AF295" s="49"/>
      <c r="AG295" s="4" t="s">
        <v>3322</v>
      </c>
      <c r="AH295" s="4"/>
      <c r="AI295" s="67">
        <v>10.99</v>
      </c>
      <c r="AJ295" s="63">
        <f t="shared" si="23"/>
        <v>0.75483870967741939</v>
      </c>
    </row>
    <row r="296" spans="1:36" ht="46.8" x14ac:dyDescent="0.25">
      <c r="A296" s="4" t="s">
        <v>3323</v>
      </c>
      <c r="B296" s="98" t="s">
        <v>3181</v>
      </c>
      <c r="C296" s="99" t="s">
        <v>3324</v>
      </c>
      <c r="D296" s="4" t="s">
        <v>3325</v>
      </c>
      <c r="E296" s="4" t="s">
        <v>3326</v>
      </c>
      <c r="F296" s="4" t="s">
        <v>3327</v>
      </c>
      <c r="G296" s="4" t="s">
        <v>3328</v>
      </c>
      <c r="H296" s="4" t="s">
        <v>43</v>
      </c>
      <c r="I296" s="4" t="s">
        <v>59</v>
      </c>
      <c r="J296" s="4" t="s">
        <v>102</v>
      </c>
      <c r="K296" s="187">
        <v>25087702</v>
      </c>
      <c r="L296" s="4" t="s">
        <v>3329</v>
      </c>
      <c r="M296" s="4"/>
      <c r="N296" s="32" t="s">
        <v>451</v>
      </c>
      <c r="O296" s="32" t="s">
        <v>3330</v>
      </c>
      <c r="P296" s="32"/>
      <c r="Q296" s="4" t="s">
        <v>3331</v>
      </c>
      <c r="R296" s="4" t="s">
        <v>565</v>
      </c>
      <c r="S296" s="42">
        <v>808.279</v>
      </c>
      <c r="T296" s="4" t="str">
        <f t="shared" si="20"/>
        <v>LTS0047124_IPTM20295_Baohuoside V</v>
      </c>
      <c r="U296" s="4">
        <f t="shared" si="21"/>
        <v>809.28679999999997</v>
      </c>
      <c r="V296" s="4">
        <f t="shared" si="22"/>
        <v>807.27279999999996</v>
      </c>
      <c r="W296" s="43">
        <v>6.34</v>
      </c>
      <c r="X296" s="44">
        <v>224000000</v>
      </c>
      <c r="Y296" s="58">
        <v>4.9400000000000004</v>
      </c>
      <c r="Z296" s="58">
        <v>9.3699999999999992</v>
      </c>
      <c r="AA296" s="92" t="s">
        <v>3332</v>
      </c>
      <c r="AB296" s="49">
        <v>6.35</v>
      </c>
      <c r="AC296" s="50">
        <v>156000000</v>
      </c>
      <c r="AD296" s="49">
        <v>4.9400000000000004</v>
      </c>
      <c r="AE296" s="49">
        <v>9.32</v>
      </c>
      <c r="AF296" s="49"/>
      <c r="AG296" s="4" t="s">
        <v>3333</v>
      </c>
      <c r="AH296" s="4"/>
      <c r="AI296" s="67">
        <v>6.4</v>
      </c>
      <c r="AJ296" s="63">
        <f t="shared" si="23"/>
        <v>1.4358974358974359</v>
      </c>
    </row>
    <row r="297" spans="1:36" ht="15.6" x14ac:dyDescent="0.25">
      <c r="A297" s="4" t="s">
        <v>3334</v>
      </c>
      <c r="B297" s="98" t="s">
        <v>3181</v>
      </c>
      <c r="C297" s="99" t="s">
        <v>3335</v>
      </c>
      <c r="D297" s="4" t="s">
        <v>3336</v>
      </c>
      <c r="E297" s="4" t="s">
        <v>3337</v>
      </c>
      <c r="F297" s="4" t="s">
        <v>3338</v>
      </c>
      <c r="G297" s="4"/>
      <c r="H297" s="4" t="s">
        <v>940</v>
      </c>
      <c r="I297" s="4" t="s">
        <v>1036</v>
      </c>
      <c r="J297" s="4" t="s">
        <v>1037</v>
      </c>
      <c r="K297" s="187">
        <v>10065830</v>
      </c>
      <c r="L297" s="4" t="s">
        <v>3339</v>
      </c>
      <c r="M297" s="4"/>
      <c r="N297" s="32" t="s">
        <v>3340</v>
      </c>
      <c r="O297" s="32" t="s">
        <v>3217</v>
      </c>
      <c r="P297" s="32" t="s">
        <v>3217</v>
      </c>
      <c r="Q297" s="4" t="s">
        <v>3341</v>
      </c>
      <c r="R297" s="4" t="s">
        <v>3342</v>
      </c>
      <c r="S297" s="42">
        <v>340.09469999999999</v>
      </c>
      <c r="T297" s="4" t="str">
        <f t="shared" si="20"/>
        <v>LTS0131240_IPTM20296_Methylophiopogonone A</v>
      </c>
      <c r="U297" s="4">
        <f t="shared" si="21"/>
        <v>341.10249999999996</v>
      </c>
      <c r="V297" s="4">
        <f t="shared" si="22"/>
        <v>339.08849999999995</v>
      </c>
      <c r="W297" s="43">
        <v>12.16</v>
      </c>
      <c r="X297" s="44">
        <v>1400000</v>
      </c>
      <c r="Y297" s="43">
        <v>9.3699999999999992</v>
      </c>
      <c r="Z297" s="58">
        <v>14.69</v>
      </c>
      <c r="AA297" s="58"/>
      <c r="AB297" s="49">
        <v>12.18</v>
      </c>
      <c r="AC297" s="50">
        <v>1470000</v>
      </c>
      <c r="AD297" s="49">
        <v>9.32</v>
      </c>
      <c r="AE297" s="49">
        <v>14.75</v>
      </c>
      <c r="AF297" s="49"/>
      <c r="AG297" s="4" t="s">
        <v>3343</v>
      </c>
      <c r="AH297" s="4"/>
      <c r="AI297" s="67">
        <v>12.26</v>
      </c>
      <c r="AJ297" s="63">
        <f t="shared" si="23"/>
        <v>0.95238095238095233</v>
      </c>
    </row>
    <row r="298" spans="1:36" s="3" customFormat="1" ht="15.6" x14ac:dyDescent="0.25">
      <c r="A298" s="69" t="s">
        <v>3344</v>
      </c>
      <c r="B298" s="100" t="s">
        <v>3181</v>
      </c>
      <c r="C298" s="101" t="s">
        <v>3345</v>
      </c>
      <c r="D298" s="69" t="s">
        <v>3346</v>
      </c>
      <c r="E298" s="69" t="s">
        <v>3347</v>
      </c>
      <c r="F298" s="69" t="s">
        <v>3348</v>
      </c>
      <c r="G298" s="69"/>
      <c r="H298" s="69" t="s">
        <v>43</v>
      </c>
      <c r="I298" s="69" t="s">
        <v>44</v>
      </c>
      <c r="J298" s="69" t="s">
        <v>45</v>
      </c>
      <c r="K298" s="188">
        <v>15934091</v>
      </c>
      <c r="L298" s="69" t="s">
        <v>3349</v>
      </c>
      <c r="M298" s="69"/>
      <c r="N298" s="72" t="s">
        <v>795</v>
      </c>
      <c r="O298" s="72" t="s">
        <v>1084</v>
      </c>
      <c r="P298" s="72" t="s">
        <v>1085</v>
      </c>
      <c r="Q298" s="69" t="s">
        <v>3350</v>
      </c>
      <c r="R298" s="69" t="s">
        <v>3351</v>
      </c>
      <c r="S298" s="73">
        <v>518.10599999999999</v>
      </c>
      <c r="T298" s="69" t="str">
        <f t="shared" si="20"/>
        <v>LTS0050574_IPTM20297_6''-O-Malonylgenistin</v>
      </c>
      <c r="U298" s="69">
        <f t="shared" si="21"/>
        <v>519.11379999999997</v>
      </c>
      <c r="V298" s="69">
        <f t="shared" si="22"/>
        <v>517.09979999999996</v>
      </c>
      <c r="W298" s="74" t="s">
        <v>94</v>
      </c>
      <c r="X298" s="75" t="s">
        <v>94</v>
      </c>
      <c r="Y298" s="74" t="s">
        <v>94</v>
      </c>
      <c r="Z298" s="91" t="s">
        <v>94</v>
      </c>
      <c r="AA298" s="91"/>
      <c r="AB298" s="57" t="s">
        <v>94</v>
      </c>
      <c r="AC298" s="76" t="s">
        <v>94</v>
      </c>
      <c r="AD298" s="57" t="s">
        <v>94</v>
      </c>
      <c r="AE298" s="57" t="s">
        <v>94</v>
      </c>
      <c r="AF298" s="57"/>
      <c r="AG298" s="69" t="s">
        <v>3352</v>
      </c>
      <c r="AH298" s="69"/>
      <c r="AI298" s="78">
        <v>3.83</v>
      </c>
      <c r="AJ298" s="94" t="e">
        <f t="shared" si="23"/>
        <v>#VALUE!</v>
      </c>
    </row>
    <row r="299" spans="1:36" ht="15.6" x14ac:dyDescent="0.25">
      <c r="A299" s="4" t="s">
        <v>3353</v>
      </c>
      <c r="B299" s="98" t="s">
        <v>3181</v>
      </c>
      <c r="C299" s="99" t="s">
        <v>3354</v>
      </c>
      <c r="D299" s="4" t="s">
        <v>3355</v>
      </c>
      <c r="E299" s="4" t="s">
        <v>3356</v>
      </c>
      <c r="F299" s="4" t="s">
        <v>3357</v>
      </c>
      <c r="G299" s="4" t="s">
        <v>3358</v>
      </c>
      <c r="H299" s="4" t="s">
        <v>43</v>
      </c>
      <c r="I299" s="4" t="s">
        <v>59</v>
      </c>
      <c r="J299" s="4" t="s">
        <v>60</v>
      </c>
      <c r="K299" s="187">
        <v>5271805</v>
      </c>
      <c r="L299" s="4" t="s">
        <v>3359</v>
      </c>
      <c r="M299" s="4"/>
      <c r="N299" s="32" t="s">
        <v>3360</v>
      </c>
      <c r="O299" s="32" t="s">
        <v>256</v>
      </c>
      <c r="P299" s="32" t="s">
        <v>3361</v>
      </c>
      <c r="Q299" s="4" t="s">
        <v>3362</v>
      </c>
      <c r="R299" s="4" t="s">
        <v>2377</v>
      </c>
      <c r="S299" s="42">
        <v>566.12130000000002</v>
      </c>
      <c r="T299" s="4" t="str">
        <f t="shared" si="20"/>
        <v>LTS0137798_IPTM20298_Ginkgetin</v>
      </c>
      <c r="U299" s="4">
        <f t="shared" si="21"/>
        <v>567.12909999999999</v>
      </c>
      <c r="V299" s="4">
        <f t="shared" si="22"/>
        <v>565.11509999999998</v>
      </c>
      <c r="W299" s="43">
        <v>11.24</v>
      </c>
      <c r="X299" s="44">
        <v>201000000</v>
      </c>
      <c r="Y299" s="43">
        <v>9.3699999999999992</v>
      </c>
      <c r="Z299" s="58">
        <v>14.69</v>
      </c>
      <c r="AA299" s="58"/>
      <c r="AB299" s="49">
        <v>11.25</v>
      </c>
      <c r="AC299" s="50">
        <v>110000000</v>
      </c>
      <c r="AD299" s="49">
        <v>9.32</v>
      </c>
      <c r="AE299" s="49">
        <v>14.75</v>
      </c>
      <c r="AF299" s="49"/>
      <c r="AG299" s="4" t="s">
        <v>3363</v>
      </c>
      <c r="AH299" s="4"/>
      <c r="AI299" s="67">
        <v>11.22</v>
      </c>
      <c r="AJ299" s="63">
        <f t="shared" si="23"/>
        <v>1.8272727272727274</v>
      </c>
    </row>
    <row r="300" spans="1:36" ht="15.6" x14ac:dyDescent="0.25">
      <c r="A300" s="4" t="s">
        <v>3364</v>
      </c>
      <c r="B300" s="98" t="s">
        <v>3181</v>
      </c>
      <c r="C300" s="99" t="s">
        <v>3365</v>
      </c>
      <c r="D300" s="4" t="s">
        <v>3366</v>
      </c>
      <c r="E300" s="4" t="s">
        <v>3367</v>
      </c>
      <c r="F300" s="4" t="s">
        <v>3368</v>
      </c>
      <c r="G300" s="4" t="s">
        <v>3369</v>
      </c>
      <c r="H300" s="4" t="s">
        <v>43</v>
      </c>
      <c r="I300" s="4" t="s">
        <v>59</v>
      </c>
      <c r="J300" s="4" t="s">
        <v>60</v>
      </c>
      <c r="K300" s="187">
        <v>160237</v>
      </c>
      <c r="L300" s="4" t="s">
        <v>3370</v>
      </c>
      <c r="M300" s="4"/>
      <c r="N300" s="32" t="s">
        <v>3371</v>
      </c>
      <c r="O300" s="32" t="s">
        <v>3372</v>
      </c>
      <c r="P300" s="32" t="s">
        <v>3373</v>
      </c>
      <c r="Q300" s="4" t="s">
        <v>3374</v>
      </c>
      <c r="R300" s="4" t="s">
        <v>2353</v>
      </c>
      <c r="S300" s="42">
        <v>330.07400000000001</v>
      </c>
      <c r="T300" s="4" t="str">
        <f t="shared" si="20"/>
        <v>LTS0070414_IPTM20299_Cirsiliol</v>
      </c>
      <c r="U300" s="4">
        <f t="shared" si="21"/>
        <v>331.08179999999999</v>
      </c>
      <c r="V300" s="4">
        <f t="shared" si="22"/>
        <v>329.06779999999998</v>
      </c>
      <c r="W300" s="43">
        <v>8.1999999999999993</v>
      </c>
      <c r="X300" s="44">
        <v>1290000000</v>
      </c>
      <c r="Y300" s="58">
        <v>4.9400000000000004</v>
      </c>
      <c r="Z300" s="58">
        <v>9.3699999999999992</v>
      </c>
      <c r="AA300" s="58"/>
      <c r="AB300" s="49">
        <v>8.2100000000000009</v>
      </c>
      <c r="AC300" s="50">
        <v>540000000</v>
      </c>
      <c r="AD300" s="49">
        <v>4.9400000000000004</v>
      </c>
      <c r="AE300" s="49">
        <v>9.32</v>
      </c>
      <c r="AF300" s="49"/>
      <c r="AG300" s="4" t="s">
        <v>3375</v>
      </c>
      <c r="AH300" s="4"/>
      <c r="AI300" s="67">
        <v>8.1999999999999993</v>
      </c>
      <c r="AJ300" s="63">
        <f t="shared" si="23"/>
        <v>2.3888888888888888</v>
      </c>
    </row>
    <row r="301" spans="1:36" ht="46.8" x14ac:dyDescent="0.25">
      <c r="A301" s="4" t="s">
        <v>3376</v>
      </c>
      <c r="B301" s="98" t="s">
        <v>3181</v>
      </c>
      <c r="C301" s="99" t="s">
        <v>3377</v>
      </c>
      <c r="D301" s="4" t="s">
        <v>3378</v>
      </c>
      <c r="E301" s="4" t="s">
        <v>3379</v>
      </c>
      <c r="F301" s="4"/>
      <c r="G301" s="4"/>
      <c r="H301" s="4"/>
      <c r="I301" s="4"/>
      <c r="J301" s="4"/>
      <c r="K301" s="187">
        <v>131637041</v>
      </c>
      <c r="L301" s="34"/>
      <c r="M301" s="4"/>
      <c r="N301" s="32"/>
      <c r="O301" s="32"/>
      <c r="P301" s="32"/>
      <c r="Q301" s="4" t="s">
        <v>3380</v>
      </c>
      <c r="R301" s="4" t="s">
        <v>3381</v>
      </c>
      <c r="S301" s="42">
        <v>788.2011</v>
      </c>
      <c r="T301" s="4" t="str">
        <f t="shared" si="20"/>
        <v>_IPTM20300_Quercetin 3-O-beta-D-glucose-7-O-beta-D-gentiobioside</v>
      </c>
      <c r="U301" s="4">
        <f t="shared" si="21"/>
        <v>789.20889999999997</v>
      </c>
      <c r="V301" s="4">
        <f t="shared" si="22"/>
        <v>787.19489999999996</v>
      </c>
      <c r="W301" s="43">
        <v>3.42</v>
      </c>
      <c r="X301" s="44">
        <v>7900000</v>
      </c>
      <c r="Y301" s="58">
        <v>0.7</v>
      </c>
      <c r="Z301" s="58">
        <v>4.9400000000000004</v>
      </c>
      <c r="AA301" s="92" t="s">
        <v>3382</v>
      </c>
      <c r="AB301" s="49">
        <v>3.41</v>
      </c>
      <c r="AC301" s="50">
        <v>11600000</v>
      </c>
      <c r="AD301" s="49">
        <v>0.75</v>
      </c>
      <c r="AE301" s="49">
        <v>4.9400000000000004</v>
      </c>
      <c r="AF301" s="49"/>
      <c r="AG301" s="4" t="s">
        <v>3383</v>
      </c>
      <c r="AH301" s="4"/>
      <c r="AI301" s="67">
        <v>3.42</v>
      </c>
      <c r="AJ301" s="63">
        <f t="shared" si="23"/>
        <v>0.68103448275862066</v>
      </c>
    </row>
    <row r="302" spans="1:36" ht="15.6" x14ac:dyDescent="0.25">
      <c r="A302" s="4" t="s">
        <v>3384</v>
      </c>
      <c r="B302" s="98" t="s">
        <v>3385</v>
      </c>
      <c r="C302" s="99" t="s">
        <v>3386</v>
      </c>
      <c r="D302" s="4" t="s">
        <v>3387</v>
      </c>
      <c r="E302" s="4" t="s">
        <v>3388</v>
      </c>
      <c r="F302" s="4" t="s">
        <v>3389</v>
      </c>
      <c r="G302" s="4" t="s">
        <v>3390</v>
      </c>
      <c r="H302" s="4" t="s">
        <v>43</v>
      </c>
      <c r="I302" s="4" t="s">
        <v>44</v>
      </c>
      <c r="J302" s="4" t="s">
        <v>45</v>
      </c>
      <c r="K302" s="187">
        <v>5281777</v>
      </c>
      <c r="L302" s="4" t="s">
        <v>3391</v>
      </c>
      <c r="M302" s="4"/>
      <c r="N302" s="71" t="s">
        <v>310</v>
      </c>
      <c r="O302" s="71" t="s">
        <v>3392</v>
      </c>
      <c r="P302" s="71" t="s">
        <v>3393</v>
      </c>
      <c r="Q302" s="4" t="s">
        <v>3394</v>
      </c>
      <c r="R302" s="4" t="s">
        <v>3395</v>
      </c>
      <c r="S302" s="42">
        <v>522.13729999999998</v>
      </c>
      <c r="T302" s="4" t="str">
        <f t="shared" si="20"/>
        <v>LTS0149013_IPTM20301_Iridin</v>
      </c>
      <c r="U302" s="4">
        <f t="shared" si="21"/>
        <v>523.14509999999996</v>
      </c>
      <c r="V302" s="4">
        <f t="shared" si="22"/>
        <v>521.13109999999995</v>
      </c>
      <c r="W302" s="58">
        <v>6.09</v>
      </c>
      <c r="X302" s="44">
        <v>986000000</v>
      </c>
      <c r="Y302" s="58">
        <v>4.9400000000000004</v>
      </c>
      <c r="Z302" s="58">
        <v>9.3699999999999992</v>
      </c>
      <c r="AA302" s="58" t="s">
        <v>3396</v>
      </c>
      <c r="AB302" s="49">
        <v>6.12</v>
      </c>
      <c r="AC302" s="50">
        <v>206000000</v>
      </c>
      <c r="AD302" s="49">
        <v>4.9400000000000004</v>
      </c>
      <c r="AE302" s="49">
        <v>9.32</v>
      </c>
      <c r="AF302" s="55" t="s">
        <v>3397</v>
      </c>
      <c r="AG302" s="4" t="s">
        <v>3398</v>
      </c>
      <c r="AH302" s="4"/>
      <c r="AI302" s="67">
        <v>6.16</v>
      </c>
      <c r="AJ302" s="63">
        <f t="shared" si="23"/>
        <v>4.7864077669902914</v>
      </c>
    </row>
    <row r="303" spans="1:36" ht="15.6" x14ac:dyDescent="0.25">
      <c r="A303" s="4" t="s">
        <v>3399</v>
      </c>
      <c r="B303" s="98" t="s">
        <v>3385</v>
      </c>
      <c r="C303" s="99" t="s">
        <v>3400</v>
      </c>
      <c r="D303" s="4" t="s">
        <v>3401</v>
      </c>
      <c r="E303" s="4" t="s">
        <v>3402</v>
      </c>
      <c r="F303" s="4" t="s">
        <v>3403</v>
      </c>
      <c r="G303" s="4" t="s">
        <v>3404</v>
      </c>
      <c r="H303" s="4" t="s">
        <v>43</v>
      </c>
      <c r="I303" s="4" t="s">
        <v>59</v>
      </c>
      <c r="J303" s="4" t="s">
        <v>102</v>
      </c>
      <c r="K303" s="187">
        <v>21626477</v>
      </c>
      <c r="L303" s="4" t="s">
        <v>3405</v>
      </c>
      <c r="M303" s="4"/>
      <c r="N303" s="103" t="s">
        <v>3406</v>
      </c>
      <c r="O303" s="71" t="s">
        <v>3407</v>
      </c>
      <c r="P303" s="71" t="s">
        <v>2775</v>
      </c>
      <c r="Q303" s="4" t="s">
        <v>3408</v>
      </c>
      <c r="R303" s="4" t="s">
        <v>298</v>
      </c>
      <c r="S303" s="42">
        <v>448.10059999999999</v>
      </c>
      <c r="T303" s="4" t="str">
        <f t="shared" si="20"/>
        <v>LTS0106167_IPTM20302_Rhodionin</v>
      </c>
      <c r="U303" s="4">
        <f t="shared" si="21"/>
        <v>449.10839999999996</v>
      </c>
      <c r="V303" s="4">
        <f t="shared" si="22"/>
        <v>447.09439999999995</v>
      </c>
      <c r="W303" s="58">
        <v>6.53</v>
      </c>
      <c r="X303" s="44">
        <v>82800000</v>
      </c>
      <c r="Y303" s="58">
        <v>4.9400000000000004</v>
      </c>
      <c r="Z303" s="58">
        <v>9.3699999999999992</v>
      </c>
      <c r="AA303" s="58" t="s">
        <v>3409</v>
      </c>
      <c r="AB303" s="49">
        <v>6.56</v>
      </c>
      <c r="AC303" s="50">
        <v>15400000</v>
      </c>
      <c r="AD303" s="49">
        <v>4.9400000000000004</v>
      </c>
      <c r="AE303" s="49">
        <v>9.32</v>
      </c>
      <c r="AF303" s="55" t="s">
        <v>3410</v>
      </c>
      <c r="AG303" s="4" t="s">
        <v>3411</v>
      </c>
      <c r="AH303" s="4"/>
      <c r="AI303" s="67">
        <v>6.58</v>
      </c>
      <c r="AJ303" s="63">
        <f t="shared" si="23"/>
        <v>5.3766233766233764</v>
      </c>
    </row>
    <row r="304" spans="1:36" ht="15.6" x14ac:dyDescent="0.25">
      <c r="A304" s="4" t="s">
        <v>3412</v>
      </c>
      <c r="B304" s="98" t="s">
        <v>3385</v>
      </c>
      <c r="C304" s="99" t="s">
        <v>3413</v>
      </c>
      <c r="D304" s="4" t="s">
        <v>3414</v>
      </c>
      <c r="E304" s="4" t="s">
        <v>3415</v>
      </c>
      <c r="F304" s="4"/>
      <c r="G304" s="4" t="s">
        <v>3416</v>
      </c>
      <c r="H304" s="4" t="s">
        <v>43</v>
      </c>
      <c r="I304" s="4" t="s">
        <v>59</v>
      </c>
      <c r="J304" s="4" t="s">
        <v>599</v>
      </c>
      <c r="K304" s="187">
        <v>135403795</v>
      </c>
      <c r="L304" s="4" t="s">
        <v>3417</v>
      </c>
      <c r="M304" s="4"/>
      <c r="N304" s="71" t="s">
        <v>602</v>
      </c>
      <c r="O304" s="71"/>
      <c r="P304" s="71"/>
      <c r="Q304" s="4" t="s">
        <v>3418</v>
      </c>
      <c r="R304" s="4" t="s">
        <v>3419</v>
      </c>
      <c r="S304" s="42">
        <v>868.14869999999996</v>
      </c>
      <c r="T304" s="4" t="str">
        <f t="shared" si="20"/>
        <v>LTS0269698_IPTM20303_Theaflavin 3,3'-di-O-gallate</v>
      </c>
      <c r="U304" s="4">
        <f t="shared" si="21"/>
        <v>869.15649999999994</v>
      </c>
      <c r="V304" s="4">
        <f t="shared" si="22"/>
        <v>867.14249999999993</v>
      </c>
      <c r="W304" s="58">
        <v>7.04</v>
      </c>
      <c r="X304" s="44">
        <v>2140000</v>
      </c>
      <c r="Y304" s="58">
        <v>4.9400000000000004</v>
      </c>
      <c r="Z304" s="58">
        <v>9.3699999999999992</v>
      </c>
      <c r="AA304" s="58"/>
      <c r="AB304" s="49" t="s">
        <v>94</v>
      </c>
      <c r="AC304" s="49" t="s">
        <v>94</v>
      </c>
      <c r="AD304" s="49" t="s">
        <v>94</v>
      </c>
      <c r="AE304" s="49" t="s">
        <v>94</v>
      </c>
      <c r="AF304" s="55"/>
      <c r="AG304" s="4" t="s">
        <v>3420</v>
      </c>
      <c r="AH304" s="4"/>
      <c r="AI304" s="67">
        <v>7.05</v>
      </c>
      <c r="AJ304" s="63" t="e">
        <f t="shared" si="23"/>
        <v>#VALUE!</v>
      </c>
    </row>
    <row r="305" spans="1:36" ht="15.6" x14ac:dyDescent="0.25">
      <c r="A305" s="4" t="s">
        <v>3421</v>
      </c>
      <c r="B305" s="98" t="s">
        <v>3385</v>
      </c>
      <c r="C305" s="99" t="s">
        <v>3422</v>
      </c>
      <c r="D305" s="4" t="s">
        <v>3423</v>
      </c>
      <c r="E305" s="4" t="s">
        <v>3424</v>
      </c>
      <c r="F305" s="4"/>
      <c r="G305" s="4"/>
      <c r="H305" s="4" t="s">
        <v>43</v>
      </c>
      <c r="I305" s="4"/>
      <c r="J305" s="4"/>
      <c r="K305" s="187">
        <v>53466984</v>
      </c>
      <c r="L305" s="4" t="s">
        <v>3425</v>
      </c>
      <c r="M305" s="4"/>
      <c r="N305" s="71" t="s">
        <v>3217</v>
      </c>
      <c r="O305" s="71" t="s">
        <v>3426</v>
      </c>
      <c r="P305" s="71"/>
      <c r="Q305" s="4" t="s">
        <v>3427</v>
      </c>
      <c r="R305" s="4" t="s">
        <v>3428</v>
      </c>
      <c r="S305" s="42">
        <v>342.1103</v>
      </c>
      <c r="T305" s="4" t="str">
        <f t="shared" si="20"/>
        <v>LTS0136180_IPTM20304_Methylophiopogonanone A</v>
      </c>
      <c r="U305" s="4">
        <f t="shared" si="21"/>
        <v>343.11809999999997</v>
      </c>
      <c r="V305" s="4">
        <f t="shared" si="22"/>
        <v>341.10409999999996</v>
      </c>
      <c r="W305" s="58">
        <v>12.42</v>
      </c>
      <c r="X305" s="44">
        <v>793000000</v>
      </c>
      <c r="Y305" s="43">
        <v>9.3699999999999992</v>
      </c>
      <c r="Z305" s="58">
        <v>14.69</v>
      </c>
      <c r="AA305" s="58"/>
      <c r="AB305" s="49">
        <v>12.41</v>
      </c>
      <c r="AC305" s="50">
        <v>1450000000</v>
      </c>
      <c r="AD305" s="49">
        <v>9.32</v>
      </c>
      <c r="AE305" s="49">
        <v>14.75</v>
      </c>
      <c r="AF305" s="55"/>
      <c r="AG305" s="4" t="s">
        <v>3429</v>
      </c>
      <c r="AH305" s="4"/>
      <c r="AI305" s="67">
        <v>12.26</v>
      </c>
      <c r="AJ305" s="63">
        <f t="shared" si="23"/>
        <v>0.54689655172413798</v>
      </c>
    </row>
    <row r="306" spans="1:36" ht="15.6" x14ac:dyDescent="0.25">
      <c r="A306" s="4" t="s">
        <v>3430</v>
      </c>
      <c r="B306" s="98" t="s">
        <v>3385</v>
      </c>
      <c r="C306" s="99" t="s">
        <v>3431</v>
      </c>
      <c r="D306" s="4" t="s">
        <v>3432</v>
      </c>
      <c r="E306" s="4" t="s">
        <v>3433</v>
      </c>
      <c r="F306" s="4" t="s">
        <v>3434</v>
      </c>
      <c r="G306" s="4" t="s">
        <v>3435</v>
      </c>
      <c r="H306" s="4" t="s">
        <v>43</v>
      </c>
      <c r="I306" s="4" t="s">
        <v>59</v>
      </c>
      <c r="J306" s="4" t="s">
        <v>60</v>
      </c>
      <c r="K306" s="187">
        <v>5272653</v>
      </c>
      <c r="L306" s="4" t="s">
        <v>3436</v>
      </c>
      <c r="M306" s="4"/>
      <c r="N306" s="71" t="s">
        <v>3437</v>
      </c>
      <c r="O306" s="71" t="s">
        <v>3438</v>
      </c>
      <c r="P306" s="71" t="s">
        <v>3439</v>
      </c>
      <c r="Q306" s="4" t="s">
        <v>3440</v>
      </c>
      <c r="R306" s="4" t="s">
        <v>2388</v>
      </c>
      <c r="S306" s="42">
        <v>328.09469999999999</v>
      </c>
      <c r="T306" s="4" t="str">
        <f t="shared" si="20"/>
        <v>LTS0113466_IPTM20305_5-Hydroxy-3',4',7-trimethoxyflavone</v>
      </c>
      <c r="U306" s="4">
        <f t="shared" si="21"/>
        <v>329.10249999999996</v>
      </c>
      <c r="V306" s="4">
        <f t="shared" si="22"/>
        <v>327.08849999999995</v>
      </c>
      <c r="W306" s="58">
        <v>11.57</v>
      </c>
      <c r="X306" s="44">
        <v>2260000000</v>
      </c>
      <c r="Y306" s="43">
        <v>9.3699999999999992</v>
      </c>
      <c r="Z306" s="58">
        <v>14.69</v>
      </c>
      <c r="AA306" s="58"/>
      <c r="AB306" s="49" t="s">
        <v>94</v>
      </c>
      <c r="AC306" s="49" t="s">
        <v>94</v>
      </c>
      <c r="AD306" s="49" t="s">
        <v>94</v>
      </c>
      <c r="AE306" s="49" t="s">
        <v>94</v>
      </c>
      <c r="AF306" s="55"/>
      <c r="AG306" s="4" t="s">
        <v>3441</v>
      </c>
      <c r="AH306" s="4"/>
      <c r="AI306" s="67">
        <v>11.41</v>
      </c>
      <c r="AJ306" s="63" t="e">
        <f t="shared" si="23"/>
        <v>#VALUE!</v>
      </c>
    </row>
    <row r="307" spans="1:36" ht="15.6" x14ac:dyDescent="0.25">
      <c r="A307" s="4" t="s">
        <v>3442</v>
      </c>
      <c r="B307" s="98" t="s">
        <v>3385</v>
      </c>
      <c r="C307" s="4" t="s">
        <v>3443</v>
      </c>
      <c r="D307" s="4" t="s">
        <v>3444</v>
      </c>
      <c r="E307" s="4" t="s">
        <v>3445</v>
      </c>
      <c r="F307" s="4" t="s">
        <v>3446</v>
      </c>
      <c r="G307" s="4" t="s">
        <v>2902</v>
      </c>
      <c r="H307" s="4" t="s">
        <v>43</v>
      </c>
      <c r="I307" s="4" t="s">
        <v>59</v>
      </c>
      <c r="J307" s="4" t="s">
        <v>145</v>
      </c>
      <c r="K307" s="187">
        <v>44593449</v>
      </c>
      <c r="L307" s="4" t="s">
        <v>2905</v>
      </c>
      <c r="M307" s="4"/>
      <c r="N307" s="71" t="s">
        <v>2906</v>
      </c>
      <c r="O307" s="71" t="s">
        <v>507</v>
      </c>
      <c r="P307" s="71" t="s">
        <v>2270</v>
      </c>
      <c r="Q307" s="4" t="s">
        <v>3447</v>
      </c>
      <c r="R307" s="4" t="s">
        <v>1435</v>
      </c>
      <c r="S307" s="42">
        <v>438.20420000000001</v>
      </c>
      <c r="T307" s="4" t="str">
        <f t="shared" si="20"/>
        <v>LTS0131289_IPTM20306_Leachianone A</v>
      </c>
      <c r="U307" s="4">
        <f t="shared" si="21"/>
        <v>439.21199999999999</v>
      </c>
      <c r="V307" s="4">
        <f t="shared" si="22"/>
        <v>437.19799999999998</v>
      </c>
      <c r="W307" s="58">
        <v>10.6</v>
      </c>
      <c r="X307" s="44">
        <v>2400000000</v>
      </c>
      <c r="Y307" s="43">
        <v>9.3699999999999992</v>
      </c>
      <c r="Z307" s="58">
        <v>14.69</v>
      </c>
      <c r="AA307" s="58"/>
      <c r="AB307" s="49">
        <v>10.61</v>
      </c>
      <c r="AC307" s="50">
        <v>1590000000</v>
      </c>
      <c r="AD307" s="49">
        <v>0.75</v>
      </c>
      <c r="AE307" s="49">
        <v>4.9400000000000004</v>
      </c>
      <c r="AF307" s="55"/>
      <c r="AG307" s="4" t="s">
        <v>3448</v>
      </c>
      <c r="AH307" s="4"/>
      <c r="AI307" s="67">
        <v>10.68</v>
      </c>
      <c r="AJ307" s="63">
        <f t="shared" si="23"/>
        <v>1.5094339622641511</v>
      </c>
    </row>
    <row r="308" spans="1:36" ht="15.6" x14ac:dyDescent="0.25">
      <c r="A308" s="4" t="s">
        <v>3449</v>
      </c>
      <c r="B308" s="98" t="s">
        <v>3385</v>
      </c>
      <c r="C308" s="4" t="s">
        <v>3450</v>
      </c>
      <c r="D308" s="4" t="s">
        <v>3451</v>
      </c>
      <c r="E308" s="4" t="s">
        <v>3452</v>
      </c>
      <c r="F308" s="4" t="s">
        <v>3453</v>
      </c>
      <c r="G308" s="4" t="s">
        <v>3454</v>
      </c>
      <c r="H308" s="4" t="s">
        <v>43</v>
      </c>
      <c r="I308" s="4" t="s">
        <v>44</v>
      </c>
      <c r="J308" s="4" t="s">
        <v>45</v>
      </c>
      <c r="K308" s="187">
        <v>5280781</v>
      </c>
      <c r="L308" s="4" t="s">
        <v>3455</v>
      </c>
      <c r="M308" s="4"/>
      <c r="N308" s="71" t="s">
        <v>795</v>
      </c>
      <c r="O308" s="71" t="s">
        <v>3456</v>
      </c>
      <c r="P308" s="71" t="s">
        <v>3457</v>
      </c>
      <c r="Q308" s="4" t="s">
        <v>3458</v>
      </c>
      <c r="R308" s="4" t="s">
        <v>1297</v>
      </c>
      <c r="S308" s="42">
        <v>446.12130000000002</v>
      </c>
      <c r="T308" s="4" t="str">
        <f t="shared" si="20"/>
        <v>LTS0126321_IPTM20307_Sissotrin</v>
      </c>
      <c r="U308" s="4">
        <f t="shared" si="21"/>
        <v>447.12909999999999</v>
      </c>
      <c r="V308" s="4">
        <f t="shared" si="22"/>
        <v>445.11509999999998</v>
      </c>
      <c r="W308" s="58">
        <v>7.58</v>
      </c>
      <c r="X308" s="44">
        <v>425000000</v>
      </c>
      <c r="Y308" s="58">
        <v>4.9400000000000004</v>
      </c>
      <c r="Z308" s="58">
        <v>9.3699999999999992</v>
      </c>
      <c r="AA308" s="58" t="s">
        <v>3459</v>
      </c>
      <c r="AB308" s="49">
        <v>7.61</v>
      </c>
      <c r="AC308" s="50">
        <v>11000000</v>
      </c>
      <c r="AD308" s="49">
        <v>4.9400000000000004</v>
      </c>
      <c r="AE308" s="49">
        <v>9.32</v>
      </c>
      <c r="AF308" s="55"/>
      <c r="AG308" s="4" t="s">
        <v>3460</v>
      </c>
      <c r="AH308" s="4"/>
      <c r="AI308" s="67">
        <v>7.71</v>
      </c>
      <c r="AJ308" s="63">
        <f t="shared" si="23"/>
        <v>38.636363636363633</v>
      </c>
    </row>
    <row r="309" spans="1:36" ht="15.6" x14ac:dyDescent="0.25">
      <c r="A309" s="4" t="s">
        <v>3461</v>
      </c>
      <c r="B309" s="98" t="s">
        <v>3385</v>
      </c>
      <c r="C309" s="99" t="s">
        <v>3462</v>
      </c>
      <c r="D309" s="4" t="s">
        <v>3463</v>
      </c>
      <c r="E309" s="4" t="s">
        <v>3464</v>
      </c>
      <c r="F309" s="4" t="s">
        <v>3465</v>
      </c>
      <c r="G309" s="4" t="s">
        <v>3466</v>
      </c>
      <c r="H309" s="4" t="s">
        <v>43</v>
      </c>
      <c r="I309" s="4" t="s">
        <v>59</v>
      </c>
      <c r="J309" s="4" t="s">
        <v>102</v>
      </c>
      <c r="K309" s="187">
        <v>5468749</v>
      </c>
      <c r="L309" s="4" t="s">
        <v>3467</v>
      </c>
      <c r="M309" s="4"/>
      <c r="N309" s="71" t="s">
        <v>3468</v>
      </c>
      <c r="O309" s="71" t="s">
        <v>3469</v>
      </c>
      <c r="P309" s="71" t="s">
        <v>3470</v>
      </c>
      <c r="Q309" s="4" t="s">
        <v>3471</v>
      </c>
      <c r="R309" s="4" t="s">
        <v>2388</v>
      </c>
      <c r="S309" s="42">
        <v>328.09469999999999</v>
      </c>
      <c r="T309" s="4" t="str">
        <f t="shared" si="20"/>
        <v>LTS0253313_IPTM20308_Kaempferol 3,7,4'-trimethylether</v>
      </c>
      <c r="U309" s="4">
        <f t="shared" si="21"/>
        <v>329.10249999999996</v>
      </c>
      <c r="V309" s="4">
        <f t="shared" si="22"/>
        <v>327.08849999999995</v>
      </c>
      <c r="W309" s="58">
        <v>13.14</v>
      </c>
      <c r="X309" s="44">
        <v>4450000000</v>
      </c>
      <c r="Y309" s="43">
        <v>9.3699999999999992</v>
      </c>
      <c r="Z309" s="58">
        <v>14.69</v>
      </c>
      <c r="AA309" s="58"/>
      <c r="AB309" s="49">
        <v>13.18</v>
      </c>
      <c r="AC309" s="50">
        <v>1910000</v>
      </c>
      <c r="AD309" s="49">
        <v>9.32</v>
      </c>
      <c r="AE309" s="49">
        <v>14.75</v>
      </c>
      <c r="AF309" s="55"/>
      <c r="AG309" s="4" t="s">
        <v>3472</v>
      </c>
      <c r="AH309" s="4"/>
      <c r="AI309" s="67">
        <v>12.86</v>
      </c>
      <c r="AJ309" s="63">
        <f t="shared" si="23"/>
        <v>2329.8429319371726</v>
      </c>
    </row>
    <row r="310" spans="1:36" ht="15.6" x14ac:dyDescent="0.25">
      <c r="A310" s="4" t="s">
        <v>3473</v>
      </c>
      <c r="B310" s="98" t="s">
        <v>3385</v>
      </c>
      <c r="C310" s="99" t="s">
        <v>3474</v>
      </c>
      <c r="D310" s="4" t="s">
        <v>3475</v>
      </c>
      <c r="E310" s="4" t="s">
        <v>3476</v>
      </c>
      <c r="F310" s="4" t="s">
        <v>3477</v>
      </c>
      <c r="G310" s="4" t="s">
        <v>3478</v>
      </c>
      <c r="H310" s="4" t="s">
        <v>43</v>
      </c>
      <c r="I310" s="4" t="s">
        <v>59</v>
      </c>
      <c r="J310" s="4" t="s">
        <v>60</v>
      </c>
      <c r="K310" s="187">
        <v>629964</v>
      </c>
      <c r="L310" s="4" t="s">
        <v>3479</v>
      </c>
      <c r="M310" s="4"/>
      <c r="N310" s="71" t="s">
        <v>3480</v>
      </c>
      <c r="O310" s="71" t="s">
        <v>3481</v>
      </c>
      <c r="P310" s="71" t="s">
        <v>3482</v>
      </c>
      <c r="Q310" s="4" t="s">
        <v>3483</v>
      </c>
      <c r="R310" s="4" t="s">
        <v>3428</v>
      </c>
      <c r="S310" s="42">
        <v>342.1103</v>
      </c>
      <c r="T310" s="4" t="str">
        <f t="shared" si="20"/>
        <v>LTS0140420_IPTM20309_6-Demethoxytangeretin</v>
      </c>
      <c r="U310" s="4">
        <f t="shared" si="21"/>
        <v>343.11809999999997</v>
      </c>
      <c r="V310" s="4">
        <f t="shared" si="22"/>
        <v>341.10409999999996</v>
      </c>
      <c r="W310" s="58">
        <v>12.42</v>
      </c>
      <c r="X310" s="44">
        <v>793000000</v>
      </c>
      <c r="Y310" s="43">
        <v>9.3699999999999992</v>
      </c>
      <c r="Z310" s="58">
        <v>14.69</v>
      </c>
      <c r="AA310" s="58"/>
      <c r="AB310" s="49">
        <v>12.41</v>
      </c>
      <c r="AC310" s="50">
        <v>1450000000</v>
      </c>
      <c r="AD310" s="49">
        <v>9.32</v>
      </c>
      <c r="AE310" s="49">
        <v>14.75</v>
      </c>
      <c r="AF310" s="55"/>
      <c r="AG310" s="4" t="s">
        <v>3484</v>
      </c>
      <c r="AH310" s="4"/>
      <c r="AI310" s="67">
        <v>12.26</v>
      </c>
      <c r="AJ310" s="63">
        <f t="shared" si="23"/>
        <v>0.54689655172413798</v>
      </c>
    </row>
    <row r="311" spans="1:36" ht="15.6" x14ac:dyDescent="0.25">
      <c r="A311" s="4" t="s">
        <v>3485</v>
      </c>
      <c r="B311" s="98" t="s">
        <v>3385</v>
      </c>
      <c r="C311" s="99" t="s">
        <v>3486</v>
      </c>
      <c r="D311" s="4" t="s">
        <v>3487</v>
      </c>
      <c r="E311" s="4" t="s">
        <v>3488</v>
      </c>
      <c r="F311" s="4" t="s">
        <v>3489</v>
      </c>
      <c r="G311" s="4" t="s">
        <v>3490</v>
      </c>
      <c r="H311" s="4" t="s">
        <v>43</v>
      </c>
      <c r="I311" s="4" t="s">
        <v>59</v>
      </c>
      <c r="J311" s="4" t="s">
        <v>60</v>
      </c>
      <c r="K311" s="187">
        <v>5317284</v>
      </c>
      <c r="L311" s="4" t="s">
        <v>3491</v>
      </c>
      <c r="M311" s="4"/>
      <c r="N311" s="71" t="s">
        <v>3492</v>
      </c>
      <c r="O311" s="71" t="s">
        <v>3493</v>
      </c>
      <c r="P311" s="71" t="s">
        <v>2350</v>
      </c>
      <c r="Q311" s="4" t="s">
        <v>3494</v>
      </c>
      <c r="R311" s="4" t="s">
        <v>1798</v>
      </c>
      <c r="S311" s="42">
        <v>316.05829999999997</v>
      </c>
      <c r="T311" s="4" t="str">
        <f t="shared" si="20"/>
        <v>LTS0148293_IPTM20310_6-Methoxyluteolin</v>
      </c>
      <c r="U311" s="4">
        <f t="shared" si="21"/>
        <v>317.06609999999995</v>
      </c>
      <c r="V311" s="4">
        <f t="shared" si="22"/>
        <v>315.05209999999994</v>
      </c>
      <c r="W311" s="58">
        <v>7.08</v>
      </c>
      <c r="X311" s="44">
        <v>1850000000</v>
      </c>
      <c r="Y311" s="58">
        <v>4.9400000000000004</v>
      </c>
      <c r="Z311" s="58">
        <v>9.3699999999999992</v>
      </c>
      <c r="AA311" s="58"/>
      <c r="AB311" s="49">
        <v>6.9</v>
      </c>
      <c r="AC311" s="50">
        <v>1380000000</v>
      </c>
      <c r="AD311" s="49">
        <v>4.9400000000000004</v>
      </c>
      <c r="AE311" s="49">
        <v>9.32</v>
      </c>
      <c r="AF311" s="55"/>
      <c r="AG311" s="4" t="s">
        <v>3495</v>
      </c>
      <c r="AH311" s="4"/>
      <c r="AI311" s="67">
        <v>7.06</v>
      </c>
      <c r="AJ311" s="63">
        <f t="shared" si="23"/>
        <v>1.3405797101449275</v>
      </c>
    </row>
    <row r="312" spans="1:36" ht="15.6" x14ac:dyDescent="0.25">
      <c r="A312" s="4" t="s">
        <v>3496</v>
      </c>
      <c r="B312" s="98" t="s">
        <v>3385</v>
      </c>
      <c r="C312" s="4" t="s">
        <v>3497</v>
      </c>
      <c r="D312" s="4" t="s">
        <v>3498</v>
      </c>
      <c r="E312" s="4" t="s">
        <v>3499</v>
      </c>
      <c r="F312" s="4" t="s">
        <v>3500</v>
      </c>
      <c r="G312" s="4" t="s">
        <v>3501</v>
      </c>
      <c r="H312" s="4" t="s">
        <v>43</v>
      </c>
      <c r="I312" s="4" t="s">
        <v>59</v>
      </c>
      <c r="J312" s="4" t="s">
        <v>145</v>
      </c>
      <c r="K312" s="187">
        <v>21636083</v>
      </c>
      <c r="L312" s="4" t="s">
        <v>3502</v>
      </c>
      <c r="M312" s="4"/>
      <c r="N312" s="71" t="s">
        <v>3503</v>
      </c>
      <c r="O312" s="71" t="s">
        <v>2878</v>
      </c>
      <c r="P312" s="71"/>
      <c r="Q312" s="4" t="s">
        <v>3504</v>
      </c>
      <c r="R312" s="4" t="s">
        <v>3293</v>
      </c>
      <c r="S312" s="42">
        <v>556.13689999999997</v>
      </c>
      <c r="T312" s="4" t="str">
        <f t="shared" si="20"/>
        <v>LTS0231834_IPTM20311_Sikokianin A</v>
      </c>
      <c r="U312" s="4">
        <f t="shared" si="21"/>
        <v>557.14469999999994</v>
      </c>
      <c r="V312" s="4">
        <f t="shared" si="22"/>
        <v>555.13069999999993</v>
      </c>
      <c r="W312" s="58">
        <v>11.02</v>
      </c>
      <c r="X312" s="44">
        <v>82800000</v>
      </c>
      <c r="Y312" s="43">
        <v>9.3699999999999992</v>
      </c>
      <c r="Z312" s="58">
        <v>14.69</v>
      </c>
      <c r="AA312" s="58"/>
      <c r="AB312" s="49">
        <v>10.97</v>
      </c>
      <c r="AC312" s="50">
        <v>161000000</v>
      </c>
      <c r="AD312" s="49">
        <v>9.32</v>
      </c>
      <c r="AE312" s="49">
        <v>14.75</v>
      </c>
      <c r="AF312" s="55"/>
      <c r="AG312" s="4" t="s">
        <v>3505</v>
      </c>
      <c r="AH312" s="4"/>
      <c r="AI312" s="67">
        <v>10.99</v>
      </c>
      <c r="AJ312" s="63">
        <f t="shared" si="23"/>
        <v>0.51428571428571423</v>
      </c>
    </row>
    <row r="313" spans="1:36" ht="15.6" x14ac:dyDescent="0.25">
      <c r="A313" s="4" t="s">
        <v>3506</v>
      </c>
      <c r="B313" s="98" t="s">
        <v>3385</v>
      </c>
      <c r="C313" s="4" t="s">
        <v>3507</v>
      </c>
      <c r="D313" s="4" t="s">
        <v>3508</v>
      </c>
      <c r="E313" s="4" t="s">
        <v>3509</v>
      </c>
      <c r="F313" s="4" t="s">
        <v>3510</v>
      </c>
      <c r="G313" s="4" t="s">
        <v>3511</v>
      </c>
      <c r="H313" s="4" t="s">
        <v>43</v>
      </c>
      <c r="I313" s="4" t="s">
        <v>59</v>
      </c>
      <c r="J313" s="4" t="s">
        <v>60</v>
      </c>
      <c r="K313" s="187">
        <v>13644663</v>
      </c>
      <c r="L313" s="4" t="s">
        <v>3512</v>
      </c>
      <c r="M313" s="4"/>
      <c r="N313" s="71" t="s">
        <v>3513</v>
      </c>
      <c r="O313" s="71" t="s">
        <v>3514</v>
      </c>
      <c r="P313" s="71" t="s">
        <v>3515</v>
      </c>
      <c r="Q313" s="4" t="s">
        <v>3516</v>
      </c>
      <c r="R313" s="4" t="s">
        <v>760</v>
      </c>
      <c r="S313" s="42">
        <v>564.14790000000005</v>
      </c>
      <c r="T313" s="4" t="str">
        <f t="shared" si="20"/>
        <v>LTS0217678_IPTM20312_Vicenin -1</v>
      </c>
      <c r="U313" s="4">
        <f t="shared" si="21"/>
        <v>565.15570000000002</v>
      </c>
      <c r="V313" s="4">
        <f t="shared" si="22"/>
        <v>563.14170000000001</v>
      </c>
      <c r="W313" s="58">
        <v>4.5999999999999996</v>
      </c>
      <c r="X313" s="44">
        <v>368000000</v>
      </c>
      <c r="Y313" s="58">
        <v>0.7</v>
      </c>
      <c r="Z313" s="58">
        <v>4.9400000000000004</v>
      </c>
      <c r="AA313" s="58"/>
      <c r="AB313" s="49" t="s">
        <v>94</v>
      </c>
      <c r="AC313" s="49" t="s">
        <v>94</v>
      </c>
      <c r="AD313" s="49" t="s">
        <v>94</v>
      </c>
      <c r="AE313" s="49" t="s">
        <v>94</v>
      </c>
      <c r="AF313" s="55"/>
      <c r="AG313" s="4" t="s">
        <v>3517</v>
      </c>
      <c r="AH313" s="4"/>
      <c r="AI313" s="67">
        <v>4.62</v>
      </c>
      <c r="AJ313" s="63" t="e">
        <f t="shared" si="23"/>
        <v>#VALUE!</v>
      </c>
    </row>
    <row r="314" spans="1:36" ht="15.6" x14ac:dyDescent="0.25">
      <c r="A314" s="4" t="s">
        <v>3518</v>
      </c>
      <c r="B314" s="98" t="s">
        <v>3385</v>
      </c>
      <c r="C314" s="4" t="s">
        <v>3519</v>
      </c>
      <c r="D314" s="4" t="s">
        <v>3520</v>
      </c>
      <c r="E314" s="4" t="s">
        <v>3521</v>
      </c>
      <c r="F314" s="4"/>
      <c r="G314" s="102" t="s">
        <v>3522</v>
      </c>
      <c r="H314" s="4" t="s">
        <v>43</v>
      </c>
      <c r="I314" s="4" t="s">
        <v>59</v>
      </c>
      <c r="J314" s="4" t="s">
        <v>102</v>
      </c>
      <c r="K314" s="187">
        <v>5320826</v>
      </c>
      <c r="L314" s="4" t="s">
        <v>3523</v>
      </c>
      <c r="M314" s="4"/>
      <c r="N314" s="71" t="s">
        <v>3524</v>
      </c>
      <c r="O314" s="71" t="s">
        <v>3525</v>
      </c>
      <c r="P314" s="71" t="s">
        <v>3526</v>
      </c>
      <c r="Q314" s="4" t="s">
        <v>3527</v>
      </c>
      <c r="R314" s="4" t="s">
        <v>3022</v>
      </c>
      <c r="S314" s="42">
        <v>480.09039999999999</v>
      </c>
      <c r="T314" s="4" t="str">
        <f t="shared" si="20"/>
        <v>LTS0204633_IPTM20313_Quercetagetin-7-O-glucoside</v>
      </c>
      <c r="U314" s="4">
        <f t="shared" si="21"/>
        <v>481.09819999999996</v>
      </c>
      <c r="V314" s="4">
        <f t="shared" si="22"/>
        <v>479.08419999999995</v>
      </c>
      <c r="W314" s="58">
        <v>4.47</v>
      </c>
      <c r="X314" s="44">
        <v>204000000</v>
      </c>
      <c r="Y314" s="58">
        <v>0.7</v>
      </c>
      <c r="Z314" s="58">
        <v>4.9400000000000004</v>
      </c>
      <c r="AA314" s="58" t="s">
        <v>3528</v>
      </c>
      <c r="AB314" s="49">
        <v>4.3499999999999996</v>
      </c>
      <c r="AC314" s="50">
        <v>66600000</v>
      </c>
      <c r="AD314" s="49">
        <v>0.75</v>
      </c>
      <c r="AE314" s="49">
        <v>4.9400000000000004</v>
      </c>
      <c r="AF314" s="55"/>
      <c r="AG314" s="4" t="s">
        <v>3529</v>
      </c>
      <c r="AH314" s="4"/>
      <c r="AI314" s="67">
        <v>4.47</v>
      </c>
      <c r="AJ314" s="63">
        <f t="shared" si="23"/>
        <v>3.0630630630630629</v>
      </c>
    </row>
    <row r="315" spans="1:36" ht="15.6" x14ac:dyDescent="0.25">
      <c r="A315" s="4" t="s">
        <v>3530</v>
      </c>
      <c r="B315" s="98" t="s">
        <v>3385</v>
      </c>
      <c r="C315" s="4" t="s">
        <v>3531</v>
      </c>
      <c r="D315" s="4" t="s">
        <v>3532</v>
      </c>
      <c r="E315" s="4" t="s">
        <v>3533</v>
      </c>
      <c r="F315" s="4" t="s">
        <v>3534</v>
      </c>
      <c r="G315" s="20" t="s">
        <v>3535</v>
      </c>
      <c r="H315" s="4" t="s">
        <v>43</v>
      </c>
      <c r="I315" s="4" t="s">
        <v>44</v>
      </c>
      <c r="J315" s="4" t="s">
        <v>45</v>
      </c>
      <c r="K315" s="187">
        <v>5281803</v>
      </c>
      <c r="L315" s="4" t="s">
        <v>3536</v>
      </c>
      <c r="M315" s="4"/>
      <c r="N315" s="71" t="s">
        <v>1477</v>
      </c>
      <c r="O315" s="71" t="s">
        <v>1284</v>
      </c>
      <c r="P315" s="71" t="s">
        <v>1636</v>
      </c>
      <c r="Q315" s="4" t="s">
        <v>3537</v>
      </c>
      <c r="R315" s="4" t="s">
        <v>402</v>
      </c>
      <c r="S315" s="42">
        <v>300.0634</v>
      </c>
      <c r="T315" s="4" t="str">
        <f t="shared" si="20"/>
        <v>LTS0255186_IPTM20314_Pratensein</v>
      </c>
      <c r="U315" s="4">
        <f t="shared" si="21"/>
        <v>301.07119999999998</v>
      </c>
      <c r="V315" s="4">
        <f t="shared" si="22"/>
        <v>299.05719999999997</v>
      </c>
      <c r="W315" s="58">
        <v>7.8</v>
      </c>
      <c r="X315" s="44">
        <v>3380000000</v>
      </c>
      <c r="Y315" s="58">
        <v>4.9400000000000004</v>
      </c>
      <c r="Z315" s="58">
        <v>9.3699999999999992</v>
      </c>
      <c r="AA315" s="58"/>
      <c r="AB315" s="49">
        <v>7.61</v>
      </c>
      <c r="AC315" s="50">
        <v>3180000000</v>
      </c>
      <c r="AD315" s="49">
        <v>4.9400000000000004</v>
      </c>
      <c r="AE315" s="49">
        <v>9.32</v>
      </c>
      <c r="AF315" s="55"/>
      <c r="AG315" s="4" t="s">
        <v>3538</v>
      </c>
      <c r="AH315" s="4"/>
      <c r="AI315" s="67">
        <v>7.76</v>
      </c>
      <c r="AJ315" s="63">
        <f t="shared" si="23"/>
        <v>1.0628930817610063</v>
      </c>
    </row>
    <row r="316" spans="1:36" ht="31.2" x14ac:dyDescent="0.25">
      <c r="A316" s="4" t="s">
        <v>3539</v>
      </c>
      <c r="B316" s="98" t="s">
        <v>3385</v>
      </c>
      <c r="C316" s="4" t="s">
        <v>3540</v>
      </c>
      <c r="D316" s="4" t="s">
        <v>3541</v>
      </c>
      <c r="E316" s="4" t="s">
        <v>3542</v>
      </c>
      <c r="F316" s="4" t="s">
        <v>3543</v>
      </c>
      <c r="G316" s="4" t="s">
        <v>3544</v>
      </c>
      <c r="H316" s="4" t="s">
        <v>43</v>
      </c>
      <c r="I316" s="4" t="s">
        <v>59</v>
      </c>
      <c r="J316" s="4" t="s">
        <v>102</v>
      </c>
      <c r="K316" s="187">
        <v>72188972</v>
      </c>
      <c r="L316" s="4" t="s">
        <v>3545</v>
      </c>
      <c r="M316" s="4"/>
      <c r="N316" s="71" t="s">
        <v>3546</v>
      </c>
      <c r="O316" s="71" t="s">
        <v>3547</v>
      </c>
      <c r="P316" s="71" t="s">
        <v>3548</v>
      </c>
      <c r="Q316" s="4" t="s">
        <v>3549</v>
      </c>
      <c r="R316" s="4" t="s">
        <v>341</v>
      </c>
      <c r="S316" s="42">
        <v>624.16899999999998</v>
      </c>
      <c r="T316" s="4" t="str">
        <f t="shared" si="20"/>
        <v>LTS0027070_IPTM20315_Isorhamnetin 3-glucoside-7-rhamnoside</v>
      </c>
      <c r="U316" s="4">
        <f t="shared" si="21"/>
        <v>625.17679999999996</v>
      </c>
      <c r="V316" s="4">
        <f t="shared" si="22"/>
        <v>623.16279999999995</v>
      </c>
      <c r="W316" s="58">
        <v>5.07</v>
      </c>
      <c r="X316" s="44">
        <v>108000000</v>
      </c>
      <c r="Y316" s="58">
        <v>4.9400000000000004</v>
      </c>
      <c r="Z316" s="58">
        <v>9.3699999999999992</v>
      </c>
      <c r="AA316" s="92" t="s">
        <v>3550</v>
      </c>
      <c r="AB316" s="49">
        <v>5.07</v>
      </c>
      <c r="AC316" s="50">
        <v>50200000</v>
      </c>
      <c r="AD316" s="49">
        <v>4.9400000000000004</v>
      </c>
      <c r="AE316" s="49">
        <v>9.32</v>
      </c>
      <c r="AF316" s="55" t="s">
        <v>3551</v>
      </c>
      <c r="AG316" s="4" t="s">
        <v>3552</v>
      </c>
      <c r="AH316" s="4"/>
      <c r="AI316" s="67">
        <v>5.09</v>
      </c>
      <c r="AJ316" s="63">
        <f t="shared" si="23"/>
        <v>2.1513944223107568</v>
      </c>
    </row>
    <row r="317" spans="1:36" ht="31.2" x14ac:dyDescent="0.25">
      <c r="A317" s="4" t="s">
        <v>3553</v>
      </c>
      <c r="B317" s="98" t="s">
        <v>3385</v>
      </c>
      <c r="C317" s="4" t="s">
        <v>3554</v>
      </c>
      <c r="D317" s="4" t="s">
        <v>3555</v>
      </c>
      <c r="E317" s="4" t="s">
        <v>3556</v>
      </c>
      <c r="F317" s="4" t="s">
        <v>3557</v>
      </c>
      <c r="G317" s="4" t="s">
        <v>3558</v>
      </c>
      <c r="H317" s="4" t="s">
        <v>43</v>
      </c>
      <c r="I317" s="4" t="s">
        <v>59</v>
      </c>
      <c r="J317" s="4" t="s">
        <v>102</v>
      </c>
      <c r="K317" s="187">
        <v>5318761</v>
      </c>
      <c r="L317" s="4" t="s">
        <v>3559</v>
      </c>
      <c r="M317" s="4"/>
      <c r="N317" s="71" t="s">
        <v>3560</v>
      </c>
      <c r="O317" s="71" t="s">
        <v>3561</v>
      </c>
      <c r="P317" s="71" t="s">
        <v>3562</v>
      </c>
      <c r="Q317" s="4" t="s">
        <v>3563</v>
      </c>
      <c r="R317" s="4" t="s">
        <v>827</v>
      </c>
      <c r="S317" s="42">
        <v>594.1585</v>
      </c>
      <c r="T317" s="4" t="str">
        <f t="shared" si="20"/>
        <v>LTS0171871_IPTM20316_Kaempferol-3-O-glucorhamnoside</v>
      </c>
      <c r="U317" s="4">
        <f t="shared" si="21"/>
        <v>595.16629999999998</v>
      </c>
      <c r="V317" s="4">
        <f t="shared" si="22"/>
        <v>593.15229999999997</v>
      </c>
      <c r="W317" s="58">
        <v>5.15</v>
      </c>
      <c r="X317" s="44">
        <v>337000000</v>
      </c>
      <c r="Y317" s="58">
        <v>4.9400000000000004</v>
      </c>
      <c r="Z317" s="58">
        <v>9.3699999999999992</v>
      </c>
      <c r="AA317" s="92" t="s">
        <v>3564</v>
      </c>
      <c r="AB317" s="49">
        <v>5.07</v>
      </c>
      <c r="AC317" s="50">
        <v>258000000</v>
      </c>
      <c r="AD317" s="49">
        <v>4.9400000000000004</v>
      </c>
      <c r="AE317" s="49">
        <v>9.32</v>
      </c>
      <c r="AF317" s="55"/>
      <c r="AG317" s="4" t="s">
        <v>3565</v>
      </c>
      <c r="AH317" s="4"/>
      <c r="AI317" s="67">
        <v>5.16</v>
      </c>
      <c r="AJ317" s="63">
        <f t="shared" si="23"/>
        <v>1.306201550387597</v>
      </c>
    </row>
    <row r="318" spans="1:36" ht="15.6" x14ac:dyDescent="0.25">
      <c r="A318" s="4" t="s">
        <v>3566</v>
      </c>
      <c r="B318" s="98" t="s">
        <v>3385</v>
      </c>
      <c r="C318" s="4" t="s">
        <v>3567</v>
      </c>
      <c r="D318" s="4" t="s">
        <v>3568</v>
      </c>
      <c r="E318" s="4" t="s">
        <v>3569</v>
      </c>
      <c r="F318" s="4" t="s">
        <v>3570</v>
      </c>
      <c r="G318" s="4" t="s">
        <v>3571</v>
      </c>
      <c r="H318" s="4" t="s">
        <v>43</v>
      </c>
      <c r="I318" s="4" t="s">
        <v>59</v>
      </c>
      <c r="J318" s="4" t="s">
        <v>60</v>
      </c>
      <c r="K318" s="187" t="s">
        <v>3572</v>
      </c>
      <c r="L318" s="4" t="s">
        <v>3573</v>
      </c>
      <c r="M318" s="4"/>
      <c r="N318" s="71" t="s">
        <v>3574</v>
      </c>
      <c r="O318" s="71"/>
      <c r="P318" s="71"/>
      <c r="Q318" s="4" t="s">
        <v>3575</v>
      </c>
      <c r="R318" s="4" t="s">
        <v>3576</v>
      </c>
      <c r="S318" s="42">
        <v>266.09375</v>
      </c>
      <c r="T318" s="4" t="str">
        <f t="shared" si="20"/>
        <v>LTS0073919_IPTM20317_Dracorhodin perchlorate</v>
      </c>
      <c r="U318" s="4">
        <f t="shared" si="21"/>
        <v>267.10154999999997</v>
      </c>
      <c r="V318" s="4">
        <f t="shared" si="22"/>
        <v>265.08754999999996</v>
      </c>
      <c r="W318" s="58">
        <v>7.77</v>
      </c>
      <c r="X318" s="44">
        <v>2060000000</v>
      </c>
      <c r="Y318" s="58">
        <v>4.9400000000000004</v>
      </c>
      <c r="Z318" s="58">
        <v>9.3699999999999992</v>
      </c>
      <c r="AA318" s="92"/>
      <c r="AB318" s="49" t="s">
        <v>94</v>
      </c>
      <c r="AC318" s="50" t="s">
        <v>94</v>
      </c>
      <c r="AD318" s="49" t="s">
        <v>94</v>
      </c>
      <c r="AE318" s="49" t="s">
        <v>94</v>
      </c>
      <c r="AF318" s="93" t="s">
        <v>3577</v>
      </c>
      <c r="AG318" s="4" t="s">
        <v>3578</v>
      </c>
      <c r="AH318" s="4"/>
      <c r="AI318" s="67" t="s">
        <v>3579</v>
      </c>
      <c r="AJ318" s="63" t="e">
        <f t="shared" si="23"/>
        <v>#VALUE!</v>
      </c>
    </row>
    <row r="319" spans="1:36" ht="15.6" x14ac:dyDescent="0.25">
      <c r="A319" s="4" t="s">
        <v>3580</v>
      </c>
      <c r="B319" s="98" t="s">
        <v>3385</v>
      </c>
      <c r="C319" s="4" t="s">
        <v>3581</v>
      </c>
      <c r="D319" s="4" t="s">
        <v>3582</v>
      </c>
      <c r="E319" s="4" t="s">
        <v>3583</v>
      </c>
      <c r="F319" s="4" t="s">
        <v>3584</v>
      </c>
      <c r="G319" s="4" t="s">
        <v>3585</v>
      </c>
      <c r="H319" s="4" t="s">
        <v>43</v>
      </c>
      <c r="I319" s="4" t="s">
        <v>59</v>
      </c>
      <c r="J319" s="4" t="s">
        <v>599</v>
      </c>
      <c r="K319" s="187">
        <v>254773482</v>
      </c>
      <c r="L319" s="4" t="s">
        <v>3586</v>
      </c>
      <c r="M319" s="4"/>
      <c r="N319" s="71" t="s">
        <v>602</v>
      </c>
      <c r="O319" s="71"/>
      <c r="P319" s="71"/>
      <c r="Q319" s="4" t="s">
        <v>3587</v>
      </c>
      <c r="R319" s="4" t="s">
        <v>2997</v>
      </c>
      <c r="S319" s="42">
        <v>716.1377</v>
      </c>
      <c r="T319" s="4" t="str">
        <f t="shared" si="20"/>
        <v>LTS0081490_IPTM20318_Theaflavin-3-gallate</v>
      </c>
      <c r="U319" s="4">
        <f t="shared" si="21"/>
        <v>717.14549999999997</v>
      </c>
      <c r="V319" s="4">
        <f t="shared" si="22"/>
        <v>715.13149999999996</v>
      </c>
      <c r="W319" s="58">
        <v>7.04</v>
      </c>
      <c r="X319" s="44">
        <v>1240000</v>
      </c>
      <c r="Y319" s="58">
        <v>4.9400000000000004</v>
      </c>
      <c r="Z319" s="58">
        <v>9.3699999999999992</v>
      </c>
      <c r="AA319" s="58"/>
      <c r="AB319" s="49" t="s">
        <v>94</v>
      </c>
      <c r="AC319" s="50" t="s">
        <v>94</v>
      </c>
      <c r="AD319" s="55" t="s">
        <v>94</v>
      </c>
      <c r="AE319" s="55" t="s">
        <v>94</v>
      </c>
      <c r="AF319" s="55"/>
      <c r="AG319" s="4"/>
      <c r="AH319" s="4"/>
      <c r="AI319" s="67">
        <v>7.06</v>
      </c>
      <c r="AJ319" s="63" t="e">
        <f t="shared" si="23"/>
        <v>#VALUE!</v>
      </c>
    </row>
    <row r="320" spans="1:36" ht="15.6" x14ac:dyDescent="0.25">
      <c r="A320" s="4" t="s">
        <v>3588</v>
      </c>
      <c r="B320" s="98" t="s">
        <v>3385</v>
      </c>
      <c r="C320" s="4" t="s">
        <v>3589</v>
      </c>
      <c r="D320" s="4" t="s">
        <v>3590</v>
      </c>
      <c r="E320" s="4" t="s">
        <v>3591</v>
      </c>
      <c r="F320" s="4" t="s">
        <v>3592</v>
      </c>
      <c r="G320" s="4"/>
      <c r="H320" s="4" t="s">
        <v>43</v>
      </c>
      <c r="I320" s="4" t="s">
        <v>59</v>
      </c>
      <c r="J320" s="4" t="s">
        <v>60</v>
      </c>
      <c r="K320" s="187">
        <v>1880</v>
      </c>
      <c r="L320" s="4" t="s">
        <v>3593</v>
      </c>
      <c r="M320" s="4"/>
      <c r="N320" s="71" t="s">
        <v>1027</v>
      </c>
      <c r="O320" s="71"/>
      <c r="P320" s="71"/>
      <c r="Q320" s="4" t="s">
        <v>3594</v>
      </c>
      <c r="R320" s="4" t="s">
        <v>896</v>
      </c>
      <c r="S320" s="42">
        <v>254.05789999999999</v>
      </c>
      <c r="T320" s="4" t="str">
        <f t="shared" si="20"/>
        <v>LTS0085963_IPTM20319_7,8-Dihydroxyflavone</v>
      </c>
      <c r="U320" s="4">
        <f t="shared" si="21"/>
        <v>255.06569999999999</v>
      </c>
      <c r="V320" s="4">
        <f t="shared" si="22"/>
        <v>253.05169999999998</v>
      </c>
      <c r="W320" s="58">
        <v>6.94</v>
      </c>
      <c r="X320" s="44">
        <v>2420000000</v>
      </c>
      <c r="Y320" s="58">
        <v>4.9400000000000004</v>
      </c>
      <c r="Z320" s="58">
        <v>9.3699999999999992</v>
      </c>
      <c r="AA320" s="58"/>
      <c r="AB320" s="49">
        <v>6.82</v>
      </c>
      <c r="AC320" s="50">
        <v>466000000</v>
      </c>
      <c r="AD320" s="49">
        <v>4.9400000000000004</v>
      </c>
      <c r="AE320" s="49">
        <v>9.32</v>
      </c>
      <c r="AF320" s="55"/>
      <c r="AG320" s="4" t="s">
        <v>3595</v>
      </c>
      <c r="AH320" s="4"/>
      <c r="AI320" s="67">
        <v>6.94</v>
      </c>
      <c r="AJ320" s="63">
        <f t="shared" si="23"/>
        <v>5.1931330472103001</v>
      </c>
    </row>
    <row r="321" spans="1:36" ht="15.6" x14ac:dyDescent="0.25">
      <c r="A321" s="4" t="s">
        <v>3596</v>
      </c>
      <c r="B321" s="98" t="s">
        <v>3385</v>
      </c>
      <c r="C321" s="4" t="s">
        <v>3597</v>
      </c>
      <c r="D321" s="4" t="s">
        <v>3598</v>
      </c>
      <c r="E321" s="4" t="s">
        <v>3599</v>
      </c>
      <c r="F321" s="4"/>
      <c r="G321" s="4"/>
      <c r="H321" s="4"/>
      <c r="I321" s="4"/>
      <c r="J321" s="4"/>
      <c r="K321" s="187">
        <v>21576180</v>
      </c>
      <c r="L321" s="4" t="s">
        <v>3600</v>
      </c>
      <c r="M321" s="4"/>
      <c r="N321" s="103" t="s">
        <v>2682</v>
      </c>
      <c r="O321" s="71"/>
      <c r="P321" s="71"/>
      <c r="Q321" s="4" t="s">
        <v>3601</v>
      </c>
      <c r="R321" s="4" t="s">
        <v>3602</v>
      </c>
      <c r="S321" s="42">
        <v>534.13729999999998</v>
      </c>
      <c r="T321" s="4" t="str">
        <f t="shared" si="20"/>
        <v>LTS0155718_IPTM20320_Apigenin 6-C-alpha-L-arabinopyranosyl-8-C-beta-D-xylopyranoside</v>
      </c>
      <c r="U321" s="4">
        <f t="shared" si="21"/>
        <v>535.14509999999996</v>
      </c>
      <c r="V321" s="4">
        <f t="shared" si="22"/>
        <v>533.13109999999995</v>
      </c>
      <c r="W321" s="58">
        <v>4.92</v>
      </c>
      <c r="X321" s="44">
        <v>317000000</v>
      </c>
      <c r="Y321" s="58">
        <v>0.7</v>
      </c>
      <c r="Z321" s="58">
        <v>4.9400000000000004</v>
      </c>
      <c r="AA321" s="58"/>
      <c r="AB321" s="49">
        <v>4.7699999999999996</v>
      </c>
      <c r="AC321" s="50">
        <v>159000000</v>
      </c>
      <c r="AD321" s="49">
        <v>0.75</v>
      </c>
      <c r="AE321" s="49">
        <v>4.9400000000000004</v>
      </c>
      <c r="AF321" s="55"/>
      <c r="AG321" s="4" t="s">
        <v>3603</v>
      </c>
      <c r="AH321" s="4"/>
      <c r="AI321" s="67">
        <v>4.96</v>
      </c>
      <c r="AJ321" s="63">
        <f t="shared" si="23"/>
        <v>1.9937106918238994</v>
      </c>
    </row>
    <row r="322" spans="1:36" ht="15.6" x14ac:dyDescent="0.25">
      <c r="A322" s="4" t="s">
        <v>3604</v>
      </c>
      <c r="B322" s="98" t="s">
        <v>3605</v>
      </c>
      <c r="C322" s="4" t="s">
        <v>3606</v>
      </c>
      <c r="D322" s="4" t="s">
        <v>3607</v>
      </c>
      <c r="E322" s="4" t="s">
        <v>3608</v>
      </c>
      <c r="F322" s="4" t="s">
        <v>3609</v>
      </c>
      <c r="G322" s="4" t="s">
        <v>3610</v>
      </c>
      <c r="H322" s="4" t="s">
        <v>43</v>
      </c>
      <c r="I322" s="4" t="s">
        <v>59</v>
      </c>
      <c r="J322" s="35" t="s">
        <v>1888</v>
      </c>
      <c r="K322" s="187">
        <v>320054</v>
      </c>
      <c r="L322" s="4" t="s">
        <v>3101</v>
      </c>
      <c r="M322" s="4"/>
      <c r="N322" s="32" t="s">
        <v>3102</v>
      </c>
      <c r="O322" s="32" t="s">
        <v>3104</v>
      </c>
      <c r="P322" s="32" t="s">
        <v>3611</v>
      </c>
      <c r="Q322" s="4" t="s">
        <v>3612</v>
      </c>
      <c r="R322" s="4" t="s">
        <v>3106</v>
      </c>
      <c r="S322" s="42">
        <v>316.09469999999999</v>
      </c>
      <c r="T322" s="4" t="str">
        <f t="shared" si="20"/>
        <v>LTS0184013_IPTM20321_Persicogenin</v>
      </c>
      <c r="U322" s="4">
        <f t="shared" ref="U322:U385" si="24">S322+1.0078</f>
        <v>317.10249999999996</v>
      </c>
      <c r="V322" s="4">
        <f t="shared" ref="V322:V385" si="25">U322-1.007*2</f>
        <v>315.08849999999995</v>
      </c>
      <c r="W322" s="58">
        <v>10.25</v>
      </c>
      <c r="X322" s="44">
        <v>2740000000</v>
      </c>
      <c r="Y322" s="43">
        <v>9.3699999999999992</v>
      </c>
      <c r="Z322" s="58">
        <v>14.69</v>
      </c>
      <c r="AA322" s="89"/>
      <c r="AB322" s="55">
        <v>10.27</v>
      </c>
      <c r="AC322" s="50">
        <v>1100000000</v>
      </c>
      <c r="AD322" s="49">
        <v>9.32</v>
      </c>
      <c r="AE322" s="49">
        <v>14.75</v>
      </c>
      <c r="AF322" s="49"/>
      <c r="AG322" s="4" t="s">
        <v>3613</v>
      </c>
      <c r="AH322" s="4"/>
      <c r="AI322" s="67">
        <v>10.14</v>
      </c>
      <c r="AJ322" s="63">
        <f t="shared" si="23"/>
        <v>2.4909090909090907</v>
      </c>
    </row>
    <row r="323" spans="1:36" ht="15.6" x14ac:dyDescent="0.25">
      <c r="A323" s="4" t="s">
        <v>3614</v>
      </c>
      <c r="B323" s="98" t="s">
        <v>3605</v>
      </c>
      <c r="C323" s="4" t="s">
        <v>3615</v>
      </c>
      <c r="D323" s="4" t="s">
        <v>3616</v>
      </c>
      <c r="E323" s="4" t="s">
        <v>3617</v>
      </c>
      <c r="F323" s="4"/>
      <c r="G323" s="4"/>
      <c r="H323" s="4" t="s">
        <v>43</v>
      </c>
      <c r="I323" s="4" t="s">
        <v>59</v>
      </c>
      <c r="J323" s="4" t="s">
        <v>102</v>
      </c>
      <c r="K323" s="187">
        <v>5318645</v>
      </c>
      <c r="L323" s="4" t="s">
        <v>3618</v>
      </c>
      <c r="M323" s="4"/>
      <c r="N323" s="32" t="s">
        <v>3619</v>
      </c>
      <c r="O323" s="32" t="s">
        <v>3620</v>
      </c>
      <c r="P323" s="32" t="s">
        <v>3621</v>
      </c>
      <c r="Q323" s="4" t="s">
        <v>3622</v>
      </c>
      <c r="R323" s="4" t="s">
        <v>3623</v>
      </c>
      <c r="S323" s="42">
        <v>478.11110000000002</v>
      </c>
      <c r="T323" s="4" t="str">
        <f t="shared" ref="T323:T386" si="26">L323&amp;"_"&amp;D323&amp;"_"&amp;E323</f>
        <v>LTS0137002_IPTM20322_Isorhamnetin-3-O-beta-D-Glucoside</v>
      </c>
      <c r="U323" s="4">
        <f t="shared" si="24"/>
        <v>479.1189</v>
      </c>
      <c r="V323" s="4">
        <f t="shared" si="25"/>
        <v>477.10489999999999</v>
      </c>
      <c r="W323" s="58">
        <v>5.73</v>
      </c>
      <c r="X323" s="44">
        <v>159000000</v>
      </c>
      <c r="Y323" s="58">
        <v>4.9400000000000004</v>
      </c>
      <c r="Z323" s="58">
        <v>9.3699999999999992</v>
      </c>
      <c r="AA323" s="58" t="s">
        <v>3624</v>
      </c>
      <c r="AB323" s="55">
        <v>5.65</v>
      </c>
      <c r="AC323" s="50">
        <v>166000000</v>
      </c>
      <c r="AD323" s="49">
        <v>4.9400000000000004</v>
      </c>
      <c r="AE323" s="49">
        <v>9.32</v>
      </c>
      <c r="AF323" s="49"/>
      <c r="AG323" s="4" t="s">
        <v>3625</v>
      </c>
      <c r="AH323" s="4"/>
      <c r="AI323" s="67">
        <v>5.77</v>
      </c>
      <c r="AJ323" s="63">
        <f t="shared" si="23"/>
        <v>0.95783132530120485</v>
      </c>
    </row>
    <row r="324" spans="1:36" ht="15.6" x14ac:dyDescent="0.25">
      <c r="A324" s="4" t="s">
        <v>3626</v>
      </c>
      <c r="B324" s="98" t="s">
        <v>3605</v>
      </c>
      <c r="C324" s="4" t="s">
        <v>3627</v>
      </c>
      <c r="D324" s="4" t="s">
        <v>3628</v>
      </c>
      <c r="E324" s="4" t="s">
        <v>3629</v>
      </c>
      <c r="F324" s="4" t="s">
        <v>3630</v>
      </c>
      <c r="G324" s="4" t="s">
        <v>3631</v>
      </c>
      <c r="H324" s="4" t="s">
        <v>940</v>
      </c>
      <c r="I324" s="4" t="s">
        <v>1036</v>
      </c>
      <c r="J324" s="4" t="s">
        <v>1037</v>
      </c>
      <c r="K324" s="187">
        <v>5375252</v>
      </c>
      <c r="L324" s="4" t="s">
        <v>3632</v>
      </c>
      <c r="M324" s="4"/>
      <c r="N324" s="32" t="s">
        <v>3633</v>
      </c>
      <c r="O324" s="32" t="s">
        <v>3634</v>
      </c>
      <c r="P324" s="32" t="s">
        <v>3635</v>
      </c>
      <c r="Q324" s="4" t="s">
        <v>3636</v>
      </c>
      <c r="R324" s="4" t="s">
        <v>3637</v>
      </c>
      <c r="S324" s="42">
        <v>192.04230000000001</v>
      </c>
      <c r="T324" s="4" t="str">
        <f t="shared" si="26"/>
        <v>LTS0069868_IPTM20323_Noreugenin</v>
      </c>
      <c r="U324" s="4">
        <f t="shared" si="24"/>
        <v>193.05010000000001</v>
      </c>
      <c r="V324" s="4">
        <f t="shared" si="25"/>
        <v>191.0361</v>
      </c>
      <c r="W324" s="58">
        <v>6.28</v>
      </c>
      <c r="X324" s="44">
        <v>1150000000</v>
      </c>
      <c r="Y324" s="58">
        <v>4.9400000000000004</v>
      </c>
      <c r="Z324" s="58">
        <v>9.3699999999999992</v>
      </c>
      <c r="AA324" s="91"/>
      <c r="AB324" s="55">
        <v>6.18</v>
      </c>
      <c r="AC324" s="50">
        <v>878000000</v>
      </c>
      <c r="AD324" s="49">
        <v>4.9400000000000004</v>
      </c>
      <c r="AE324" s="49">
        <v>9.32</v>
      </c>
      <c r="AF324" s="49"/>
      <c r="AG324" s="4" t="s">
        <v>3638</v>
      </c>
      <c r="AH324" s="4"/>
      <c r="AI324" s="67">
        <v>6.22</v>
      </c>
      <c r="AJ324" s="63">
        <f t="shared" si="23"/>
        <v>1.3097949886104783</v>
      </c>
    </row>
    <row r="325" spans="1:36" ht="15.6" x14ac:dyDescent="0.25">
      <c r="A325" s="4" t="s">
        <v>3639</v>
      </c>
      <c r="B325" s="98" t="s">
        <v>3605</v>
      </c>
      <c r="C325" s="4" t="s">
        <v>3640</v>
      </c>
      <c r="D325" s="4" t="s">
        <v>3641</v>
      </c>
      <c r="E325" s="4" t="s">
        <v>3642</v>
      </c>
      <c r="F325" s="4" t="s">
        <v>3643</v>
      </c>
      <c r="G325" s="4"/>
      <c r="H325" s="4" t="s">
        <v>43</v>
      </c>
      <c r="I325" s="4" t="s">
        <v>59</v>
      </c>
      <c r="J325" s="4" t="s">
        <v>102</v>
      </c>
      <c r="K325" s="187">
        <v>14427423</v>
      </c>
      <c r="L325" s="4" t="s">
        <v>3644</v>
      </c>
      <c r="M325" s="4"/>
      <c r="N325" s="32" t="s">
        <v>3645</v>
      </c>
      <c r="O325" s="32"/>
      <c r="P325" s="32"/>
      <c r="Q325" s="4" t="s">
        <v>3646</v>
      </c>
      <c r="R325" s="4" t="s">
        <v>93</v>
      </c>
      <c r="S325" s="42">
        <v>372.12090000000001</v>
      </c>
      <c r="T325" s="4" t="str">
        <f t="shared" si="26"/>
        <v>LTS0160977_IPTM20324_Noricaritin</v>
      </c>
      <c r="U325" s="4">
        <f t="shared" si="24"/>
        <v>373.12869999999998</v>
      </c>
      <c r="V325" s="4">
        <f t="shared" si="25"/>
        <v>371.11469999999997</v>
      </c>
      <c r="W325" s="58">
        <v>8.7100000000000009</v>
      </c>
      <c r="X325" s="44">
        <v>671000</v>
      </c>
      <c r="Y325" s="58">
        <v>4.9400000000000004</v>
      </c>
      <c r="Z325" s="58">
        <v>9.3699999999999992</v>
      </c>
      <c r="AA325" s="89"/>
      <c r="AB325" s="55">
        <v>8.58</v>
      </c>
      <c r="AC325" s="50">
        <v>1450000</v>
      </c>
      <c r="AD325" s="49">
        <v>4.9400000000000004</v>
      </c>
      <c r="AE325" s="49">
        <v>9.32</v>
      </c>
      <c r="AF325" s="57" t="s">
        <v>3647</v>
      </c>
      <c r="AG325" s="4" t="s">
        <v>3648</v>
      </c>
      <c r="AH325" s="4"/>
      <c r="AI325" s="67">
        <v>10.59</v>
      </c>
      <c r="AJ325" s="63">
        <f t="shared" si="23"/>
        <v>0.46275862068965518</v>
      </c>
    </row>
    <row r="326" spans="1:36" ht="15.6" x14ac:dyDescent="0.25">
      <c r="A326" s="4" t="s">
        <v>3649</v>
      </c>
      <c r="B326" s="98" t="s">
        <v>3605</v>
      </c>
      <c r="C326" s="4" t="s">
        <v>3650</v>
      </c>
      <c r="D326" s="4" t="s">
        <v>3651</v>
      </c>
      <c r="E326" s="4" t="s">
        <v>3652</v>
      </c>
      <c r="F326" s="4" t="s">
        <v>3653</v>
      </c>
      <c r="G326" s="4"/>
      <c r="H326" s="4" t="s">
        <v>43</v>
      </c>
      <c r="I326" s="4" t="s">
        <v>59</v>
      </c>
      <c r="J326" s="4" t="s">
        <v>60</v>
      </c>
      <c r="K326" s="187">
        <v>14730806</v>
      </c>
      <c r="L326" s="4" t="s">
        <v>3654</v>
      </c>
      <c r="M326" s="4"/>
      <c r="N326" s="32" t="s">
        <v>3655</v>
      </c>
      <c r="O326" s="32" t="s">
        <v>375</v>
      </c>
      <c r="P326" s="32" t="s">
        <v>1236</v>
      </c>
      <c r="Q326" s="4" t="s">
        <v>3656</v>
      </c>
      <c r="R326" s="4" t="s">
        <v>797</v>
      </c>
      <c r="S326" s="42">
        <v>432.10559999999998</v>
      </c>
      <c r="T326" s="4" t="str">
        <f t="shared" si="26"/>
        <v>LTS0025306_IPTM20325_Apigenin 5-O-beta-D-glucopyranoside</v>
      </c>
      <c r="U326" s="4">
        <f t="shared" si="24"/>
        <v>433.11339999999996</v>
      </c>
      <c r="V326" s="4">
        <f t="shared" si="25"/>
        <v>431.09939999999995</v>
      </c>
      <c r="W326" s="58">
        <v>5.24</v>
      </c>
      <c r="X326" s="44">
        <v>144000000</v>
      </c>
      <c r="Y326" s="58">
        <v>4.9400000000000004</v>
      </c>
      <c r="Z326" s="58">
        <v>9.3699999999999992</v>
      </c>
      <c r="AA326" s="58" t="s">
        <v>3657</v>
      </c>
      <c r="AB326" s="55">
        <v>5.13</v>
      </c>
      <c r="AC326" s="50">
        <v>179000000</v>
      </c>
      <c r="AD326" s="49">
        <v>4.9400000000000004</v>
      </c>
      <c r="AE326" s="49">
        <v>9.32</v>
      </c>
      <c r="AF326" s="49"/>
      <c r="AG326" s="4" t="s">
        <v>3658</v>
      </c>
      <c r="AH326" s="4"/>
      <c r="AI326" s="67">
        <v>5.28</v>
      </c>
      <c r="AJ326" s="63">
        <f t="shared" ref="AJ326:AJ389" si="27">X326/AC326</f>
        <v>0.8044692737430168</v>
      </c>
    </row>
    <row r="327" spans="1:36" ht="15.6" x14ac:dyDescent="0.25">
      <c r="A327" s="4" t="s">
        <v>3659</v>
      </c>
      <c r="B327" s="98" t="s">
        <v>3605</v>
      </c>
      <c r="C327" s="4" t="s">
        <v>3660</v>
      </c>
      <c r="D327" s="4" t="s">
        <v>3661</v>
      </c>
      <c r="E327" s="4" t="s">
        <v>3662</v>
      </c>
      <c r="F327" s="4" t="s">
        <v>3663</v>
      </c>
      <c r="G327" s="4" t="s">
        <v>3664</v>
      </c>
      <c r="H327" s="4" t="s">
        <v>43</v>
      </c>
      <c r="I327" s="4" t="s">
        <v>59</v>
      </c>
      <c r="J327" s="4" t="s">
        <v>60</v>
      </c>
      <c r="K327" s="187">
        <v>5271991</v>
      </c>
      <c r="L327" s="4" t="s">
        <v>3665</v>
      </c>
      <c r="M327" s="4"/>
      <c r="N327" s="32" t="s">
        <v>188</v>
      </c>
      <c r="O327" s="32" t="s">
        <v>3666</v>
      </c>
      <c r="P327" s="32"/>
      <c r="Q327" s="4" t="s">
        <v>3667</v>
      </c>
      <c r="R327" s="4" t="s">
        <v>3668</v>
      </c>
      <c r="S327" s="42">
        <v>346.06889999999999</v>
      </c>
      <c r="T327" s="4" t="str">
        <f t="shared" si="26"/>
        <v>LTS0004448_IPTM20326_Viscidulin III</v>
      </c>
      <c r="U327" s="4">
        <f t="shared" si="24"/>
        <v>347.07669999999996</v>
      </c>
      <c r="V327" s="4">
        <f t="shared" si="25"/>
        <v>345.06269999999995</v>
      </c>
      <c r="W327" s="58">
        <v>6.36</v>
      </c>
      <c r="X327" s="44">
        <v>561000000</v>
      </c>
      <c r="Y327" s="58">
        <v>4.9400000000000004</v>
      </c>
      <c r="Z327" s="58">
        <v>9.3699999999999992</v>
      </c>
      <c r="AA327" s="89"/>
      <c r="AB327" s="55">
        <v>6.11</v>
      </c>
      <c r="AC327" s="50">
        <v>195000000</v>
      </c>
      <c r="AD327" s="49">
        <v>4.9400000000000004</v>
      </c>
      <c r="AE327" s="49">
        <v>9.32</v>
      </c>
      <c r="AF327" s="49"/>
      <c r="AG327" s="4" t="s">
        <v>3669</v>
      </c>
      <c r="AH327" s="4"/>
      <c r="AI327" s="67">
        <v>6.33</v>
      </c>
      <c r="AJ327" s="63">
        <f t="shared" si="27"/>
        <v>2.8769230769230769</v>
      </c>
    </row>
    <row r="328" spans="1:36" ht="31.2" x14ac:dyDescent="0.25">
      <c r="A328" s="4" t="s">
        <v>3670</v>
      </c>
      <c r="B328" s="98" t="s">
        <v>3605</v>
      </c>
      <c r="C328" s="4" t="s">
        <v>3671</v>
      </c>
      <c r="D328" s="4" t="s">
        <v>3672</v>
      </c>
      <c r="E328" s="4" t="s">
        <v>3673</v>
      </c>
      <c r="F328" s="4"/>
      <c r="G328" s="4"/>
      <c r="H328" s="4" t="s">
        <v>43</v>
      </c>
      <c r="I328" s="4" t="s">
        <v>59</v>
      </c>
      <c r="J328" s="4" t="s">
        <v>2395</v>
      </c>
      <c r="K328" s="187">
        <v>134715108</v>
      </c>
      <c r="L328" s="4" t="s">
        <v>3674</v>
      </c>
      <c r="M328" s="4"/>
      <c r="N328" s="32" t="s">
        <v>3675</v>
      </c>
      <c r="O328" s="32" t="s">
        <v>3676</v>
      </c>
      <c r="P328" s="32" t="s">
        <v>3677</v>
      </c>
      <c r="Q328" s="4" t="s">
        <v>3678</v>
      </c>
      <c r="R328" s="4" t="s">
        <v>3679</v>
      </c>
      <c r="S328" s="42">
        <v>576.1268</v>
      </c>
      <c r="T328" s="4" t="str">
        <f t="shared" si="26"/>
        <v>LTS0171311_IPTM20327_Procyanidin A1</v>
      </c>
      <c r="U328" s="4">
        <f t="shared" si="24"/>
        <v>577.13459999999998</v>
      </c>
      <c r="V328" s="4">
        <f t="shared" si="25"/>
        <v>575.12059999999997</v>
      </c>
      <c r="W328" s="58">
        <v>4.6100000000000003</v>
      </c>
      <c r="X328" s="44">
        <v>133000000</v>
      </c>
      <c r="Y328" s="58">
        <v>0.7</v>
      </c>
      <c r="Z328" s="58">
        <v>4.9400000000000004</v>
      </c>
      <c r="AA328" s="92" t="s">
        <v>3680</v>
      </c>
      <c r="AB328" s="55">
        <v>4.63</v>
      </c>
      <c r="AC328" s="50">
        <v>38900000</v>
      </c>
      <c r="AD328" s="49">
        <v>0.75</v>
      </c>
      <c r="AE328" s="49">
        <v>4.9400000000000004</v>
      </c>
      <c r="AF328" s="49"/>
      <c r="AG328" s="4" t="s">
        <v>3681</v>
      </c>
      <c r="AH328" s="4"/>
      <c r="AI328" s="67">
        <v>4.6100000000000003</v>
      </c>
      <c r="AJ328" s="63">
        <f t="shared" si="27"/>
        <v>3.4190231362467864</v>
      </c>
    </row>
    <row r="329" spans="1:36" ht="15.6" x14ac:dyDescent="0.25">
      <c r="A329" s="4" t="s">
        <v>3682</v>
      </c>
      <c r="B329" s="98" t="s">
        <v>3605</v>
      </c>
      <c r="C329" s="4" t="s">
        <v>3683</v>
      </c>
      <c r="D329" s="4" t="s">
        <v>3684</v>
      </c>
      <c r="E329" s="4" t="s">
        <v>3685</v>
      </c>
      <c r="F329" s="4" t="s">
        <v>3686</v>
      </c>
      <c r="G329" s="4" t="s">
        <v>3687</v>
      </c>
      <c r="H329" s="4" t="s">
        <v>43</v>
      </c>
      <c r="I329" s="4" t="s">
        <v>59</v>
      </c>
      <c r="J329" s="4" t="s">
        <v>102</v>
      </c>
      <c r="K329" s="187">
        <v>5280682</v>
      </c>
      <c r="L329" s="4" t="s">
        <v>3688</v>
      </c>
      <c r="M329" s="4"/>
      <c r="N329" s="32" t="s">
        <v>3689</v>
      </c>
      <c r="O329" s="32" t="s">
        <v>3690</v>
      </c>
      <c r="P329" s="32" t="s">
        <v>3691</v>
      </c>
      <c r="Q329" s="4" t="s">
        <v>3692</v>
      </c>
      <c r="R329" s="4" t="s">
        <v>66</v>
      </c>
      <c r="S329" s="42">
        <v>344.08960000000002</v>
      </c>
      <c r="T329" s="4" t="str">
        <f t="shared" si="26"/>
        <v>LTS0184970_IPTM20328_Ayanin</v>
      </c>
      <c r="U329" s="4">
        <f t="shared" si="24"/>
        <v>345.09739999999999</v>
      </c>
      <c r="V329" s="4">
        <f t="shared" si="25"/>
        <v>343.08339999999998</v>
      </c>
      <c r="W329" s="58">
        <v>10.8</v>
      </c>
      <c r="X329" s="44">
        <v>2770000000</v>
      </c>
      <c r="Y329" s="43">
        <v>9.3699999999999992</v>
      </c>
      <c r="Z329" s="58">
        <v>14.69</v>
      </c>
      <c r="AA329" s="89"/>
      <c r="AB329" s="55">
        <v>10.83</v>
      </c>
      <c r="AC329" s="50">
        <v>802000000</v>
      </c>
      <c r="AD329" s="49">
        <v>9.32</v>
      </c>
      <c r="AE329" s="49">
        <v>14.75</v>
      </c>
      <c r="AF329" s="49"/>
      <c r="AG329" s="4" t="s">
        <v>3693</v>
      </c>
      <c r="AH329" s="4"/>
      <c r="AI329" s="67">
        <v>10.71</v>
      </c>
      <c r="AJ329" s="63">
        <f t="shared" si="27"/>
        <v>3.453865336658354</v>
      </c>
    </row>
    <row r="330" spans="1:36" ht="15.6" x14ac:dyDescent="0.25">
      <c r="A330" s="4" t="s">
        <v>3694</v>
      </c>
      <c r="B330" s="98" t="s">
        <v>3605</v>
      </c>
      <c r="C330" s="4" t="s">
        <v>3695</v>
      </c>
      <c r="D330" s="4" t="s">
        <v>3696</v>
      </c>
      <c r="E330" s="4" t="s">
        <v>3697</v>
      </c>
      <c r="F330" s="4" t="s">
        <v>3698</v>
      </c>
      <c r="G330" s="4" t="s">
        <v>3699</v>
      </c>
      <c r="H330" s="4" t="s">
        <v>43</v>
      </c>
      <c r="I330" s="4" t="s">
        <v>59</v>
      </c>
      <c r="J330" s="4" t="s">
        <v>60</v>
      </c>
      <c r="K330" s="187">
        <v>10253785</v>
      </c>
      <c r="L330" s="4" t="s">
        <v>3700</v>
      </c>
      <c r="M330" s="4"/>
      <c r="N330" s="32" t="s">
        <v>665</v>
      </c>
      <c r="O330" s="32" t="s">
        <v>1742</v>
      </c>
      <c r="P330" s="32" t="s">
        <v>589</v>
      </c>
      <c r="Q330" s="4" t="s">
        <v>3701</v>
      </c>
      <c r="R330" s="4" t="s">
        <v>631</v>
      </c>
      <c r="S330" s="42">
        <v>462.07979999999998</v>
      </c>
      <c r="T330" s="4" t="str">
        <f t="shared" si="26"/>
        <v>LTS0253574_IPTM20329_Luteolin-3-O-beta-D-glucuronide</v>
      </c>
      <c r="U330" s="4">
        <f t="shared" si="24"/>
        <v>463.08759999999995</v>
      </c>
      <c r="V330" s="4">
        <f t="shared" si="25"/>
        <v>461.07359999999994</v>
      </c>
      <c r="W330" s="58">
        <v>6</v>
      </c>
      <c r="X330" s="44">
        <v>128000000</v>
      </c>
      <c r="Y330" s="58">
        <v>4.9400000000000004</v>
      </c>
      <c r="Z330" s="58">
        <v>9.3699999999999992</v>
      </c>
      <c r="AA330" s="92" t="s">
        <v>3702</v>
      </c>
      <c r="AB330" s="55">
        <v>4.9000000000000004</v>
      </c>
      <c r="AC330" s="50">
        <v>189000000</v>
      </c>
      <c r="AD330" s="49">
        <v>0.75</v>
      </c>
      <c r="AE330" s="49">
        <v>4.9400000000000004</v>
      </c>
      <c r="AF330" s="49"/>
      <c r="AG330" s="4" t="s">
        <v>3703</v>
      </c>
      <c r="AH330" s="4"/>
      <c r="AI330" s="67">
        <v>6.06</v>
      </c>
      <c r="AJ330" s="63">
        <f t="shared" si="27"/>
        <v>0.67724867724867721</v>
      </c>
    </row>
    <row r="331" spans="1:36" ht="31.2" x14ac:dyDescent="0.25">
      <c r="A331" s="4" t="s">
        <v>3704</v>
      </c>
      <c r="B331" s="98" t="s">
        <v>3605</v>
      </c>
      <c r="C331" s="4" t="s">
        <v>3705</v>
      </c>
      <c r="D331" s="4" t="s">
        <v>3706</v>
      </c>
      <c r="E331" s="4" t="s">
        <v>3707</v>
      </c>
      <c r="F331" s="4"/>
      <c r="G331" s="4" t="s">
        <v>3708</v>
      </c>
      <c r="H331" s="4" t="s">
        <v>43</v>
      </c>
      <c r="I331" s="4" t="s">
        <v>59</v>
      </c>
      <c r="J331" s="4" t="s">
        <v>102</v>
      </c>
      <c r="K331" s="187">
        <v>9960512</v>
      </c>
      <c r="L331" s="4" t="s">
        <v>3709</v>
      </c>
      <c r="M331" s="4"/>
      <c r="N331" s="32" t="s">
        <v>794</v>
      </c>
      <c r="O331" s="32" t="s">
        <v>3710</v>
      </c>
      <c r="P331" s="32"/>
      <c r="Q331" s="4" t="s">
        <v>3711</v>
      </c>
      <c r="R331" s="4" t="s">
        <v>1730</v>
      </c>
      <c r="S331" s="42">
        <v>610.15340000000003</v>
      </c>
      <c r="T331" s="4" t="str">
        <f t="shared" si="26"/>
        <v>LTS0230275_IPTM20330_Kaempferol 3-gentiobioside</v>
      </c>
      <c r="U331" s="4">
        <f t="shared" si="24"/>
        <v>611.16120000000001</v>
      </c>
      <c r="V331" s="4">
        <f t="shared" si="25"/>
        <v>609.1472</v>
      </c>
      <c r="W331" s="58">
        <v>4.97</v>
      </c>
      <c r="X331" s="44">
        <v>246000000</v>
      </c>
      <c r="Y331" s="58">
        <v>4.9400000000000004</v>
      </c>
      <c r="Z331" s="58">
        <v>9.3699999999999992</v>
      </c>
      <c r="AA331" s="92" t="s">
        <v>3712</v>
      </c>
      <c r="AB331" s="55">
        <v>4.87</v>
      </c>
      <c r="AC331" s="50">
        <v>147000000</v>
      </c>
      <c r="AD331" s="49">
        <v>0.75</v>
      </c>
      <c r="AE331" s="49">
        <v>4.9400000000000004</v>
      </c>
      <c r="AF331" s="49"/>
      <c r="AG331" s="4" t="s">
        <v>3713</v>
      </c>
      <c r="AH331" s="4"/>
      <c r="AI331" s="67">
        <v>5</v>
      </c>
      <c r="AJ331" s="63">
        <f t="shared" si="27"/>
        <v>1.6734693877551021</v>
      </c>
    </row>
    <row r="332" spans="1:36" ht="15.6" x14ac:dyDescent="0.25">
      <c r="A332" s="4" t="s">
        <v>3714</v>
      </c>
      <c r="B332" s="98" t="s">
        <v>3605</v>
      </c>
      <c r="C332" s="4" t="s">
        <v>3715</v>
      </c>
      <c r="D332" s="4" t="s">
        <v>3716</v>
      </c>
      <c r="E332" s="4" t="s">
        <v>3717</v>
      </c>
      <c r="F332" s="4" t="s">
        <v>3718</v>
      </c>
      <c r="G332" s="4"/>
      <c r="H332" s="4" t="s">
        <v>43</v>
      </c>
      <c r="I332" s="4" t="s">
        <v>59</v>
      </c>
      <c r="J332" s="4" t="s">
        <v>145</v>
      </c>
      <c r="K332" s="187">
        <v>21636084</v>
      </c>
      <c r="L332" s="4" t="s">
        <v>3719</v>
      </c>
      <c r="M332" s="4"/>
      <c r="N332" s="32" t="s">
        <v>3720</v>
      </c>
      <c r="O332" s="32" t="s">
        <v>2878</v>
      </c>
      <c r="P332" s="32"/>
      <c r="Q332" s="4" t="s">
        <v>3721</v>
      </c>
      <c r="R332" s="4" t="s">
        <v>3722</v>
      </c>
      <c r="S332" s="42">
        <v>542.12130000000002</v>
      </c>
      <c r="T332" s="4" t="str">
        <f t="shared" si="26"/>
        <v>LTS0234793_IPTM20331_Neochamaejasmine B</v>
      </c>
      <c r="U332" s="4">
        <f t="shared" si="24"/>
        <v>543.12909999999999</v>
      </c>
      <c r="V332" s="4">
        <f t="shared" si="25"/>
        <v>541.11509999999998</v>
      </c>
      <c r="W332" s="58">
        <v>9.52</v>
      </c>
      <c r="X332" s="44">
        <v>168000000</v>
      </c>
      <c r="Y332" s="43">
        <v>9.3699999999999992</v>
      </c>
      <c r="Z332" s="58">
        <v>14.69</v>
      </c>
      <c r="AA332" s="89"/>
      <c r="AB332" s="55">
        <v>9.42</v>
      </c>
      <c r="AC332" s="50">
        <v>300000000</v>
      </c>
      <c r="AD332" s="49">
        <v>9.32</v>
      </c>
      <c r="AE332" s="49">
        <v>14.75</v>
      </c>
      <c r="AF332" s="49"/>
      <c r="AG332" s="4" t="s">
        <v>3723</v>
      </c>
      <c r="AH332" s="4"/>
      <c r="AI332" s="67">
        <v>9.5</v>
      </c>
      <c r="AJ332" s="63">
        <f t="shared" si="27"/>
        <v>0.56000000000000005</v>
      </c>
    </row>
    <row r="333" spans="1:36" ht="15.6" x14ac:dyDescent="0.25">
      <c r="A333" s="4" t="s">
        <v>3724</v>
      </c>
      <c r="B333" s="98" t="s">
        <v>3605</v>
      </c>
      <c r="C333" s="4" t="s">
        <v>3725</v>
      </c>
      <c r="D333" s="4" t="s">
        <v>3726</v>
      </c>
      <c r="E333" s="4" t="s">
        <v>3727</v>
      </c>
      <c r="F333" s="4" t="s">
        <v>3728</v>
      </c>
      <c r="G333" s="4" t="s">
        <v>3729</v>
      </c>
      <c r="H333" s="4" t="s">
        <v>43</v>
      </c>
      <c r="I333" s="4" t="s">
        <v>59</v>
      </c>
      <c r="J333" s="4" t="s">
        <v>60</v>
      </c>
      <c r="K333" s="187">
        <v>5281627</v>
      </c>
      <c r="L333" s="4" t="s">
        <v>3730</v>
      </c>
      <c r="M333" s="4"/>
      <c r="N333" s="32" t="s">
        <v>3731</v>
      </c>
      <c r="O333" s="32" t="s">
        <v>3732</v>
      </c>
      <c r="P333" s="32" t="s">
        <v>3733</v>
      </c>
      <c r="Q333" s="4" t="s">
        <v>3734</v>
      </c>
      <c r="R333" s="4" t="s">
        <v>2193</v>
      </c>
      <c r="S333" s="42">
        <v>538.09</v>
      </c>
      <c r="T333" s="4" t="str">
        <f t="shared" si="26"/>
        <v>LTS0187644_IPTM20332_Hinokiflavone</v>
      </c>
      <c r="U333" s="4">
        <f t="shared" si="24"/>
        <v>539.09780000000001</v>
      </c>
      <c r="V333" s="4">
        <f t="shared" si="25"/>
        <v>537.0838</v>
      </c>
      <c r="W333" s="58">
        <v>10.47</v>
      </c>
      <c r="X333" s="44">
        <v>86900000</v>
      </c>
      <c r="Y333" s="43">
        <v>9.3699999999999992</v>
      </c>
      <c r="Z333" s="58">
        <v>14.69</v>
      </c>
      <c r="AA333" s="89"/>
      <c r="AB333" s="55">
        <v>10.27</v>
      </c>
      <c r="AC333" s="50">
        <v>147000000</v>
      </c>
      <c r="AD333" s="49">
        <v>9.32</v>
      </c>
      <c r="AE333" s="49">
        <v>14.75</v>
      </c>
      <c r="AF333" s="49"/>
      <c r="AG333" s="4" t="s">
        <v>3735</v>
      </c>
      <c r="AH333" s="4"/>
      <c r="AI333" s="67">
        <v>10.48</v>
      </c>
      <c r="AJ333" s="63">
        <f t="shared" si="27"/>
        <v>0.59115646258503396</v>
      </c>
    </row>
    <row r="334" spans="1:36" ht="15.6" x14ac:dyDescent="0.25">
      <c r="A334" s="4" t="s">
        <v>3736</v>
      </c>
      <c r="B334" s="98" t="s">
        <v>3605</v>
      </c>
      <c r="C334" s="4" t="s">
        <v>3737</v>
      </c>
      <c r="D334" s="4" t="s">
        <v>3738</v>
      </c>
      <c r="E334" s="4" t="s">
        <v>3739</v>
      </c>
      <c r="F334" s="4" t="s">
        <v>3740</v>
      </c>
      <c r="G334" s="4" t="s">
        <v>3741</v>
      </c>
      <c r="H334" s="4" t="s">
        <v>43</v>
      </c>
      <c r="I334" s="4" t="s">
        <v>59</v>
      </c>
      <c r="J334" s="4" t="s">
        <v>145</v>
      </c>
      <c r="K334" s="187">
        <v>91196552</v>
      </c>
      <c r="L334" s="4" t="s">
        <v>3742</v>
      </c>
      <c r="M334" s="4"/>
      <c r="N334" s="32" t="s">
        <v>2710</v>
      </c>
      <c r="O334" s="32" t="s">
        <v>3743</v>
      </c>
      <c r="P334" s="32" t="s">
        <v>3744</v>
      </c>
      <c r="Q334" s="4" t="s">
        <v>3745</v>
      </c>
      <c r="R334" s="4" t="s">
        <v>354</v>
      </c>
      <c r="S334" s="42">
        <v>288.0634</v>
      </c>
      <c r="T334" s="4" t="str">
        <f t="shared" si="26"/>
        <v>LTS0225215_IPTM20333_Isookanin</v>
      </c>
      <c r="U334" s="4">
        <f t="shared" si="24"/>
        <v>289.07119999999998</v>
      </c>
      <c r="V334" s="4">
        <f t="shared" si="25"/>
        <v>287.05719999999997</v>
      </c>
      <c r="W334" s="58">
        <v>4.87</v>
      </c>
      <c r="X334" s="44">
        <v>69500000</v>
      </c>
      <c r="Y334" s="58">
        <v>0.7</v>
      </c>
      <c r="Z334" s="58">
        <v>4.9400000000000004</v>
      </c>
      <c r="AA334" s="89"/>
      <c r="AB334" s="55">
        <v>4.76</v>
      </c>
      <c r="AC334" s="50">
        <v>99100000</v>
      </c>
      <c r="AD334" s="49">
        <v>0.75</v>
      </c>
      <c r="AE334" s="49">
        <v>4.9400000000000004</v>
      </c>
      <c r="AF334" s="49"/>
      <c r="AG334" s="4" t="s">
        <v>3746</v>
      </c>
      <c r="AH334" s="4"/>
      <c r="AI334" s="67">
        <v>4.88</v>
      </c>
      <c r="AJ334" s="63">
        <f t="shared" si="27"/>
        <v>0.70131180625630674</v>
      </c>
    </row>
    <row r="335" spans="1:36" ht="15.6" x14ac:dyDescent="0.25">
      <c r="A335" s="4" t="s">
        <v>3747</v>
      </c>
      <c r="B335" s="98" t="s">
        <v>3605</v>
      </c>
      <c r="C335" s="4" t="s">
        <v>3748</v>
      </c>
      <c r="D335" s="4" t="s">
        <v>3749</v>
      </c>
      <c r="E335" s="4" t="s">
        <v>3750</v>
      </c>
      <c r="F335" s="4" t="s">
        <v>3751</v>
      </c>
      <c r="G335" s="4" t="s">
        <v>3752</v>
      </c>
      <c r="H335" s="4"/>
      <c r="I335" s="4"/>
      <c r="J335" s="4"/>
      <c r="K335" s="187">
        <v>5284649</v>
      </c>
      <c r="L335" s="33"/>
      <c r="M335" s="4"/>
      <c r="N335" s="32"/>
      <c r="O335" s="32"/>
      <c r="P335" s="32"/>
      <c r="Q335" s="4" t="s">
        <v>3753</v>
      </c>
      <c r="R335" s="4" t="s">
        <v>644</v>
      </c>
      <c r="S335" s="42">
        <v>270.05279999999999</v>
      </c>
      <c r="T335" s="4" t="str">
        <f t="shared" si="26"/>
        <v>_IPTM20334_6,7,4'-Trihydroxyisoflavone</v>
      </c>
      <c r="U335" s="4">
        <f t="shared" si="24"/>
        <v>271.06059999999997</v>
      </c>
      <c r="V335" s="4">
        <f t="shared" si="25"/>
        <v>269.04659999999996</v>
      </c>
      <c r="W335" s="58">
        <v>5.96</v>
      </c>
      <c r="X335" s="44">
        <v>884000000</v>
      </c>
      <c r="Y335" s="58">
        <v>4.9400000000000004</v>
      </c>
      <c r="Z335" s="58">
        <v>9.3699999999999992</v>
      </c>
      <c r="AA335" s="89"/>
      <c r="AB335" s="55">
        <v>5.82</v>
      </c>
      <c r="AC335" s="50">
        <v>258000000</v>
      </c>
      <c r="AD335" s="49">
        <v>4.9400000000000004</v>
      </c>
      <c r="AE335" s="49">
        <v>9.32</v>
      </c>
      <c r="AF335" s="49"/>
      <c r="AG335" s="4" t="s">
        <v>3754</v>
      </c>
      <c r="AH335" s="4"/>
      <c r="AI335" s="67">
        <v>5.98</v>
      </c>
      <c r="AJ335" s="63">
        <f t="shared" si="27"/>
        <v>3.4263565891472867</v>
      </c>
    </row>
    <row r="336" spans="1:36" ht="46.8" x14ac:dyDescent="0.25">
      <c r="A336" s="4" t="s">
        <v>3755</v>
      </c>
      <c r="B336" s="98" t="s">
        <v>3605</v>
      </c>
      <c r="C336" s="4" t="s">
        <v>3756</v>
      </c>
      <c r="D336" s="4" t="s">
        <v>3757</v>
      </c>
      <c r="E336" s="4" t="s">
        <v>3758</v>
      </c>
      <c r="F336" s="4"/>
      <c r="G336" s="4"/>
      <c r="H336" s="4" t="s">
        <v>43</v>
      </c>
      <c r="I336" s="4" t="s">
        <v>59</v>
      </c>
      <c r="J336" s="4" t="s">
        <v>102</v>
      </c>
      <c r="K336" s="187">
        <v>102004842</v>
      </c>
      <c r="L336" s="4" t="s">
        <v>3759</v>
      </c>
      <c r="M336" s="4"/>
      <c r="N336" s="32" t="s">
        <v>3760</v>
      </c>
      <c r="O336" s="32" t="s">
        <v>794</v>
      </c>
      <c r="P336" s="32" t="s">
        <v>3761</v>
      </c>
      <c r="Q336" s="4" t="s">
        <v>3762</v>
      </c>
      <c r="R336" s="4" t="s">
        <v>2898</v>
      </c>
      <c r="S336" s="42">
        <v>756.21130000000005</v>
      </c>
      <c r="T336" s="4" t="str">
        <f t="shared" si="26"/>
        <v>LTS0089440_IPTM20335_Kaempferol 3-sophoroside-7-rhamnoside</v>
      </c>
      <c r="U336" s="4">
        <f t="shared" si="24"/>
        <v>757.21910000000003</v>
      </c>
      <c r="V336" s="4">
        <f t="shared" si="25"/>
        <v>755.20510000000002</v>
      </c>
      <c r="W336" s="58">
        <v>4.17</v>
      </c>
      <c r="X336" s="44">
        <v>78800000</v>
      </c>
      <c r="Y336" s="58">
        <v>0.7</v>
      </c>
      <c r="Z336" s="58">
        <v>4.9400000000000004</v>
      </c>
      <c r="AA336" s="92" t="s">
        <v>3763</v>
      </c>
      <c r="AB336" s="55">
        <v>4.17</v>
      </c>
      <c r="AC336" s="50">
        <v>73400000</v>
      </c>
      <c r="AD336" s="49">
        <v>0.75</v>
      </c>
      <c r="AE336" s="49">
        <v>4.9400000000000004</v>
      </c>
      <c r="AF336" s="49"/>
      <c r="AG336" s="4" t="s">
        <v>3764</v>
      </c>
      <c r="AH336" s="4"/>
      <c r="AI336" s="67">
        <v>4.17</v>
      </c>
      <c r="AJ336" s="63">
        <f t="shared" si="27"/>
        <v>1.0735694822888284</v>
      </c>
    </row>
    <row r="337" spans="1:36" ht="15.6" x14ac:dyDescent="0.25">
      <c r="A337" s="4" t="s">
        <v>3765</v>
      </c>
      <c r="B337" s="98" t="s">
        <v>3605</v>
      </c>
      <c r="C337" s="4" t="s">
        <v>3766</v>
      </c>
      <c r="D337" s="4" t="s">
        <v>3767</v>
      </c>
      <c r="E337" s="4" t="s">
        <v>3768</v>
      </c>
      <c r="F337" s="4" t="s">
        <v>3769</v>
      </c>
      <c r="G337" s="4" t="s">
        <v>3770</v>
      </c>
      <c r="H337" s="4" t="s">
        <v>43</v>
      </c>
      <c r="I337" s="4" t="s">
        <v>44</v>
      </c>
      <c r="J337" s="4" t="s">
        <v>1634</v>
      </c>
      <c r="K337" s="187">
        <v>176907</v>
      </c>
      <c r="L337" s="4" t="s">
        <v>3771</v>
      </c>
      <c r="M337" s="4"/>
      <c r="N337" s="32" t="s">
        <v>3772</v>
      </c>
      <c r="O337" s="32"/>
      <c r="P337" s="32"/>
      <c r="Q337" s="4" t="s">
        <v>3773</v>
      </c>
      <c r="R337" s="4" t="s">
        <v>618</v>
      </c>
      <c r="S337" s="42">
        <v>256.0736</v>
      </c>
      <c r="T337" s="4" t="str">
        <f t="shared" si="26"/>
        <v>LTS0056612_IPTM20336_Dihydrodaidzein</v>
      </c>
      <c r="U337" s="4">
        <f t="shared" si="24"/>
        <v>257.08139999999997</v>
      </c>
      <c r="V337" s="4">
        <f t="shared" si="25"/>
        <v>255.06739999999996</v>
      </c>
      <c r="W337" s="58">
        <v>6.54</v>
      </c>
      <c r="X337" s="44">
        <v>714000000</v>
      </c>
      <c r="Y337" s="58">
        <v>4.9400000000000004</v>
      </c>
      <c r="Z337" s="58">
        <v>9.3699999999999992</v>
      </c>
      <c r="AA337" s="89"/>
      <c r="AB337" s="55">
        <v>6.46</v>
      </c>
      <c r="AC337" s="50">
        <v>1020000000</v>
      </c>
      <c r="AD337" s="49">
        <v>4.9400000000000004</v>
      </c>
      <c r="AE337" s="49">
        <v>9.32</v>
      </c>
      <c r="AF337" s="49"/>
      <c r="AG337" s="4" t="s">
        <v>3774</v>
      </c>
      <c r="AH337" s="4"/>
      <c r="AI337" s="67">
        <v>6.52</v>
      </c>
      <c r="AJ337" s="63">
        <f t="shared" si="27"/>
        <v>0.7</v>
      </c>
    </row>
    <row r="338" spans="1:36" ht="15.6" x14ac:dyDescent="0.25">
      <c r="A338" s="4" t="s">
        <v>3775</v>
      </c>
      <c r="B338" s="98" t="s">
        <v>3605</v>
      </c>
      <c r="C338" s="4" t="s">
        <v>3776</v>
      </c>
      <c r="D338" s="4" t="s">
        <v>3777</v>
      </c>
      <c r="E338" s="4" t="s">
        <v>3778</v>
      </c>
      <c r="F338" s="4"/>
      <c r="G338" s="4"/>
      <c r="H338" s="4" t="s">
        <v>43</v>
      </c>
      <c r="I338" s="4" t="s">
        <v>59</v>
      </c>
      <c r="J338" s="4" t="s">
        <v>102</v>
      </c>
      <c r="K338" s="187">
        <v>5321577</v>
      </c>
      <c r="L338" s="4" t="s">
        <v>3779</v>
      </c>
      <c r="M338" s="4"/>
      <c r="N338" s="32" t="s">
        <v>104</v>
      </c>
      <c r="O338" s="32" t="s">
        <v>2228</v>
      </c>
      <c r="P338" s="32" t="s">
        <v>3780</v>
      </c>
      <c r="Q338" s="4" t="s">
        <v>3781</v>
      </c>
      <c r="R338" s="4" t="s">
        <v>3782</v>
      </c>
      <c r="S338" s="42">
        <v>508.12169999999998</v>
      </c>
      <c r="T338" s="4" t="str">
        <f t="shared" si="26"/>
        <v>LTS0167449_IPTM20337_Syringetin-3-O-glucoside</v>
      </c>
      <c r="U338" s="4">
        <f t="shared" si="24"/>
        <v>509.12949999999995</v>
      </c>
      <c r="V338" s="4">
        <f t="shared" si="25"/>
        <v>507.11549999999994</v>
      </c>
      <c r="W338" s="58">
        <v>5.77</v>
      </c>
      <c r="X338" s="44">
        <v>281000000</v>
      </c>
      <c r="Y338" s="58">
        <v>4.9400000000000004</v>
      </c>
      <c r="Z338" s="58">
        <v>9.3699999999999992</v>
      </c>
      <c r="AA338" s="58" t="s">
        <v>3783</v>
      </c>
      <c r="AB338" s="55">
        <v>5.69</v>
      </c>
      <c r="AC338" s="50">
        <v>259000000</v>
      </c>
      <c r="AD338" s="49">
        <v>4.9400000000000004</v>
      </c>
      <c r="AE338" s="49">
        <v>9.32</v>
      </c>
      <c r="AF338" s="49"/>
      <c r="AG338" s="4" t="s">
        <v>3784</v>
      </c>
      <c r="AH338" s="4"/>
      <c r="AI338" s="67">
        <v>5.79</v>
      </c>
      <c r="AJ338" s="63">
        <f t="shared" si="27"/>
        <v>1.084942084942085</v>
      </c>
    </row>
    <row r="339" spans="1:36" ht="15.6" x14ac:dyDescent="0.25">
      <c r="A339" s="4" t="s">
        <v>3785</v>
      </c>
      <c r="B339" s="98" t="s">
        <v>3605</v>
      </c>
      <c r="C339" s="4" t="s">
        <v>3786</v>
      </c>
      <c r="D339" s="4" t="s">
        <v>3787</v>
      </c>
      <c r="E339" s="4" t="s">
        <v>3788</v>
      </c>
      <c r="F339" s="4" t="s">
        <v>3789</v>
      </c>
      <c r="G339" s="4"/>
      <c r="H339" s="4" t="s">
        <v>43</v>
      </c>
      <c r="I339" s="4" t="s">
        <v>59</v>
      </c>
      <c r="J339" s="4" t="s">
        <v>60</v>
      </c>
      <c r="K339" s="187">
        <v>5280746</v>
      </c>
      <c r="L339" s="4" t="s">
        <v>3790</v>
      </c>
      <c r="M339" s="4"/>
      <c r="N339" s="32" t="s">
        <v>3791</v>
      </c>
      <c r="O339" s="32" t="s">
        <v>3792</v>
      </c>
      <c r="P339" s="32" t="s">
        <v>3793</v>
      </c>
      <c r="Q339" s="4" t="s">
        <v>3794</v>
      </c>
      <c r="R339" s="4" t="s">
        <v>760</v>
      </c>
      <c r="S339" s="42">
        <v>564.14790000000005</v>
      </c>
      <c r="T339" s="4" t="str">
        <f t="shared" si="26"/>
        <v>LTS0178138_IPTM20338_Apiin</v>
      </c>
      <c r="U339" s="4">
        <f t="shared" si="24"/>
        <v>565.15570000000002</v>
      </c>
      <c r="V339" s="4">
        <f t="shared" si="25"/>
        <v>563.14170000000001</v>
      </c>
      <c r="W339" s="58">
        <v>5.66</v>
      </c>
      <c r="X339" s="44">
        <v>350000000</v>
      </c>
      <c r="Y339" s="58">
        <v>4.9400000000000004</v>
      </c>
      <c r="Z339" s="58">
        <v>9.3699999999999992</v>
      </c>
      <c r="AA339" s="58" t="s">
        <v>3795</v>
      </c>
      <c r="AB339" s="55">
        <v>5.67</v>
      </c>
      <c r="AC339" s="50">
        <v>129000000</v>
      </c>
      <c r="AD339" s="49">
        <v>4.9400000000000004</v>
      </c>
      <c r="AE339" s="49">
        <v>9.32</v>
      </c>
      <c r="AF339" s="49"/>
      <c r="AG339" s="4" t="s">
        <v>3796</v>
      </c>
      <c r="AH339" s="4"/>
      <c r="AI339" s="67">
        <v>5.72</v>
      </c>
      <c r="AJ339" s="63">
        <f t="shared" si="27"/>
        <v>2.7131782945736433</v>
      </c>
    </row>
    <row r="340" spans="1:36" ht="46.8" x14ac:dyDescent="0.25">
      <c r="A340" s="4" t="s">
        <v>3797</v>
      </c>
      <c r="B340" s="98" t="s">
        <v>3605</v>
      </c>
      <c r="C340" s="4" t="s">
        <v>3798</v>
      </c>
      <c r="D340" s="4" t="s">
        <v>3799</v>
      </c>
      <c r="E340" s="4" t="s">
        <v>3800</v>
      </c>
      <c r="F340" s="4" t="s">
        <v>3801</v>
      </c>
      <c r="G340" s="4" t="s">
        <v>3802</v>
      </c>
      <c r="H340" s="4" t="s">
        <v>43</v>
      </c>
      <c r="I340" s="4" t="s">
        <v>59</v>
      </c>
      <c r="J340" s="4" t="s">
        <v>102</v>
      </c>
      <c r="K340" s="187">
        <v>10440090</v>
      </c>
      <c r="L340" s="4" t="s">
        <v>3803</v>
      </c>
      <c r="M340" s="4"/>
      <c r="N340" s="32" t="s">
        <v>1528</v>
      </c>
      <c r="O340" s="32"/>
      <c r="P340" s="32"/>
      <c r="Q340" s="4" t="s">
        <v>3804</v>
      </c>
      <c r="R340" s="4" t="s">
        <v>2898</v>
      </c>
      <c r="S340" s="42">
        <v>756.21130000000005</v>
      </c>
      <c r="T340" s="4" t="str">
        <f t="shared" si="26"/>
        <v>LTS0187312_IPTM20339_Complanatoside B</v>
      </c>
      <c r="U340" s="4">
        <f t="shared" si="24"/>
        <v>757.21910000000003</v>
      </c>
      <c r="V340" s="4">
        <f t="shared" si="25"/>
        <v>755.20510000000002</v>
      </c>
      <c r="W340" s="58">
        <v>5.98</v>
      </c>
      <c r="X340" s="44">
        <v>246000000</v>
      </c>
      <c r="Y340" s="58">
        <v>4.9400000000000004</v>
      </c>
      <c r="Z340" s="58">
        <v>9.3699999999999992</v>
      </c>
      <c r="AA340" s="92" t="s">
        <v>3805</v>
      </c>
      <c r="AB340" s="55">
        <v>6</v>
      </c>
      <c r="AC340" s="50">
        <v>508000000</v>
      </c>
      <c r="AD340" s="49">
        <v>4.9400000000000004</v>
      </c>
      <c r="AE340" s="49">
        <v>9.32</v>
      </c>
      <c r="AF340" s="55" t="s">
        <v>3806</v>
      </c>
      <c r="AG340" s="4" t="s">
        <v>3807</v>
      </c>
      <c r="AH340" s="4"/>
      <c r="AI340" s="67">
        <v>6.1</v>
      </c>
      <c r="AJ340" s="63">
        <f t="shared" si="27"/>
        <v>0.48425196850393698</v>
      </c>
    </row>
    <row r="341" spans="1:36" ht="46.8" x14ac:dyDescent="0.25">
      <c r="A341" s="4" t="s">
        <v>3808</v>
      </c>
      <c r="B341" s="98" t="s">
        <v>3605</v>
      </c>
      <c r="C341" s="4" t="s">
        <v>3809</v>
      </c>
      <c r="D341" s="4" t="s">
        <v>3810</v>
      </c>
      <c r="E341" s="4" t="s">
        <v>3811</v>
      </c>
      <c r="F341" s="4"/>
      <c r="G341" s="4"/>
      <c r="H341" s="4" t="s">
        <v>43</v>
      </c>
      <c r="I341" s="4" t="s">
        <v>59</v>
      </c>
      <c r="J341" s="4" t="s">
        <v>102</v>
      </c>
      <c r="K341" s="187">
        <v>5488716</v>
      </c>
      <c r="L341" s="4" t="s">
        <v>3812</v>
      </c>
      <c r="M341" s="4"/>
      <c r="N341" s="32" t="s">
        <v>3813</v>
      </c>
      <c r="O341" s="32" t="s">
        <v>3814</v>
      </c>
      <c r="P341" s="32" t="s">
        <v>3815</v>
      </c>
      <c r="Q341" s="4" t="s">
        <v>3816</v>
      </c>
      <c r="R341" s="4" t="s">
        <v>2898</v>
      </c>
      <c r="S341" s="42">
        <v>756.21130000000005</v>
      </c>
      <c r="T341" s="4" t="str">
        <f t="shared" si="26"/>
        <v>LTS0144596_IPTM20340_Clovin</v>
      </c>
      <c r="U341" s="4">
        <f t="shared" si="24"/>
        <v>757.21910000000003</v>
      </c>
      <c r="V341" s="4">
        <f t="shared" si="25"/>
        <v>755.20510000000002</v>
      </c>
      <c r="W341" s="58">
        <v>4.17</v>
      </c>
      <c r="X341" s="44">
        <v>78800000</v>
      </c>
      <c r="Y341" s="58">
        <v>0.7</v>
      </c>
      <c r="Z341" s="58">
        <v>4.9400000000000004</v>
      </c>
      <c r="AA341" s="92" t="s">
        <v>3817</v>
      </c>
      <c r="AB341" s="55">
        <v>4.17</v>
      </c>
      <c r="AC341" s="50">
        <v>73400000</v>
      </c>
      <c r="AD341" s="49">
        <v>0.75</v>
      </c>
      <c r="AE341" s="49">
        <v>4.9400000000000004</v>
      </c>
      <c r="AF341" s="57"/>
      <c r="AG341" s="4" t="s">
        <v>3818</v>
      </c>
      <c r="AH341" s="4"/>
      <c r="AI341" s="67">
        <v>6.1</v>
      </c>
      <c r="AJ341" s="63">
        <f t="shared" si="27"/>
        <v>1.0735694822888284</v>
      </c>
    </row>
    <row r="342" spans="1:36" ht="31.2" x14ac:dyDescent="0.25">
      <c r="A342" s="4" t="s">
        <v>3819</v>
      </c>
      <c r="B342" s="98" t="s">
        <v>3820</v>
      </c>
      <c r="C342" s="4" t="s">
        <v>3821</v>
      </c>
      <c r="D342" s="4" t="s">
        <v>3822</v>
      </c>
      <c r="E342" s="4" t="s">
        <v>3823</v>
      </c>
      <c r="F342" s="4" t="s">
        <v>3824</v>
      </c>
      <c r="G342" s="4" t="s">
        <v>3825</v>
      </c>
      <c r="H342" s="4" t="s">
        <v>43</v>
      </c>
      <c r="I342" s="4" t="s">
        <v>59</v>
      </c>
      <c r="J342" s="4" t="s">
        <v>145</v>
      </c>
      <c r="K342" s="187">
        <v>195287</v>
      </c>
      <c r="L342" s="4" t="s">
        <v>3826</v>
      </c>
      <c r="M342" s="4"/>
      <c r="N342" s="32" t="s">
        <v>1164</v>
      </c>
      <c r="O342" s="32"/>
      <c r="P342" s="32"/>
      <c r="Q342" s="4" t="s">
        <v>3827</v>
      </c>
      <c r="R342" s="4" t="s">
        <v>591</v>
      </c>
      <c r="S342" s="42">
        <v>596.17409999999995</v>
      </c>
      <c r="T342" s="4" t="str">
        <f t="shared" si="26"/>
        <v>LTS0222613_IPTM20341_Viscumneoside III</v>
      </c>
      <c r="U342" s="4">
        <f t="shared" si="24"/>
        <v>597.18189999999993</v>
      </c>
      <c r="V342" s="4">
        <f t="shared" si="25"/>
        <v>595.16789999999992</v>
      </c>
      <c r="W342" s="58">
        <v>5.87</v>
      </c>
      <c r="X342" s="44">
        <v>41600000</v>
      </c>
      <c r="Y342" s="58">
        <v>4.9400000000000004</v>
      </c>
      <c r="Z342" s="58">
        <v>9.3699999999999992</v>
      </c>
      <c r="AA342" s="92" t="s">
        <v>3828</v>
      </c>
      <c r="AB342" s="49">
        <v>5.88</v>
      </c>
      <c r="AC342" s="50">
        <v>347000000</v>
      </c>
      <c r="AD342" s="49">
        <v>4.9400000000000004</v>
      </c>
      <c r="AE342" s="49">
        <v>9.32</v>
      </c>
      <c r="AF342" s="49"/>
      <c r="AG342" s="4" t="s">
        <v>3829</v>
      </c>
      <c r="AH342" s="4"/>
      <c r="AI342" s="67">
        <v>5.93</v>
      </c>
      <c r="AJ342" s="63">
        <f t="shared" si="27"/>
        <v>0.11988472622478386</v>
      </c>
    </row>
    <row r="343" spans="1:36" ht="15.6" x14ac:dyDescent="0.25">
      <c r="A343" s="4" t="s">
        <v>3830</v>
      </c>
      <c r="B343" s="98" t="s">
        <v>3820</v>
      </c>
      <c r="C343" s="4" t="s">
        <v>3831</v>
      </c>
      <c r="D343" s="4" t="s">
        <v>3832</v>
      </c>
      <c r="E343" s="4" t="s">
        <v>3833</v>
      </c>
      <c r="F343" s="4" t="s">
        <v>3834</v>
      </c>
      <c r="G343" s="4" t="s">
        <v>3835</v>
      </c>
      <c r="H343" s="4" t="s">
        <v>43</v>
      </c>
      <c r="I343" s="4" t="s">
        <v>59</v>
      </c>
      <c r="J343" s="4" t="s">
        <v>102</v>
      </c>
      <c r="K343" s="187">
        <v>5280681</v>
      </c>
      <c r="L343" s="4" t="s">
        <v>3836</v>
      </c>
      <c r="M343" s="4"/>
      <c r="N343" s="32" t="s">
        <v>3837</v>
      </c>
      <c r="O343" s="32" t="s">
        <v>3838</v>
      </c>
      <c r="P343" s="32" t="s">
        <v>3839</v>
      </c>
      <c r="Q343" s="4" t="s">
        <v>3840</v>
      </c>
      <c r="R343" s="4" t="s">
        <v>1798</v>
      </c>
      <c r="S343" s="42">
        <v>316.05829999999997</v>
      </c>
      <c r="T343" s="4" t="str">
        <f t="shared" si="26"/>
        <v>LTS0194170_IPTM20342_3-O-Methylquercetin</v>
      </c>
      <c r="U343" s="4">
        <f t="shared" si="24"/>
        <v>317.06609999999995</v>
      </c>
      <c r="V343" s="4">
        <f t="shared" si="25"/>
        <v>315.05209999999994</v>
      </c>
      <c r="W343" s="58">
        <v>7.3</v>
      </c>
      <c r="X343" s="44">
        <v>488000000</v>
      </c>
      <c r="Y343" s="58">
        <v>4.9400000000000004</v>
      </c>
      <c r="Z343" s="58">
        <v>9.3699999999999992</v>
      </c>
      <c r="AA343" s="89"/>
      <c r="AB343" s="49">
        <v>7.24</v>
      </c>
      <c r="AC343" s="50">
        <v>382000000</v>
      </c>
      <c r="AD343" s="49">
        <v>4.9400000000000004</v>
      </c>
      <c r="AE343" s="49">
        <v>9.32</v>
      </c>
      <c r="AF343" s="49"/>
      <c r="AG343" s="4" t="s">
        <v>3841</v>
      </c>
      <c r="AH343" s="4"/>
      <c r="AI343" s="67">
        <v>7.29</v>
      </c>
      <c r="AJ343" s="63">
        <f t="shared" si="27"/>
        <v>1.2774869109947644</v>
      </c>
    </row>
    <row r="344" spans="1:36" ht="15.6" x14ac:dyDescent="0.25">
      <c r="A344" s="4" t="s">
        <v>3842</v>
      </c>
      <c r="B344" s="98" t="s">
        <v>3820</v>
      </c>
      <c r="C344" s="4" t="s">
        <v>3843</v>
      </c>
      <c r="D344" s="4" t="s">
        <v>3844</v>
      </c>
      <c r="E344" s="4" t="s">
        <v>3845</v>
      </c>
      <c r="F344" s="4" t="s">
        <v>3846</v>
      </c>
      <c r="G344" s="4" t="s">
        <v>3847</v>
      </c>
      <c r="H344" s="4" t="s">
        <v>43</v>
      </c>
      <c r="I344" s="4" t="s">
        <v>59</v>
      </c>
      <c r="J344" s="4" t="s">
        <v>60</v>
      </c>
      <c r="K344" s="187">
        <v>10414856</v>
      </c>
      <c r="L344" s="4" t="s">
        <v>3848</v>
      </c>
      <c r="M344" s="4"/>
      <c r="N344" s="32" t="s">
        <v>3849</v>
      </c>
      <c r="O344" s="32" t="s">
        <v>3850</v>
      </c>
      <c r="P344" s="32" t="s">
        <v>3851</v>
      </c>
      <c r="Q344" s="4" t="s">
        <v>3852</v>
      </c>
      <c r="R344" s="4" t="s">
        <v>2193</v>
      </c>
      <c r="S344" s="42">
        <v>538.09</v>
      </c>
      <c r="T344" s="4" t="str">
        <f t="shared" si="26"/>
        <v>LTS0048872_IPTM20343_3,8'-Biapigenin</v>
      </c>
      <c r="U344" s="4">
        <f t="shared" si="24"/>
        <v>539.09780000000001</v>
      </c>
      <c r="V344" s="4">
        <f t="shared" si="25"/>
        <v>537.0838</v>
      </c>
      <c r="W344" s="58">
        <v>8.3000000000000007</v>
      </c>
      <c r="X344" s="44">
        <v>390000000</v>
      </c>
      <c r="Y344" s="58">
        <v>4.9400000000000004</v>
      </c>
      <c r="Z344" s="58">
        <v>9.3699999999999992</v>
      </c>
      <c r="AA344" s="89"/>
      <c r="AB344" s="49">
        <v>8.19</v>
      </c>
      <c r="AC344" s="50">
        <v>151000000</v>
      </c>
      <c r="AD344" s="49">
        <v>4.9400000000000004</v>
      </c>
      <c r="AE344" s="49">
        <v>9.32</v>
      </c>
      <c r="AF344" s="49"/>
      <c r="AG344" s="4" t="s">
        <v>3853</v>
      </c>
      <c r="AH344" s="4"/>
      <c r="AI344" s="67">
        <v>8.23</v>
      </c>
      <c r="AJ344" s="63">
        <f t="shared" si="27"/>
        <v>2.5827814569536423</v>
      </c>
    </row>
    <row r="345" spans="1:36" ht="15.6" x14ac:dyDescent="0.25">
      <c r="A345" s="4" t="s">
        <v>3854</v>
      </c>
      <c r="B345" s="98" t="s">
        <v>3820</v>
      </c>
      <c r="C345" s="4" t="s">
        <v>3855</v>
      </c>
      <c r="D345" s="4" t="s">
        <v>3856</v>
      </c>
      <c r="E345" s="4" t="s">
        <v>3857</v>
      </c>
      <c r="F345" s="4" t="s">
        <v>3858</v>
      </c>
      <c r="G345" s="4"/>
      <c r="H345" s="4" t="s">
        <v>43</v>
      </c>
      <c r="I345" s="4" t="s">
        <v>59</v>
      </c>
      <c r="J345" s="4" t="s">
        <v>599</v>
      </c>
      <c r="K345" s="187">
        <v>6419835</v>
      </c>
      <c r="L345" s="4" t="s">
        <v>3859</v>
      </c>
      <c r="M345" s="4"/>
      <c r="N345" s="32" t="s">
        <v>3860</v>
      </c>
      <c r="O345" s="32"/>
      <c r="P345" s="32"/>
      <c r="Q345" s="4" t="s">
        <v>3861</v>
      </c>
      <c r="R345" s="4" t="s">
        <v>838</v>
      </c>
      <c r="S345" s="42">
        <v>442.09</v>
      </c>
      <c r="T345" s="4" t="str">
        <f t="shared" si="26"/>
        <v>LTS0216303_IPTM20344_(-)-Catechin gallate(CG)</v>
      </c>
      <c r="U345" s="4">
        <f t="shared" si="24"/>
        <v>443.09779999999995</v>
      </c>
      <c r="V345" s="4">
        <f t="shared" si="25"/>
        <v>441.08379999999994</v>
      </c>
      <c r="W345" s="58">
        <v>5.0199999999999996</v>
      </c>
      <c r="X345" s="44">
        <v>40000000</v>
      </c>
      <c r="Y345" s="58">
        <v>4.9400000000000004</v>
      </c>
      <c r="Z345" s="58">
        <v>9.3699999999999992</v>
      </c>
      <c r="AA345" s="89"/>
      <c r="AB345" s="49">
        <v>5.0599999999999996</v>
      </c>
      <c r="AC345" s="50">
        <v>29700000</v>
      </c>
      <c r="AD345" s="49">
        <v>4.9400000000000004</v>
      </c>
      <c r="AE345" s="49">
        <v>9.32</v>
      </c>
      <c r="AF345" s="49"/>
      <c r="AG345" s="4" t="s">
        <v>3862</v>
      </c>
      <c r="AH345" s="4"/>
      <c r="AI345" s="67">
        <v>5.03</v>
      </c>
      <c r="AJ345" s="63">
        <f t="shared" si="27"/>
        <v>1.3468013468013469</v>
      </c>
    </row>
    <row r="346" spans="1:36" ht="31.2" x14ac:dyDescent="0.25">
      <c r="A346" s="4" t="s">
        <v>3863</v>
      </c>
      <c r="B346" s="98" t="s">
        <v>3820</v>
      </c>
      <c r="C346" s="4" t="s">
        <v>3864</v>
      </c>
      <c r="D346" s="4" t="s">
        <v>3865</v>
      </c>
      <c r="E346" s="4" t="s">
        <v>3866</v>
      </c>
      <c r="F346" s="4" t="s">
        <v>3867</v>
      </c>
      <c r="G346" s="4" t="s">
        <v>3868</v>
      </c>
      <c r="H346" s="4" t="s">
        <v>43</v>
      </c>
      <c r="I346" s="4" t="s">
        <v>59</v>
      </c>
      <c r="J346" s="4" t="s">
        <v>102</v>
      </c>
      <c r="K346" s="187">
        <v>44566720</v>
      </c>
      <c r="L346" s="4" t="s">
        <v>3869</v>
      </c>
      <c r="M346" s="4"/>
      <c r="N346" s="32" t="s">
        <v>3870</v>
      </c>
      <c r="O346" s="32" t="s">
        <v>3871</v>
      </c>
      <c r="P346" s="32" t="s">
        <v>3872</v>
      </c>
      <c r="Q346" s="4" t="s">
        <v>3873</v>
      </c>
      <c r="R346" s="4" t="s">
        <v>3874</v>
      </c>
      <c r="S346" s="42">
        <v>580.14279999999997</v>
      </c>
      <c r="T346" s="4" t="str">
        <f t="shared" si="26"/>
        <v>LTS0251907_IPTM20345_Leucoside</v>
      </c>
      <c r="U346" s="4">
        <f t="shared" si="24"/>
        <v>581.15059999999994</v>
      </c>
      <c r="V346" s="4">
        <f t="shared" si="25"/>
        <v>579.13659999999993</v>
      </c>
      <c r="W346" s="58">
        <v>5.0999999999999996</v>
      </c>
      <c r="X346" s="44">
        <v>45000000</v>
      </c>
      <c r="Y346" s="58">
        <v>4.9400000000000004</v>
      </c>
      <c r="Z346" s="58">
        <v>9.3699999999999992</v>
      </c>
      <c r="AA346" s="92" t="s">
        <v>3875</v>
      </c>
      <c r="AB346" s="49">
        <v>5.03</v>
      </c>
      <c r="AC346" s="50">
        <v>120000000</v>
      </c>
      <c r="AD346" s="49">
        <v>4.9400000000000004</v>
      </c>
      <c r="AE346" s="49">
        <v>9.32</v>
      </c>
      <c r="AF346" s="49"/>
      <c r="AG346" s="4" t="s">
        <v>3876</v>
      </c>
      <c r="AH346" s="4"/>
      <c r="AI346" s="67">
        <v>5.13</v>
      </c>
      <c r="AJ346" s="63">
        <f t="shared" si="27"/>
        <v>0.375</v>
      </c>
    </row>
    <row r="347" spans="1:36" ht="15.6" x14ac:dyDescent="0.25">
      <c r="A347" s="4" t="s">
        <v>3877</v>
      </c>
      <c r="B347" s="98" t="s">
        <v>3820</v>
      </c>
      <c r="C347" s="4" t="s">
        <v>3878</v>
      </c>
      <c r="D347" s="4" t="s">
        <v>3879</v>
      </c>
      <c r="E347" s="4" t="s">
        <v>3880</v>
      </c>
      <c r="F347" s="4" t="s">
        <v>3881</v>
      </c>
      <c r="G347" s="4" t="s">
        <v>3882</v>
      </c>
      <c r="H347" s="4" t="s">
        <v>43</v>
      </c>
      <c r="I347" s="4" t="s">
        <v>59</v>
      </c>
      <c r="J347" s="4" t="s">
        <v>60</v>
      </c>
      <c r="K347" s="187">
        <v>97214</v>
      </c>
      <c r="L347" s="4" t="s">
        <v>3883</v>
      </c>
      <c r="M347" s="4"/>
      <c r="N347" s="32" t="s">
        <v>3884</v>
      </c>
      <c r="O347" s="32" t="s">
        <v>2386</v>
      </c>
      <c r="P347" s="32" t="s">
        <v>3885</v>
      </c>
      <c r="Q347" s="4" t="s">
        <v>3886</v>
      </c>
      <c r="R347" s="4" t="s">
        <v>66</v>
      </c>
      <c r="S347" s="42">
        <v>344.08960000000002</v>
      </c>
      <c r="T347" s="4" t="str">
        <f t="shared" si="26"/>
        <v>LTS0073269_IPTM20346_Eupatorin</v>
      </c>
      <c r="U347" s="4">
        <f t="shared" si="24"/>
        <v>345.09739999999999</v>
      </c>
      <c r="V347" s="4">
        <f t="shared" si="25"/>
        <v>343.08339999999998</v>
      </c>
      <c r="W347" s="58">
        <v>9.41</v>
      </c>
      <c r="X347" s="44">
        <v>2440000000</v>
      </c>
      <c r="Y347" s="43">
        <v>9.3699999999999992</v>
      </c>
      <c r="Z347" s="58">
        <v>14.69</v>
      </c>
      <c r="AA347" s="89"/>
      <c r="AB347" s="49">
        <v>9.31</v>
      </c>
      <c r="AC347" s="50">
        <v>1100000000</v>
      </c>
      <c r="AD347" s="49">
        <v>4.9400000000000004</v>
      </c>
      <c r="AE347" s="49">
        <v>9.32</v>
      </c>
      <c r="AF347" s="49"/>
      <c r="AG347" s="4" t="s">
        <v>3887</v>
      </c>
      <c r="AH347" s="4"/>
      <c r="AI347" s="67">
        <v>9.34</v>
      </c>
      <c r="AJ347" s="63">
        <f t="shared" si="27"/>
        <v>2.2181818181818183</v>
      </c>
    </row>
    <row r="348" spans="1:36" ht="15.6" x14ac:dyDescent="0.25">
      <c r="A348" s="4" t="s">
        <v>3888</v>
      </c>
      <c r="B348" s="98" t="s">
        <v>3820</v>
      </c>
      <c r="C348" s="4" t="s">
        <v>3889</v>
      </c>
      <c r="D348" s="4" t="s">
        <v>3890</v>
      </c>
      <c r="E348" s="4" t="s">
        <v>3891</v>
      </c>
      <c r="F348" s="4" t="s">
        <v>3892</v>
      </c>
      <c r="G348" s="4" t="s">
        <v>54</v>
      </c>
      <c r="H348" s="4" t="s">
        <v>43</v>
      </c>
      <c r="I348" s="4" t="s">
        <v>59</v>
      </c>
      <c r="J348" s="4" t="s">
        <v>60</v>
      </c>
      <c r="K348" s="187">
        <v>160921</v>
      </c>
      <c r="L348" s="4" t="s">
        <v>61</v>
      </c>
      <c r="M348" s="4"/>
      <c r="N348" s="32" t="s">
        <v>62</v>
      </c>
      <c r="O348" s="32" t="s">
        <v>3893</v>
      </c>
      <c r="P348" s="32" t="s">
        <v>3894</v>
      </c>
      <c r="Q348" s="4" t="s">
        <v>3895</v>
      </c>
      <c r="R348" s="4" t="s">
        <v>66</v>
      </c>
      <c r="S348" s="42">
        <v>344.08960000000002</v>
      </c>
      <c r="T348" s="4" t="str">
        <f t="shared" si="26"/>
        <v>LTS0200685_IPTM20347_Nevadensin</v>
      </c>
      <c r="U348" s="4">
        <f t="shared" si="24"/>
        <v>345.09739999999999</v>
      </c>
      <c r="V348" s="4">
        <f t="shared" si="25"/>
        <v>343.08339999999998</v>
      </c>
      <c r="W348" s="58">
        <v>10.09</v>
      </c>
      <c r="X348" s="44">
        <v>3680000000</v>
      </c>
      <c r="Y348" s="43">
        <v>9.3699999999999992</v>
      </c>
      <c r="Z348" s="58">
        <v>14.69</v>
      </c>
      <c r="AA348" s="89"/>
      <c r="AB348" s="49">
        <v>9.86</v>
      </c>
      <c r="AC348" s="50">
        <v>1210000000</v>
      </c>
      <c r="AD348" s="49">
        <v>9.32</v>
      </c>
      <c r="AE348" s="49">
        <v>14.75</v>
      </c>
      <c r="AF348" s="49"/>
      <c r="AG348" s="4" t="s">
        <v>67</v>
      </c>
      <c r="AH348" s="4"/>
      <c r="AI348" s="67">
        <v>10.02</v>
      </c>
      <c r="AJ348" s="63">
        <f t="shared" si="27"/>
        <v>3.0413223140495869</v>
      </c>
    </row>
    <row r="349" spans="1:36" ht="15.6" x14ac:dyDescent="0.25">
      <c r="A349" s="4" t="s">
        <v>3896</v>
      </c>
      <c r="B349" s="98" t="s">
        <v>3820</v>
      </c>
      <c r="C349" s="4" t="s">
        <v>3897</v>
      </c>
      <c r="D349" s="4" t="s">
        <v>3898</v>
      </c>
      <c r="E349" s="4" t="s">
        <v>3899</v>
      </c>
      <c r="F349" s="4" t="s">
        <v>3900</v>
      </c>
      <c r="G349" s="4" t="s">
        <v>3901</v>
      </c>
      <c r="H349" s="4" t="s">
        <v>43</v>
      </c>
      <c r="I349" s="4" t="s">
        <v>44</v>
      </c>
      <c r="J349" s="4" t="s">
        <v>45</v>
      </c>
      <c r="K349" s="187">
        <v>5317480</v>
      </c>
      <c r="L349" s="4" t="s">
        <v>3902</v>
      </c>
      <c r="M349" s="4"/>
      <c r="N349" s="32" t="s">
        <v>2560</v>
      </c>
      <c r="O349" s="32" t="s">
        <v>1085</v>
      </c>
      <c r="P349" s="32" t="s">
        <v>117</v>
      </c>
      <c r="Q349" s="4" t="s">
        <v>3903</v>
      </c>
      <c r="R349" s="4" t="s">
        <v>2635</v>
      </c>
      <c r="S349" s="42">
        <v>338.11540000000002</v>
      </c>
      <c r="T349" s="4" t="str">
        <f t="shared" si="26"/>
        <v>LTS0229079_IPTM20348_Lupiwighteone</v>
      </c>
      <c r="U349" s="4">
        <f t="shared" si="24"/>
        <v>339.1232</v>
      </c>
      <c r="V349" s="4">
        <f t="shared" si="25"/>
        <v>337.10919999999999</v>
      </c>
      <c r="W349" s="58">
        <v>11.34</v>
      </c>
      <c r="X349" s="44">
        <v>3450000000</v>
      </c>
      <c r="Y349" s="43">
        <v>9.3699999999999992</v>
      </c>
      <c r="Z349" s="58">
        <v>14.69</v>
      </c>
      <c r="AA349" s="89"/>
      <c r="AB349" s="49">
        <v>11.36</v>
      </c>
      <c r="AC349" s="50">
        <v>2570000000</v>
      </c>
      <c r="AD349" s="49">
        <v>9.32</v>
      </c>
      <c r="AE349" s="49">
        <v>14.75</v>
      </c>
      <c r="AF349" s="49"/>
      <c r="AG349" s="4" t="s">
        <v>3904</v>
      </c>
      <c r="AH349" s="4"/>
      <c r="AI349" s="67">
        <v>11.33</v>
      </c>
      <c r="AJ349" s="63">
        <f t="shared" si="27"/>
        <v>1.3424124513618676</v>
      </c>
    </row>
    <row r="350" spans="1:36" ht="15.6" x14ac:dyDescent="0.25">
      <c r="A350" s="4" t="s">
        <v>3905</v>
      </c>
      <c r="B350" s="98" t="s">
        <v>3820</v>
      </c>
      <c r="C350" s="4" t="s">
        <v>3906</v>
      </c>
      <c r="D350" s="4" t="s">
        <v>3907</v>
      </c>
      <c r="E350" s="4" t="s">
        <v>3908</v>
      </c>
      <c r="F350" s="4" t="s">
        <v>3909</v>
      </c>
      <c r="G350" s="4" t="s">
        <v>3910</v>
      </c>
      <c r="H350" s="4" t="s">
        <v>43</v>
      </c>
      <c r="I350" s="4" t="s">
        <v>59</v>
      </c>
      <c r="J350" s="4" t="s">
        <v>60</v>
      </c>
      <c r="K350" s="187">
        <v>96539</v>
      </c>
      <c r="L350" s="4" t="s">
        <v>3911</v>
      </c>
      <c r="M350" s="4"/>
      <c r="N350" s="32" t="s">
        <v>283</v>
      </c>
      <c r="O350" s="32" t="s">
        <v>3912</v>
      </c>
      <c r="P350" s="32" t="s">
        <v>3913</v>
      </c>
      <c r="Q350" s="4" t="s">
        <v>3914</v>
      </c>
      <c r="R350" s="4" t="s">
        <v>3915</v>
      </c>
      <c r="S350" s="42">
        <v>358.1053</v>
      </c>
      <c r="T350" s="4" t="str">
        <f t="shared" si="26"/>
        <v>LTS0017705_IPTM20349_Gardenin B</v>
      </c>
      <c r="U350" s="4">
        <f t="shared" si="24"/>
        <v>359.11309999999997</v>
      </c>
      <c r="V350" s="4">
        <f t="shared" si="25"/>
        <v>357.09909999999996</v>
      </c>
      <c r="W350" s="58">
        <v>12.21</v>
      </c>
      <c r="X350" s="44">
        <v>2310000000</v>
      </c>
      <c r="Y350" s="43">
        <v>9.3699999999999992</v>
      </c>
      <c r="Z350" s="58">
        <v>14.69</v>
      </c>
      <c r="AA350" s="89"/>
      <c r="AB350" s="49">
        <v>12.25</v>
      </c>
      <c r="AC350" s="50">
        <v>309000</v>
      </c>
      <c r="AD350" s="49">
        <v>9.32</v>
      </c>
      <c r="AE350" s="49">
        <v>14.75</v>
      </c>
      <c r="AF350" s="49" t="s">
        <v>3916</v>
      </c>
      <c r="AG350" s="4" t="s">
        <v>3917</v>
      </c>
      <c r="AH350" s="4"/>
      <c r="AI350" s="67">
        <v>11.97</v>
      </c>
      <c r="AJ350" s="63">
        <f t="shared" si="27"/>
        <v>7475.7281553398061</v>
      </c>
    </row>
    <row r="351" spans="1:36" ht="31.2" x14ac:dyDescent="0.25">
      <c r="A351" s="4" t="s">
        <v>3918</v>
      </c>
      <c r="B351" s="98" t="s">
        <v>3820</v>
      </c>
      <c r="C351" s="4" t="s">
        <v>3919</v>
      </c>
      <c r="D351" s="4" t="s">
        <v>3920</v>
      </c>
      <c r="E351" s="4" t="s">
        <v>3921</v>
      </c>
      <c r="F351" s="4" t="s">
        <v>3922</v>
      </c>
      <c r="G351" s="4"/>
      <c r="H351" s="4" t="s">
        <v>43</v>
      </c>
      <c r="I351" s="4" t="s">
        <v>59</v>
      </c>
      <c r="J351" s="4" t="s">
        <v>102</v>
      </c>
      <c r="K351" s="187">
        <v>5491813</v>
      </c>
      <c r="L351" s="4" t="s">
        <v>3923</v>
      </c>
      <c r="M351" s="4"/>
      <c r="N351" s="32" t="s">
        <v>3924</v>
      </c>
      <c r="O351" s="32" t="s">
        <v>3925</v>
      </c>
      <c r="P351" s="32" t="s">
        <v>3926</v>
      </c>
      <c r="Q351" s="4" t="s">
        <v>3927</v>
      </c>
      <c r="R351" s="4" t="s">
        <v>3928</v>
      </c>
      <c r="S351" s="42">
        <v>600.11149999999998</v>
      </c>
      <c r="T351" s="4" t="str">
        <f t="shared" si="26"/>
        <v>LTS0162423_IPTM20350_Kaempferol 3-O-(6''-galloyl)-beta-D-glucopyranoside</v>
      </c>
      <c r="U351" s="4">
        <f t="shared" si="24"/>
        <v>601.11929999999995</v>
      </c>
      <c r="V351" s="4">
        <f t="shared" si="25"/>
        <v>599.10529999999994</v>
      </c>
      <c r="W351" s="58">
        <v>6.61</v>
      </c>
      <c r="X351" s="44">
        <v>119000000</v>
      </c>
      <c r="Y351" s="58">
        <v>4.9400000000000004</v>
      </c>
      <c r="Z351" s="58">
        <v>9.3699999999999992</v>
      </c>
      <c r="AA351" s="92" t="s">
        <v>3929</v>
      </c>
      <c r="AB351" s="49">
        <v>6.6</v>
      </c>
      <c r="AC351" s="50">
        <v>22200000</v>
      </c>
      <c r="AD351" s="49">
        <v>4.9400000000000004</v>
      </c>
      <c r="AE351" s="49">
        <v>9.32</v>
      </c>
      <c r="AF351" s="49"/>
      <c r="AG351" s="4" t="s">
        <v>3930</v>
      </c>
      <c r="AH351" s="4"/>
      <c r="AI351" s="67">
        <v>6.62</v>
      </c>
      <c r="AJ351" s="63">
        <f t="shared" si="27"/>
        <v>5.3603603603603602</v>
      </c>
    </row>
    <row r="352" spans="1:36" ht="15.6" x14ac:dyDescent="0.25">
      <c r="A352" s="4" t="s">
        <v>3931</v>
      </c>
      <c r="B352" s="98" t="s">
        <v>3820</v>
      </c>
      <c r="C352" s="4" t="s">
        <v>3932</v>
      </c>
      <c r="D352" s="4" t="s">
        <v>3933</v>
      </c>
      <c r="E352" s="4" t="s">
        <v>3934</v>
      </c>
      <c r="F352" s="4" t="s">
        <v>3935</v>
      </c>
      <c r="G352" s="4" t="s">
        <v>3936</v>
      </c>
      <c r="H352" s="4" t="s">
        <v>43</v>
      </c>
      <c r="I352" s="4" t="s">
        <v>59</v>
      </c>
      <c r="J352" s="4" t="s">
        <v>145</v>
      </c>
      <c r="K352" s="187">
        <v>390362</v>
      </c>
      <c r="L352" s="4" t="s">
        <v>3937</v>
      </c>
      <c r="M352" s="4"/>
      <c r="N352" s="32" t="s">
        <v>3938</v>
      </c>
      <c r="O352" s="32" t="s">
        <v>3939</v>
      </c>
      <c r="P352" s="32" t="s">
        <v>3940</v>
      </c>
      <c r="Q352" s="4" t="s">
        <v>3941</v>
      </c>
      <c r="R352" s="4" t="s">
        <v>3722</v>
      </c>
      <c r="S352" s="42">
        <v>542.12130000000002</v>
      </c>
      <c r="T352" s="4" t="str">
        <f t="shared" si="26"/>
        <v>LTS0243123_IPTM20351_Neochamaejasmine A</v>
      </c>
      <c r="U352" s="4">
        <f t="shared" si="24"/>
        <v>543.12909999999999</v>
      </c>
      <c r="V352" s="4">
        <f t="shared" si="25"/>
        <v>541.11509999999998</v>
      </c>
      <c r="W352" s="58">
        <v>9.66</v>
      </c>
      <c r="X352" s="44">
        <v>208000000</v>
      </c>
      <c r="Y352" s="43">
        <v>9.3699999999999992</v>
      </c>
      <c r="Z352" s="58">
        <v>14.69</v>
      </c>
      <c r="AA352" s="89"/>
      <c r="AB352" s="49">
        <v>9.6</v>
      </c>
      <c r="AC352" s="50">
        <v>299000000</v>
      </c>
      <c r="AD352" s="49">
        <v>9.32</v>
      </c>
      <c r="AE352" s="49">
        <v>14.75</v>
      </c>
      <c r="AF352" s="49"/>
      <c r="AG352" s="4" t="s">
        <v>3942</v>
      </c>
      <c r="AH352" s="4"/>
      <c r="AI352" s="67">
        <v>9.65</v>
      </c>
      <c r="AJ352" s="63">
        <f t="shared" si="27"/>
        <v>0.69565217391304346</v>
      </c>
    </row>
    <row r="353" spans="1:36" ht="15.6" x14ac:dyDescent="0.25">
      <c r="A353" s="4" t="s">
        <v>3943</v>
      </c>
      <c r="B353" s="98" t="s">
        <v>3820</v>
      </c>
      <c r="C353" s="4" t="s">
        <v>3944</v>
      </c>
      <c r="D353" s="4" t="s">
        <v>3945</v>
      </c>
      <c r="E353" s="4" t="s">
        <v>3946</v>
      </c>
      <c r="F353" s="4" t="s">
        <v>3947</v>
      </c>
      <c r="G353" s="4" t="s">
        <v>3948</v>
      </c>
      <c r="H353" s="4" t="s">
        <v>43</v>
      </c>
      <c r="I353" s="4" t="s">
        <v>59</v>
      </c>
      <c r="J353" s="4" t="s">
        <v>145</v>
      </c>
      <c r="K353" s="187">
        <v>11982641</v>
      </c>
      <c r="L353" s="4" t="s">
        <v>3949</v>
      </c>
      <c r="M353" s="4"/>
      <c r="N353" s="32" t="s">
        <v>506</v>
      </c>
      <c r="O353" s="32" t="s">
        <v>507</v>
      </c>
      <c r="P353" s="32"/>
      <c r="Q353" s="4" t="s">
        <v>3950</v>
      </c>
      <c r="R353" s="4" t="s">
        <v>3951</v>
      </c>
      <c r="S353" s="42">
        <v>452.2199</v>
      </c>
      <c r="T353" s="4" t="str">
        <f t="shared" si="26"/>
        <v>LTS0214481_IPTM20352_2'-Methoxykurarinone</v>
      </c>
      <c r="U353" s="4">
        <f t="shared" si="24"/>
        <v>453.22769999999997</v>
      </c>
      <c r="V353" s="4">
        <f t="shared" si="25"/>
        <v>451.21369999999996</v>
      </c>
      <c r="W353" s="58">
        <v>11.66</v>
      </c>
      <c r="X353" s="44">
        <v>2570000000</v>
      </c>
      <c r="Y353" s="43">
        <v>9.3699999999999992</v>
      </c>
      <c r="Z353" s="58">
        <v>14.69</v>
      </c>
      <c r="AA353" s="89"/>
      <c r="AB353" s="49">
        <v>11.68</v>
      </c>
      <c r="AC353" s="50">
        <v>1370000000</v>
      </c>
      <c r="AD353" s="49">
        <v>9.32</v>
      </c>
      <c r="AE353" s="49">
        <v>14.75</v>
      </c>
      <c r="AF353" s="49"/>
      <c r="AG353" s="4" t="s">
        <v>3952</v>
      </c>
      <c r="AH353" s="4"/>
      <c r="AI353" s="67">
        <v>11.69</v>
      </c>
      <c r="AJ353" s="63">
        <f t="shared" si="27"/>
        <v>1.8759124087591241</v>
      </c>
    </row>
    <row r="354" spans="1:36" ht="15.6" x14ac:dyDescent="0.25">
      <c r="A354" s="4" t="s">
        <v>3953</v>
      </c>
      <c r="B354" s="98" t="s">
        <v>3820</v>
      </c>
      <c r="C354" s="4" t="s">
        <v>3954</v>
      </c>
      <c r="D354" s="4" t="s">
        <v>3955</v>
      </c>
      <c r="E354" s="4" t="s">
        <v>3956</v>
      </c>
      <c r="F354" s="4" t="s">
        <v>3957</v>
      </c>
      <c r="G354" s="4"/>
      <c r="H354" s="4" t="s">
        <v>43</v>
      </c>
      <c r="I354" s="4" t="s">
        <v>59</v>
      </c>
      <c r="J354" s="4" t="s">
        <v>145</v>
      </c>
      <c r="K354" s="187">
        <v>90681446</v>
      </c>
      <c r="L354" s="4" t="s">
        <v>3958</v>
      </c>
      <c r="M354" s="4"/>
      <c r="N354" s="32" t="s">
        <v>2292</v>
      </c>
      <c r="O354" s="32"/>
      <c r="P354" s="32"/>
      <c r="Q354" s="4" t="s">
        <v>3959</v>
      </c>
      <c r="R354" s="4" t="s">
        <v>1446</v>
      </c>
      <c r="S354" s="42">
        <v>354.1103</v>
      </c>
      <c r="T354" s="4" t="str">
        <f t="shared" si="26"/>
        <v>LTS0089734_IPTM20353_Sanggenone H</v>
      </c>
      <c r="U354" s="4">
        <f t="shared" si="24"/>
        <v>355.11809999999997</v>
      </c>
      <c r="V354" s="4">
        <f t="shared" si="25"/>
        <v>353.10409999999996</v>
      </c>
      <c r="W354" s="58">
        <v>10.130000000000001</v>
      </c>
      <c r="X354" s="44">
        <v>944000000</v>
      </c>
      <c r="Y354" s="43">
        <v>9.3699999999999992</v>
      </c>
      <c r="Z354" s="58">
        <v>14.69</v>
      </c>
      <c r="AA354" s="89"/>
      <c r="AB354" s="49">
        <v>10.1</v>
      </c>
      <c r="AC354" s="50">
        <v>1720000000</v>
      </c>
      <c r="AD354" s="49">
        <v>9.32</v>
      </c>
      <c r="AE354" s="49">
        <v>14.75</v>
      </c>
      <c r="AF354" s="49"/>
      <c r="AG354" s="4" t="s">
        <v>3960</v>
      </c>
      <c r="AH354" s="4"/>
      <c r="AI354" s="67">
        <v>10.08</v>
      </c>
      <c r="AJ354" s="63">
        <f t="shared" si="27"/>
        <v>0.5488372093023256</v>
      </c>
    </row>
    <row r="355" spans="1:36" ht="31.2" x14ac:dyDescent="0.25">
      <c r="A355" s="4" t="s">
        <v>3961</v>
      </c>
      <c r="B355" s="98" t="s">
        <v>3820</v>
      </c>
      <c r="C355" s="4" t="s">
        <v>3962</v>
      </c>
      <c r="D355" s="4" t="s">
        <v>3963</v>
      </c>
      <c r="E355" s="4" t="s">
        <v>3964</v>
      </c>
      <c r="F355" s="4"/>
      <c r="G355" s="4"/>
      <c r="H355" s="4" t="s">
        <v>43</v>
      </c>
      <c r="I355" s="4" t="s">
        <v>44</v>
      </c>
      <c r="J355" s="4" t="s">
        <v>45</v>
      </c>
      <c r="K355" s="187">
        <v>100968221</v>
      </c>
      <c r="L355" s="4" t="s">
        <v>3965</v>
      </c>
      <c r="M355" s="4"/>
      <c r="N355" s="32" t="s">
        <v>1085</v>
      </c>
      <c r="O355" s="32" t="s">
        <v>1307</v>
      </c>
      <c r="P355" s="32"/>
      <c r="Q355" s="4" t="s">
        <v>3966</v>
      </c>
      <c r="R355" s="4" t="s">
        <v>827</v>
      </c>
      <c r="S355" s="42">
        <v>594.1585</v>
      </c>
      <c r="T355" s="4" t="str">
        <f t="shared" si="26"/>
        <v>LTS0260184_IPTM20354_Tectorigenin 7-O-xylosylglucoside</v>
      </c>
      <c r="U355" s="4">
        <f t="shared" si="24"/>
        <v>595.16629999999998</v>
      </c>
      <c r="V355" s="4">
        <f t="shared" si="25"/>
        <v>593.15229999999997</v>
      </c>
      <c r="W355" s="58">
        <v>5.15</v>
      </c>
      <c r="X355" s="44">
        <v>366000000</v>
      </c>
      <c r="Y355" s="58">
        <v>4.9400000000000004</v>
      </c>
      <c r="Z355" s="58">
        <v>9.3699999999999992</v>
      </c>
      <c r="AA355" s="92" t="s">
        <v>3967</v>
      </c>
      <c r="AB355" s="49">
        <v>5.16</v>
      </c>
      <c r="AC355" s="50">
        <v>159000000</v>
      </c>
      <c r="AD355" s="49">
        <v>4.9400000000000004</v>
      </c>
      <c r="AE355" s="49">
        <v>9.32</v>
      </c>
      <c r="AF355" s="49" t="s">
        <v>3968</v>
      </c>
      <c r="AG355" s="4" t="s">
        <v>3969</v>
      </c>
      <c r="AH355" s="4"/>
      <c r="AI355" s="67">
        <v>5.2</v>
      </c>
      <c r="AJ355" s="63">
        <f t="shared" si="27"/>
        <v>2.3018867924528301</v>
      </c>
    </row>
    <row r="356" spans="1:36" ht="46.8" x14ac:dyDescent="0.25">
      <c r="A356" s="4" t="s">
        <v>3970</v>
      </c>
      <c r="B356" s="98" t="s">
        <v>3820</v>
      </c>
      <c r="C356" s="4" t="s">
        <v>3971</v>
      </c>
      <c r="D356" s="4" t="s">
        <v>3972</v>
      </c>
      <c r="E356" s="4" t="s">
        <v>3973</v>
      </c>
      <c r="F356" s="4"/>
      <c r="G356" s="4"/>
      <c r="H356" s="4"/>
      <c r="I356" s="4"/>
      <c r="J356" s="4"/>
      <c r="K356" s="187">
        <v>102004843</v>
      </c>
      <c r="L356" s="34"/>
      <c r="M356" s="4"/>
      <c r="N356" s="32"/>
      <c r="O356" s="32"/>
      <c r="P356" s="32"/>
      <c r="Q356" s="4" t="s">
        <v>3974</v>
      </c>
      <c r="R356" s="4" t="s">
        <v>3975</v>
      </c>
      <c r="S356" s="42">
        <v>786.22190000000001</v>
      </c>
      <c r="T356" s="4" t="str">
        <f t="shared" si="26"/>
        <v>_IPTM20355_Isorhamnetin 3-sophoroside-7-rhamnoside</v>
      </c>
      <c r="U356" s="4">
        <f t="shared" si="24"/>
        <v>787.22969999999998</v>
      </c>
      <c r="V356" s="4">
        <f t="shared" si="25"/>
        <v>785.21569999999997</v>
      </c>
      <c r="W356" s="58">
        <v>4.33</v>
      </c>
      <c r="X356" s="44">
        <v>80900000</v>
      </c>
      <c r="Y356" s="58">
        <v>0.7</v>
      </c>
      <c r="Z356" s="58">
        <v>4.9400000000000004</v>
      </c>
      <c r="AA356" s="92" t="s">
        <v>3976</v>
      </c>
      <c r="AB356" s="49">
        <v>4.34</v>
      </c>
      <c r="AC356" s="50">
        <v>48900000</v>
      </c>
      <c r="AD356" s="49">
        <v>0.75</v>
      </c>
      <c r="AE356" s="49">
        <v>4.9400000000000004</v>
      </c>
      <c r="AF356" s="49"/>
      <c r="AG356" s="4" t="s">
        <v>3977</v>
      </c>
      <c r="AH356" s="4"/>
      <c r="AI356" s="67">
        <v>4.34</v>
      </c>
      <c r="AJ356" s="63">
        <f t="shared" si="27"/>
        <v>1.6543967280163598</v>
      </c>
    </row>
    <row r="357" spans="1:36" ht="15.6" x14ac:dyDescent="0.25">
      <c r="A357" s="4" t="s">
        <v>3978</v>
      </c>
      <c r="B357" s="98" t="s">
        <v>3820</v>
      </c>
      <c r="C357" s="4" t="s">
        <v>3979</v>
      </c>
      <c r="D357" s="4" t="s">
        <v>3980</v>
      </c>
      <c r="E357" s="4" t="s">
        <v>3981</v>
      </c>
      <c r="F357" s="4"/>
      <c r="G357" s="4"/>
      <c r="H357" s="4"/>
      <c r="I357" s="4"/>
      <c r="J357" s="4"/>
      <c r="K357" s="187">
        <v>10795088</v>
      </c>
      <c r="L357" s="34"/>
      <c r="M357" s="4"/>
      <c r="N357" s="32"/>
      <c r="O357" s="32"/>
      <c r="P357" s="32"/>
      <c r="Q357" s="4" t="s">
        <v>3982</v>
      </c>
      <c r="R357" s="4" t="s">
        <v>2808</v>
      </c>
      <c r="S357" s="42">
        <v>740.21640000000002</v>
      </c>
      <c r="T357" s="4" t="str">
        <f t="shared" si="26"/>
        <v>_IPTM20356_Apigenin 7-O-(2G-rhamnosyl)gentiobioside</v>
      </c>
      <c r="U357" s="4">
        <f t="shared" si="24"/>
        <v>741.2242</v>
      </c>
      <c r="V357" s="4">
        <f t="shared" si="25"/>
        <v>739.21019999999999</v>
      </c>
      <c r="W357" s="58">
        <v>5.0199999999999996</v>
      </c>
      <c r="X357" s="44">
        <v>85700000</v>
      </c>
      <c r="Y357" s="58">
        <v>4.9400000000000004</v>
      </c>
      <c r="Z357" s="58">
        <v>9.3699999999999992</v>
      </c>
      <c r="AA357" s="58" t="s">
        <v>3983</v>
      </c>
      <c r="AB357" s="49">
        <v>5.03</v>
      </c>
      <c r="AC357" s="50">
        <v>29700000</v>
      </c>
      <c r="AD357" s="49">
        <v>4.9400000000000004</v>
      </c>
      <c r="AE357" s="49">
        <v>9.32</v>
      </c>
      <c r="AF357" s="49"/>
      <c r="AG357" s="4" t="s">
        <v>3984</v>
      </c>
      <c r="AH357" s="4"/>
      <c r="AI357" s="67">
        <v>5.08</v>
      </c>
      <c r="AJ357" s="63">
        <f t="shared" si="27"/>
        <v>2.8855218855218854</v>
      </c>
    </row>
    <row r="358" spans="1:36" ht="15.6" x14ac:dyDescent="0.25">
      <c r="A358" s="4" t="s">
        <v>3985</v>
      </c>
      <c r="B358" s="98" t="s">
        <v>3820</v>
      </c>
      <c r="C358" s="4" t="s">
        <v>3986</v>
      </c>
      <c r="D358" s="4" t="s">
        <v>3987</v>
      </c>
      <c r="E358" s="4" t="s">
        <v>3988</v>
      </c>
      <c r="F358" s="4" t="s">
        <v>3989</v>
      </c>
      <c r="G358" s="4" t="s">
        <v>3990</v>
      </c>
      <c r="H358" s="4" t="s">
        <v>43</v>
      </c>
      <c r="I358" s="4" t="s">
        <v>59</v>
      </c>
      <c r="J358" s="4" t="s">
        <v>60</v>
      </c>
      <c r="K358" s="187">
        <v>120742</v>
      </c>
      <c r="L358" s="4" t="s">
        <v>3991</v>
      </c>
      <c r="M358" s="4"/>
      <c r="N358" s="32" t="s">
        <v>589</v>
      </c>
      <c r="O358" s="32" t="s">
        <v>3992</v>
      </c>
      <c r="P358" s="32" t="s">
        <v>3993</v>
      </c>
      <c r="Q358" s="4" t="s">
        <v>3994</v>
      </c>
      <c r="R358" s="4" t="s">
        <v>3623</v>
      </c>
      <c r="S358" s="42">
        <v>478.11110000000002</v>
      </c>
      <c r="T358" s="4" t="str">
        <f t="shared" si="26"/>
        <v>LTS0032877_IPTM20357_Nepetin-7-glucoside</v>
      </c>
      <c r="U358" s="4">
        <f t="shared" si="24"/>
        <v>479.1189</v>
      </c>
      <c r="V358" s="4">
        <f t="shared" si="25"/>
        <v>477.10489999999999</v>
      </c>
      <c r="W358" s="58">
        <v>5.47</v>
      </c>
      <c r="X358" s="44">
        <v>214000000</v>
      </c>
      <c r="Y358" s="58">
        <v>4.9400000000000004</v>
      </c>
      <c r="Z358" s="58">
        <v>9.3699999999999992</v>
      </c>
      <c r="AA358" s="58" t="s">
        <v>3995</v>
      </c>
      <c r="AB358" s="49">
        <v>5.47</v>
      </c>
      <c r="AC358" s="50">
        <v>95300000</v>
      </c>
      <c r="AD358" s="49">
        <v>4.9400000000000004</v>
      </c>
      <c r="AE358" s="49">
        <v>9.32</v>
      </c>
      <c r="AF358" s="49"/>
      <c r="AG358" s="4" t="s">
        <v>3996</v>
      </c>
      <c r="AH358" s="4"/>
      <c r="AI358" s="67">
        <v>5.51</v>
      </c>
      <c r="AJ358" s="63">
        <f t="shared" si="27"/>
        <v>2.2455403987408187</v>
      </c>
    </row>
    <row r="359" spans="1:36" ht="15.6" x14ac:dyDescent="0.25">
      <c r="A359" s="4" t="s">
        <v>3997</v>
      </c>
      <c r="B359" s="98" t="s">
        <v>3820</v>
      </c>
      <c r="C359" s="4" t="s">
        <v>3998</v>
      </c>
      <c r="D359" s="4" t="s">
        <v>3999</v>
      </c>
      <c r="E359" s="4" t="s">
        <v>4000</v>
      </c>
      <c r="F359" s="4" t="s">
        <v>4001</v>
      </c>
      <c r="G359" s="4" t="s">
        <v>4002</v>
      </c>
      <c r="H359" s="4" t="s">
        <v>43</v>
      </c>
      <c r="I359" s="4" t="s">
        <v>59</v>
      </c>
      <c r="J359" s="4" t="s">
        <v>60</v>
      </c>
      <c r="K359" s="187">
        <v>441381</v>
      </c>
      <c r="L359" s="4" t="s">
        <v>4003</v>
      </c>
      <c r="M359" s="4"/>
      <c r="N359" s="32" t="s">
        <v>4004</v>
      </c>
      <c r="O359" s="32" t="s">
        <v>4005</v>
      </c>
      <c r="P359" s="32" t="s">
        <v>4006</v>
      </c>
      <c r="Q359" s="4" t="s">
        <v>4007</v>
      </c>
      <c r="R359" s="4" t="s">
        <v>827</v>
      </c>
      <c r="S359" s="42">
        <v>594.1585</v>
      </c>
      <c r="T359" s="4" t="str">
        <f t="shared" si="26"/>
        <v>LTS0137265_IPTM20358_Saponarin</v>
      </c>
      <c r="U359" s="4">
        <f t="shared" si="24"/>
        <v>595.16629999999998</v>
      </c>
      <c r="V359" s="4">
        <f t="shared" si="25"/>
        <v>593.15229999999997</v>
      </c>
      <c r="W359" s="58">
        <v>4.4400000000000004</v>
      </c>
      <c r="X359" s="44">
        <v>433000000</v>
      </c>
      <c r="Y359" s="58">
        <v>0.7</v>
      </c>
      <c r="Z359" s="58">
        <v>4.9400000000000004</v>
      </c>
      <c r="AA359" s="89"/>
      <c r="AB359" s="49">
        <v>4.46</v>
      </c>
      <c r="AC359" s="50">
        <v>141000000</v>
      </c>
      <c r="AD359" s="49">
        <v>0.75</v>
      </c>
      <c r="AE359" s="49">
        <v>4.9400000000000004</v>
      </c>
      <c r="AF359" s="49"/>
      <c r="AG359" s="4" t="s">
        <v>4008</v>
      </c>
      <c r="AH359" s="4"/>
      <c r="AI359" s="67">
        <v>4.4800000000000004</v>
      </c>
      <c r="AJ359" s="63">
        <f t="shared" si="27"/>
        <v>3.0709219858156027</v>
      </c>
    </row>
    <row r="360" spans="1:36" ht="15.6" x14ac:dyDescent="0.25">
      <c r="A360" s="4" t="s">
        <v>4009</v>
      </c>
      <c r="B360" s="98" t="s">
        <v>3820</v>
      </c>
      <c r="C360" s="4" t="s">
        <v>4010</v>
      </c>
      <c r="D360" s="4" t="s">
        <v>4011</v>
      </c>
      <c r="E360" s="4" t="s">
        <v>4012</v>
      </c>
      <c r="F360" s="4" t="s">
        <v>4013</v>
      </c>
      <c r="G360" s="4"/>
      <c r="H360" s="4"/>
      <c r="I360" s="4"/>
      <c r="J360" s="4"/>
      <c r="K360" s="187">
        <v>134715240</v>
      </c>
      <c r="L360" s="34"/>
      <c r="M360" s="4"/>
      <c r="N360" s="32"/>
      <c r="O360" s="32"/>
      <c r="P360" s="32"/>
      <c r="Q360" s="4" t="s">
        <v>4014</v>
      </c>
      <c r="R360" s="4" t="s">
        <v>850</v>
      </c>
      <c r="S360" s="42">
        <v>418.12639999999999</v>
      </c>
      <c r="T360" s="4" t="str">
        <f t="shared" si="26"/>
        <v>_IPTM20359_8-Hydroxy-3,5,6,7,3',4'-hexamethoxyflavone</v>
      </c>
      <c r="U360" s="4">
        <f t="shared" si="24"/>
        <v>419.13419999999996</v>
      </c>
      <c r="V360" s="4">
        <f t="shared" si="25"/>
        <v>417.12019999999995</v>
      </c>
      <c r="W360" s="58">
        <v>10.86</v>
      </c>
      <c r="X360" s="44">
        <v>2030000000</v>
      </c>
      <c r="Y360" s="43">
        <v>9.3699999999999992</v>
      </c>
      <c r="Z360" s="58">
        <v>14.69</v>
      </c>
      <c r="AA360" s="89"/>
      <c r="AB360" s="49">
        <v>10.96</v>
      </c>
      <c r="AC360" s="50">
        <v>6370000</v>
      </c>
      <c r="AD360" s="49">
        <v>9.32</v>
      </c>
      <c r="AE360" s="49">
        <v>14.75</v>
      </c>
      <c r="AF360" s="49"/>
      <c r="AG360" s="4" t="s">
        <v>4015</v>
      </c>
      <c r="AH360" s="4"/>
      <c r="AI360" s="67">
        <v>10.73</v>
      </c>
      <c r="AJ360" s="63">
        <f t="shared" si="27"/>
        <v>318.68131868131866</v>
      </c>
    </row>
    <row r="361" spans="1:36" ht="17.100000000000001" customHeight="1" x14ac:dyDescent="0.25">
      <c r="A361" s="4" t="s">
        <v>4016</v>
      </c>
      <c r="B361" s="98" t="s">
        <v>3820</v>
      </c>
      <c r="C361" s="4" t="s">
        <v>4017</v>
      </c>
      <c r="D361" s="4" t="s">
        <v>4018</v>
      </c>
      <c r="E361" s="4" t="s">
        <v>4019</v>
      </c>
      <c r="F361" s="4" t="s">
        <v>4020</v>
      </c>
      <c r="G361" s="4"/>
      <c r="H361" s="4" t="s">
        <v>43</v>
      </c>
      <c r="I361" s="4" t="s">
        <v>59</v>
      </c>
      <c r="J361" s="4" t="s">
        <v>60</v>
      </c>
      <c r="K361" s="187">
        <v>72193659</v>
      </c>
      <c r="L361" s="4" t="s">
        <v>4021</v>
      </c>
      <c r="M361" s="4"/>
      <c r="N361" s="32" t="s">
        <v>4022</v>
      </c>
      <c r="O361" s="32" t="s">
        <v>1678</v>
      </c>
      <c r="P361" s="32"/>
      <c r="Q361" s="4" t="s">
        <v>4023</v>
      </c>
      <c r="R361" s="4" t="s">
        <v>341</v>
      </c>
      <c r="S361" s="42">
        <v>624.16899999999998</v>
      </c>
      <c r="T361" s="4" t="str">
        <f t="shared" si="26"/>
        <v>LTS0046106_IPTM20360_Isoscoparin-2''-Beta-D-glucopyranoside</v>
      </c>
      <c r="U361" s="4">
        <f t="shared" si="24"/>
        <v>625.17679999999996</v>
      </c>
      <c r="V361" s="4">
        <f t="shared" si="25"/>
        <v>623.16279999999995</v>
      </c>
      <c r="W361" s="58">
        <v>5.03</v>
      </c>
      <c r="X361" s="44">
        <v>475000000</v>
      </c>
      <c r="Y361" s="58">
        <v>4.9400000000000004</v>
      </c>
      <c r="Z361" s="58">
        <v>9.3699999999999992</v>
      </c>
      <c r="AA361" s="89"/>
      <c r="AB361" s="49">
        <v>4.93</v>
      </c>
      <c r="AC361" s="50">
        <v>159000000</v>
      </c>
      <c r="AD361" s="49">
        <v>0.75</v>
      </c>
      <c r="AE361" s="49">
        <v>4.9400000000000004</v>
      </c>
      <c r="AF361" s="49"/>
      <c r="AG361" s="4" t="s">
        <v>4024</v>
      </c>
      <c r="AH361" s="4"/>
      <c r="AI361" s="67">
        <v>5.07</v>
      </c>
      <c r="AJ361" s="63">
        <f t="shared" si="27"/>
        <v>2.9874213836477987</v>
      </c>
    </row>
    <row r="362" spans="1:36" s="3" customFormat="1" ht="17.100000000000001" customHeight="1" x14ac:dyDescent="0.25">
      <c r="A362" s="69" t="s">
        <v>4025</v>
      </c>
      <c r="B362" s="100" t="s">
        <v>4026</v>
      </c>
      <c r="C362" s="69" t="s">
        <v>4027</v>
      </c>
      <c r="D362" s="69" t="s">
        <v>4028</v>
      </c>
      <c r="E362" s="69" t="s">
        <v>4029</v>
      </c>
      <c r="F362" s="69"/>
      <c r="G362" s="69"/>
      <c r="H362" s="69" t="s">
        <v>43</v>
      </c>
      <c r="I362" s="69" t="s">
        <v>44</v>
      </c>
      <c r="J362" s="69" t="s">
        <v>45</v>
      </c>
      <c r="K362" s="188">
        <v>11968629</v>
      </c>
      <c r="L362" s="69" t="s">
        <v>4030</v>
      </c>
      <c r="M362" s="69"/>
      <c r="N362" s="72" t="s">
        <v>3838</v>
      </c>
      <c r="O362" s="72" t="s">
        <v>4031</v>
      </c>
      <c r="P362" s="72" t="s">
        <v>4032</v>
      </c>
      <c r="Q362" s="69" t="s">
        <v>4033</v>
      </c>
      <c r="R362" s="69" t="s">
        <v>4034</v>
      </c>
      <c r="S362" s="73">
        <v>492.1268</v>
      </c>
      <c r="T362" s="69" t="str">
        <f t="shared" si="26"/>
        <v>LTS0070076_IPTM20361_Iristectorin A</v>
      </c>
      <c r="U362" s="69">
        <f t="shared" si="24"/>
        <v>493.13459999999998</v>
      </c>
      <c r="V362" s="69">
        <f t="shared" si="25"/>
        <v>491.12059999999997</v>
      </c>
      <c r="W362" s="91" t="s">
        <v>94</v>
      </c>
      <c r="X362" s="75" t="s">
        <v>94</v>
      </c>
      <c r="Y362" s="91" t="s">
        <v>94</v>
      </c>
      <c r="Z362" s="91" t="s">
        <v>94</v>
      </c>
      <c r="AA362" s="112"/>
      <c r="AB362" s="57" t="s">
        <v>94</v>
      </c>
      <c r="AC362" s="76" t="s">
        <v>94</v>
      </c>
      <c r="AD362" s="57" t="s">
        <v>94</v>
      </c>
      <c r="AE362" s="57" t="s">
        <v>94</v>
      </c>
      <c r="AF362" s="57"/>
      <c r="AG362" s="69" t="s">
        <v>4035</v>
      </c>
      <c r="AH362" s="69"/>
      <c r="AI362" s="78">
        <v>6.31</v>
      </c>
      <c r="AJ362" s="94" t="e">
        <f t="shared" si="27"/>
        <v>#VALUE!</v>
      </c>
    </row>
    <row r="363" spans="1:36" ht="15.6" x14ac:dyDescent="0.25">
      <c r="A363" s="4" t="s">
        <v>4036</v>
      </c>
      <c r="B363" s="98" t="s">
        <v>4026</v>
      </c>
      <c r="C363" s="4" t="s">
        <v>1490</v>
      </c>
      <c r="D363" s="4" t="s">
        <v>4037</v>
      </c>
      <c r="E363" s="4" t="s">
        <v>2576</v>
      </c>
      <c r="F363" s="4" t="s">
        <v>4038</v>
      </c>
      <c r="G363" s="4" t="s">
        <v>4039</v>
      </c>
      <c r="H363" s="106" t="s">
        <v>43</v>
      </c>
      <c r="I363" s="108" t="s">
        <v>59</v>
      </c>
      <c r="J363" s="109" t="s">
        <v>599</v>
      </c>
      <c r="K363" s="187">
        <v>1203</v>
      </c>
      <c r="L363" s="4" t="s">
        <v>4040</v>
      </c>
      <c r="M363" s="4"/>
      <c r="N363" s="32" t="s">
        <v>4041</v>
      </c>
      <c r="O363" s="32" t="s">
        <v>4042</v>
      </c>
      <c r="P363" s="32" t="s">
        <v>4043</v>
      </c>
      <c r="Q363" s="4" t="s">
        <v>4044</v>
      </c>
      <c r="R363" s="4" t="s">
        <v>4045</v>
      </c>
      <c r="S363" s="42">
        <v>290.07848999999999</v>
      </c>
      <c r="T363" s="4" t="str">
        <f t="shared" si="26"/>
        <v>LTS0090912_IPTM20362_(+)-Catechin hydrate</v>
      </c>
      <c r="U363" s="4">
        <f t="shared" si="24"/>
        <v>291.08628999999996</v>
      </c>
      <c r="V363" s="4">
        <f t="shared" si="25"/>
        <v>289.07228999999995</v>
      </c>
      <c r="W363" s="58">
        <v>3.29</v>
      </c>
      <c r="X363" s="44">
        <v>437000000</v>
      </c>
      <c r="Y363" s="58">
        <v>0.7</v>
      </c>
      <c r="Z363" s="58">
        <v>4.9400000000000004</v>
      </c>
      <c r="AA363" s="89"/>
      <c r="AB363" s="49">
        <v>3.31</v>
      </c>
      <c r="AC363" s="50">
        <v>607000000</v>
      </c>
      <c r="AD363" s="49">
        <v>0.75</v>
      </c>
      <c r="AE363" s="49">
        <v>4.9400000000000004</v>
      </c>
      <c r="AF363" s="49"/>
      <c r="AG363" s="4" t="s">
        <v>4046</v>
      </c>
      <c r="AH363" s="4"/>
      <c r="AI363" s="67">
        <v>3.33</v>
      </c>
      <c r="AJ363" s="63">
        <f t="shared" si="27"/>
        <v>0.71993410214168041</v>
      </c>
    </row>
    <row r="364" spans="1:36" ht="15.6" x14ac:dyDescent="0.25">
      <c r="A364" s="4" t="s">
        <v>4047</v>
      </c>
      <c r="B364" s="98" t="s">
        <v>4026</v>
      </c>
      <c r="C364" s="4" t="s">
        <v>4048</v>
      </c>
      <c r="D364" s="4" t="s">
        <v>4049</v>
      </c>
      <c r="E364" s="4" t="s">
        <v>4050</v>
      </c>
      <c r="F364" s="4" t="s">
        <v>4051</v>
      </c>
      <c r="G364" s="4" t="s">
        <v>4052</v>
      </c>
      <c r="H364" s="107" t="s">
        <v>43</v>
      </c>
      <c r="I364" s="110" t="s">
        <v>59</v>
      </c>
      <c r="J364" s="111" t="s">
        <v>200</v>
      </c>
      <c r="K364" s="187">
        <v>316844</v>
      </c>
      <c r="L364" s="4" t="s">
        <v>201</v>
      </c>
      <c r="M364" s="4"/>
      <c r="N364" s="32" t="s">
        <v>202</v>
      </c>
      <c r="O364" s="32" t="s">
        <v>2214</v>
      </c>
      <c r="P364" s="32" t="s">
        <v>4053</v>
      </c>
      <c r="Q364" s="4" t="s">
        <v>4054</v>
      </c>
      <c r="R364" s="4" t="s">
        <v>206</v>
      </c>
      <c r="S364" s="42">
        <v>450.11619999999999</v>
      </c>
      <c r="T364" s="4" t="str">
        <f t="shared" si="26"/>
        <v>LTS0079309_IPTM20363_Isoastilbin</v>
      </c>
      <c r="U364" s="4">
        <f t="shared" si="24"/>
        <v>451.12399999999997</v>
      </c>
      <c r="V364" s="4">
        <f t="shared" si="25"/>
        <v>449.10999999999996</v>
      </c>
      <c r="W364" s="58">
        <v>5.64</v>
      </c>
      <c r="X364" s="44">
        <v>18100000</v>
      </c>
      <c r="Y364" s="58">
        <v>4.9400000000000004</v>
      </c>
      <c r="Z364" s="58">
        <v>9.3699999999999992</v>
      </c>
      <c r="AA364" s="58" t="s">
        <v>4055</v>
      </c>
      <c r="AB364" s="49">
        <v>5.38</v>
      </c>
      <c r="AC364" s="50">
        <v>180000000</v>
      </c>
      <c r="AD364" s="49">
        <v>4.9400000000000004</v>
      </c>
      <c r="AE364" s="49">
        <v>9.32</v>
      </c>
      <c r="AF364" s="49"/>
      <c r="AG364" s="4" t="s">
        <v>3313</v>
      </c>
      <c r="AH364" s="4"/>
      <c r="AI364" s="67">
        <v>5.67</v>
      </c>
      <c r="AJ364" s="63">
        <f t="shared" si="27"/>
        <v>0.10055555555555555</v>
      </c>
    </row>
    <row r="365" spans="1:36" ht="15.6" x14ac:dyDescent="0.25">
      <c r="A365" s="4" t="s">
        <v>4056</v>
      </c>
      <c r="B365" s="98" t="s">
        <v>4026</v>
      </c>
      <c r="C365" s="4" t="s">
        <v>4057</v>
      </c>
      <c r="D365" s="4" t="s">
        <v>4058</v>
      </c>
      <c r="E365" s="4" t="s">
        <v>4059</v>
      </c>
      <c r="F365" s="4" t="s">
        <v>4060</v>
      </c>
      <c r="G365" s="4" t="s">
        <v>4061</v>
      </c>
      <c r="H365" s="4" t="s">
        <v>43</v>
      </c>
      <c r="I365" s="4" t="s">
        <v>59</v>
      </c>
      <c r="J365" s="4" t="s">
        <v>60</v>
      </c>
      <c r="K365" s="187">
        <v>11016019</v>
      </c>
      <c r="L365" s="4" t="s">
        <v>4062</v>
      </c>
      <c r="M365" s="4"/>
      <c r="N365" s="32" t="s">
        <v>3792</v>
      </c>
      <c r="O365" s="32" t="s">
        <v>4063</v>
      </c>
      <c r="P365" s="32" t="s">
        <v>4064</v>
      </c>
      <c r="Q365" s="4" t="s">
        <v>4065</v>
      </c>
      <c r="R365" s="4" t="s">
        <v>314</v>
      </c>
      <c r="S365" s="42">
        <v>462.11619999999999</v>
      </c>
      <c r="T365" s="4" t="str">
        <f t="shared" si="26"/>
        <v>LTS0261873_IPTM20364_Diosmetin-7-O-beta-D-glucopyranoside</v>
      </c>
      <c r="U365" s="4">
        <f t="shared" si="24"/>
        <v>463.12399999999997</v>
      </c>
      <c r="V365" s="4">
        <f t="shared" si="25"/>
        <v>461.10999999999996</v>
      </c>
      <c r="W365" s="58">
        <v>6.09</v>
      </c>
      <c r="X365" s="44">
        <v>849000000</v>
      </c>
      <c r="Y365" s="58">
        <v>4.9400000000000004</v>
      </c>
      <c r="Z365" s="58">
        <v>9.3699999999999992</v>
      </c>
      <c r="AA365" s="89"/>
      <c r="AB365" s="49">
        <v>6.11</v>
      </c>
      <c r="AC365" s="50">
        <v>80300000</v>
      </c>
      <c r="AD365" s="49">
        <v>4.9400000000000004</v>
      </c>
      <c r="AE365" s="49">
        <v>9.32</v>
      </c>
      <c r="AF365" s="55" t="s">
        <v>4066</v>
      </c>
      <c r="AG365" s="4" t="s">
        <v>4067</v>
      </c>
      <c r="AH365" s="4"/>
      <c r="AI365" s="67">
        <v>6.15</v>
      </c>
      <c r="AJ365" s="63">
        <f t="shared" si="27"/>
        <v>10.572851805728519</v>
      </c>
    </row>
    <row r="366" spans="1:36" ht="15.6" x14ac:dyDescent="0.25">
      <c r="A366" s="4" t="s">
        <v>4068</v>
      </c>
      <c r="B366" s="98" t="s">
        <v>4026</v>
      </c>
      <c r="C366" s="4" t="s">
        <v>4069</v>
      </c>
      <c r="D366" s="4" t="s">
        <v>4070</v>
      </c>
      <c r="E366" s="4" t="s">
        <v>4071</v>
      </c>
      <c r="F366" s="4" t="s">
        <v>4072</v>
      </c>
      <c r="G366" s="4" t="s">
        <v>4073</v>
      </c>
      <c r="H366" s="4" t="s">
        <v>43</v>
      </c>
      <c r="I366" s="4" t="s">
        <v>59</v>
      </c>
      <c r="J366" s="4" t="s">
        <v>60</v>
      </c>
      <c r="K366" s="187">
        <v>5464381</v>
      </c>
      <c r="L366" s="4" t="s">
        <v>4074</v>
      </c>
      <c r="M366" s="4"/>
      <c r="N366" s="32" t="s">
        <v>3302</v>
      </c>
      <c r="O366" s="32" t="s">
        <v>3437</v>
      </c>
      <c r="P366" s="32" t="s">
        <v>848</v>
      </c>
      <c r="Q366" s="4" t="s">
        <v>4075</v>
      </c>
      <c r="R366" s="4" t="s">
        <v>491</v>
      </c>
      <c r="S366" s="42">
        <v>314.07900000000001</v>
      </c>
      <c r="T366" s="4" t="str">
        <f t="shared" si="26"/>
        <v>LTS0048337_IPTM20365_Velutin</v>
      </c>
      <c r="U366" s="4">
        <f t="shared" si="24"/>
        <v>315.08679999999998</v>
      </c>
      <c r="V366" s="4">
        <f t="shared" si="25"/>
        <v>313.07279999999997</v>
      </c>
      <c r="W366" s="58">
        <v>10.29</v>
      </c>
      <c r="X366" s="44">
        <v>660000000</v>
      </c>
      <c r="Y366" s="43">
        <v>9.3699999999999992</v>
      </c>
      <c r="Z366" s="58">
        <v>14.69</v>
      </c>
      <c r="AA366" s="89"/>
      <c r="AB366" s="49">
        <v>10.32</v>
      </c>
      <c r="AC366" s="50">
        <v>156000000</v>
      </c>
      <c r="AD366" s="49">
        <v>9.32</v>
      </c>
      <c r="AE366" s="49">
        <v>14.75</v>
      </c>
      <c r="AF366" s="49"/>
      <c r="AG366" s="4" t="s">
        <v>4076</v>
      </c>
      <c r="AH366" s="4"/>
      <c r="AI366" s="67">
        <v>10.220000000000001</v>
      </c>
      <c r="AJ366" s="63">
        <f t="shared" si="27"/>
        <v>4.2307692307692308</v>
      </c>
    </row>
    <row r="367" spans="1:36" ht="15.6" x14ac:dyDescent="0.25">
      <c r="A367" s="4" t="s">
        <v>4077</v>
      </c>
      <c r="B367" s="98" t="s">
        <v>4026</v>
      </c>
      <c r="C367" s="4" t="s">
        <v>4078</v>
      </c>
      <c r="D367" s="4" t="s">
        <v>4079</v>
      </c>
      <c r="E367" s="4" t="s">
        <v>4080</v>
      </c>
      <c r="F367" s="4" t="s">
        <v>4081</v>
      </c>
      <c r="G367" s="4" t="s">
        <v>4082</v>
      </c>
      <c r="H367" s="4" t="s">
        <v>43</v>
      </c>
      <c r="I367" s="4" t="s">
        <v>59</v>
      </c>
      <c r="J367" s="4" t="s">
        <v>60</v>
      </c>
      <c r="K367" s="187">
        <v>16681753</v>
      </c>
      <c r="L367" s="4" t="s">
        <v>4083</v>
      </c>
      <c r="M367" s="4"/>
      <c r="N367" s="32" t="s">
        <v>4084</v>
      </c>
      <c r="O367" s="32" t="s">
        <v>4085</v>
      </c>
      <c r="P367" s="32" t="s">
        <v>4086</v>
      </c>
      <c r="Q367" s="4" t="s">
        <v>4087</v>
      </c>
      <c r="R367" s="4" t="s">
        <v>1379</v>
      </c>
      <c r="S367" s="42">
        <v>374.10019999999997</v>
      </c>
      <c r="T367" s="4" t="str">
        <f t="shared" si="26"/>
        <v>LTS0059048_IPTM20366_4',5-Dihydroxy-3',5',6,7-tetramethoxyflavone</v>
      </c>
      <c r="U367" s="4">
        <f t="shared" si="24"/>
        <v>375.10799999999995</v>
      </c>
      <c r="V367" s="4">
        <f t="shared" si="25"/>
        <v>373.09399999999994</v>
      </c>
      <c r="W367" s="58">
        <v>9.92</v>
      </c>
      <c r="X367" s="44">
        <v>3250000000</v>
      </c>
      <c r="Y367" s="43">
        <v>9.3699999999999992</v>
      </c>
      <c r="Z367" s="58">
        <v>14.69</v>
      </c>
      <c r="AA367" s="89"/>
      <c r="AB367" s="49">
        <v>9.9499999999999993</v>
      </c>
      <c r="AC367" s="50">
        <v>1120000000</v>
      </c>
      <c r="AD367" s="49">
        <v>9.32</v>
      </c>
      <c r="AE367" s="49">
        <v>14.75</v>
      </c>
      <c r="AF367" s="49"/>
      <c r="AG367" s="4" t="s">
        <v>4088</v>
      </c>
      <c r="AH367" s="4"/>
      <c r="AI367" s="67">
        <v>9.85</v>
      </c>
      <c r="AJ367" s="63">
        <f t="shared" si="27"/>
        <v>2.9017857142857144</v>
      </c>
    </row>
    <row r="368" spans="1:36" ht="15.6" x14ac:dyDescent="0.25">
      <c r="A368" s="4" t="s">
        <v>4089</v>
      </c>
      <c r="B368" s="98" t="s">
        <v>4026</v>
      </c>
      <c r="C368" s="4" t="s">
        <v>4090</v>
      </c>
      <c r="D368" s="4" t="s">
        <v>4091</v>
      </c>
      <c r="E368" s="4" t="s">
        <v>4092</v>
      </c>
      <c r="F368" s="4" t="s">
        <v>4093</v>
      </c>
      <c r="G368" s="4"/>
      <c r="H368" s="4" t="s">
        <v>43</v>
      </c>
      <c r="I368" s="4" t="s">
        <v>59</v>
      </c>
      <c r="J368" s="4" t="s">
        <v>2395</v>
      </c>
      <c r="K368" s="187">
        <v>124025</v>
      </c>
      <c r="L368" s="4" t="s">
        <v>4094</v>
      </c>
      <c r="M368" s="4"/>
      <c r="N368" s="32" t="s">
        <v>4095</v>
      </c>
      <c r="O368" s="32" t="s">
        <v>1579</v>
      </c>
      <c r="P368" s="32" t="s">
        <v>2281</v>
      </c>
      <c r="Q368" s="4" t="s">
        <v>4096</v>
      </c>
      <c r="R368" s="4" t="s">
        <v>3679</v>
      </c>
      <c r="S368" s="42">
        <v>576.1268</v>
      </c>
      <c r="T368" s="4" t="str">
        <f t="shared" si="26"/>
        <v>LTS0117726_IPTM20367_Procyanidin A2</v>
      </c>
      <c r="U368" s="4">
        <f t="shared" si="24"/>
        <v>577.13459999999998</v>
      </c>
      <c r="V368" s="4">
        <f t="shared" si="25"/>
        <v>575.12059999999997</v>
      </c>
      <c r="W368" s="58" t="s">
        <v>4097</v>
      </c>
      <c r="X368" s="44">
        <v>40900000</v>
      </c>
      <c r="Y368" s="58">
        <v>0.7</v>
      </c>
      <c r="Z368" s="58">
        <v>4.9400000000000004</v>
      </c>
      <c r="AA368" s="92" t="s">
        <v>4098</v>
      </c>
      <c r="AB368" s="49" t="s">
        <v>4099</v>
      </c>
      <c r="AC368" s="50">
        <v>7140000</v>
      </c>
      <c r="AD368" s="49">
        <v>0.75</v>
      </c>
      <c r="AE368" s="49">
        <v>4.9400000000000004</v>
      </c>
      <c r="AF368" s="57" t="s">
        <v>4100</v>
      </c>
      <c r="AG368" s="4" t="s">
        <v>4101</v>
      </c>
      <c r="AH368" s="4"/>
      <c r="AI368" s="67" t="s">
        <v>4102</v>
      </c>
      <c r="AJ368" s="63">
        <f t="shared" si="27"/>
        <v>5.7282913165266107</v>
      </c>
    </row>
    <row r="369" spans="1:36" ht="15.6" x14ac:dyDescent="0.25">
      <c r="A369" s="4" t="s">
        <v>4103</v>
      </c>
      <c r="B369" s="98" t="s">
        <v>4026</v>
      </c>
      <c r="C369" s="4" t="s">
        <v>4104</v>
      </c>
      <c r="D369" s="4" t="s">
        <v>4105</v>
      </c>
      <c r="E369" s="4" t="s">
        <v>4106</v>
      </c>
      <c r="F369" s="4" t="s">
        <v>4107</v>
      </c>
      <c r="G369" s="4" t="s">
        <v>4108</v>
      </c>
      <c r="H369" s="4"/>
      <c r="I369" s="4"/>
      <c r="J369" s="4"/>
      <c r="K369" s="187">
        <v>12591034</v>
      </c>
      <c r="L369" s="34"/>
      <c r="M369" s="4"/>
      <c r="N369" s="32"/>
      <c r="O369" s="32"/>
      <c r="P369" s="32"/>
      <c r="Q369" s="4" t="s">
        <v>4109</v>
      </c>
      <c r="R369" s="4" t="s">
        <v>402</v>
      </c>
      <c r="S369" s="42">
        <v>300.0634</v>
      </c>
      <c r="T369" s="4" t="str">
        <f t="shared" si="26"/>
        <v>_IPTM20368_6-Hydroxywogonin</v>
      </c>
      <c r="U369" s="4">
        <f t="shared" si="24"/>
        <v>301.07119999999998</v>
      </c>
      <c r="V369" s="4">
        <f t="shared" si="25"/>
        <v>299.05719999999997</v>
      </c>
      <c r="W369" s="58">
        <v>8.33</v>
      </c>
      <c r="X369" s="44">
        <v>397000000</v>
      </c>
      <c r="Y369" s="58">
        <v>4.9400000000000004</v>
      </c>
      <c r="Z369" s="58">
        <v>9.3699999999999992</v>
      </c>
      <c r="AA369" s="89"/>
      <c r="AB369" s="49" t="s">
        <v>94</v>
      </c>
      <c r="AC369" s="50" t="s">
        <v>94</v>
      </c>
      <c r="AD369" s="49" t="s">
        <v>94</v>
      </c>
      <c r="AE369" s="49" t="s">
        <v>94</v>
      </c>
      <c r="AF369" s="49"/>
      <c r="AG369" s="4" t="s">
        <v>4110</v>
      </c>
      <c r="AH369" s="4"/>
      <c r="AI369" s="67">
        <v>8.36</v>
      </c>
      <c r="AJ369" s="63" t="e">
        <f t="shared" si="27"/>
        <v>#VALUE!</v>
      </c>
    </row>
    <row r="370" spans="1:36" ht="15.6" x14ac:dyDescent="0.25">
      <c r="A370" s="4" t="s">
        <v>4111</v>
      </c>
      <c r="B370" s="98" t="s">
        <v>4026</v>
      </c>
      <c r="C370" s="4" t="s">
        <v>4112</v>
      </c>
      <c r="D370" s="4" t="s">
        <v>4113</v>
      </c>
      <c r="E370" s="4" t="s">
        <v>4114</v>
      </c>
      <c r="F370" s="4" t="s">
        <v>4115</v>
      </c>
      <c r="G370" s="4"/>
      <c r="H370" s="4" t="s">
        <v>43</v>
      </c>
      <c r="I370" s="4" t="s">
        <v>59</v>
      </c>
      <c r="J370" s="4" t="s">
        <v>60</v>
      </c>
      <c r="K370" s="187">
        <v>102594479</v>
      </c>
      <c r="L370" s="4" t="s">
        <v>4116</v>
      </c>
      <c r="M370" s="4"/>
      <c r="N370" s="32" t="s">
        <v>4117</v>
      </c>
      <c r="O370" s="32"/>
      <c r="P370" s="32"/>
      <c r="Q370" s="4" t="s">
        <v>4118</v>
      </c>
      <c r="R370" s="4" t="s">
        <v>1730</v>
      </c>
      <c r="S370" s="42">
        <v>610.15340000000003</v>
      </c>
      <c r="T370" s="4" t="str">
        <f t="shared" si="26"/>
        <v>LTS0270343_IPTM20369_2''-O-Beta-L-Galorientin</v>
      </c>
      <c r="U370" s="4">
        <f t="shared" si="24"/>
        <v>611.16120000000001</v>
      </c>
      <c r="V370" s="4">
        <f t="shared" si="25"/>
        <v>609.1472</v>
      </c>
      <c r="W370" s="58">
        <v>4.46</v>
      </c>
      <c r="X370" s="44">
        <v>187000000</v>
      </c>
      <c r="Y370" s="58">
        <v>0.7</v>
      </c>
      <c r="Z370" s="58">
        <v>4.9400000000000004</v>
      </c>
      <c r="AA370" s="89"/>
      <c r="AB370" s="49">
        <v>4.33</v>
      </c>
      <c r="AC370" s="50">
        <v>64700000</v>
      </c>
      <c r="AD370" s="49">
        <v>0.75</v>
      </c>
      <c r="AE370" s="49">
        <v>4.9400000000000004</v>
      </c>
      <c r="AF370" s="49"/>
      <c r="AG370" s="4" t="s">
        <v>4119</v>
      </c>
      <c r="AH370" s="4"/>
      <c r="AI370" s="67">
        <v>4.49</v>
      </c>
      <c r="AJ370" s="63">
        <f t="shared" si="27"/>
        <v>2.8902627511591965</v>
      </c>
    </row>
    <row r="371" spans="1:36" ht="31.2" x14ac:dyDescent="0.25">
      <c r="A371" s="4" t="s">
        <v>4120</v>
      </c>
      <c r="B371" s="98" t="s">
        <v>4026</v>
      </c>
      <c r="C371" s="4" t="s">
        <v>4121</v>
      </c>
      <c r="D371" s="4" t="s">
        <v>4122</v>
      </c>
      <c r="E371" s="4" t="s">
        <v>4123</v>
      </c>
      <c r="F371" s="4" t="s">
        <v>4124</v>
      </c>
      <c r="G371" s="4"/>
      <c r="H371" s="4" t="s">
        <v>43</v>
      </c>
      <c r="I371" s="4" t="s">
        <v>59</v>
      </c>
      <c r="J371" s="4" t="s">
        <v>102</v>
      </c>
      <c r="K371" s="187">
        <v>5282155</v>
      </c>
      <c r="L371" s="4" t="s">
        <v>4125</v>
      </c>
      <c r="M371" s="4"/>
      <c r="N371" s="32" t="s">
        <v>4126</v>
      </c>
      <c r="O371" s="32" t="s">
        <v>794</v>
      </c>
      <c r="P371" s="32" t="s">
        <v>1189</v>
      </c>
      <c r="Q371" s="4" t="s">
        <v>4127</v>
      </c>
      <c r="R371" s="4" t="s">
        <v>1730</v>
      </c>
      <c r="S371" s="42">
        <v>610.15340000000003</v>
      </c>
      <c r="T371" s="4" t="str">
        <f t="shared" si="26"/>
        <v>LTS0084606_IPTM20370_Kaempferol 3-O-beta-sophoroside</v>
      </c>
      <c r="U371" s="4">
        <f t="shared" si="24"/>
        <v>611.16120000000001</v>
      </c>
      <c r="V371" s="4">
        <f t="shared" si="25"/>
        <v>609.1472</v>
      </c>
      <c r="W371" s="58">
        <v>4.79</v>
      </c>
      <c r="X371" s="44">
        <v>44300000</v>
      </c>
      <c r="Y371" s="58">
        <v>0.7</v>
      </c>
      <c r="Z371" s="58">
        <v>4.9400000000000004</v>
      </c>
      <c r="AA371" s="92" t="s">
        <v>4128</v>
      </c>
      <c r="AB371" s="49">
        <v>4.71</v>
      </c>
      <c r="AC371" s="50">
        <v>74900000</v>
      </c>
      <c r="AD371" s="49">
        <v>0.75</v>
      </c>
      <c r="AE371" s="49">
        <v>4.9400000000000004</v>
      </c>
      <c r="AF371" s="49"/>
      <c r="AG371" s="4" t="s">
        <v>4129</v>
      </c>
      <c r="AH371" s="4"/>
      <c r="AI371" s="67">
        <v>4.8099999999999996</v>
      </c>
      <c r="AJ371" s="63">
        <f t="shared" si="27"/>
        <v>0.59145527369826434</v>
      </c>
    </row>
    <row r="372" spans="1:36" ht="15.6" x14ac:dyDescent="0.25">
      <c r="A372" s="4" t="s">
        <v>4130</v>
      </c>
      <c r="B372" s="98" t="s">
        <v>4026</v>
      </c>
      <c r="C372" s="4" t="s">
        <v>4131</v>
      </c>
      <c r="D372" s="4" t="s">
        <v>4132</v>
      </c>
      <c r="E372" s="4" t="s">
        <v>4133</v>
      </c>
      <c r="F372" s="4" t="s">
        <v>4134</v>
      </c>
      <c r="G372" s="4"/>
      <c r="H372" s="4" t="s">
        <v>43</v>
      </c>
      <c r="I372" s="4" t="s">
        <v>59</v>
      </c>
      <c r="J372" s="4" t="s">
        <v>145</v>
      </c>
      <c r="K372" s="187">
        <v>390361</v>
      </c>
      <c r="L372" s="4" t="s">
        <v>4135</v>
      </c>
      <c r="M372" s="4"/>
      <c r="N372" s="32" t="s">
        <v>4136</v>
      </c>
      <c r="O372" s="32" t="s">
        <v>3503</v>
      </c>
      <c r="P372" s="32" t="s">
        <v>3940</v>
      </c>
      <c r="Q372" s="4" t="s">
        <v>4137</v>
      </c>
      <c r="R372" s="4" t="s">
        <v>3722</v>
      </c>
      <c r="S372" s="42">
        <v>542.12130000000002</v>
      </c>
      <c r="T372" s="4" t="str">
        <f t="shared" si="26"/>
        <v>LTS0262458_IPTM20371_Isochamaejasmine</v>
      </c>
      <c r="U372" s="4">
        <f t="shared" si="24"/>
        <v>543.12909999999999</v>
      </c>
      <c r="V372" s="4">
        <f t="shared" si="25"/>
        <v>541.11509999999998</v>
      </c>
      <c r="W372" s="58">
        <v>9.52</v>
      </c>
      <c r="X372" s="44">
        <v>163000000</v>
      </c>
      <c r="Y372" s="43">
        <v>9.3699999999999992</v>
      </c>
      <c r="Z372" s="58">
        <v>14.69</v>
      </c>
      <c r="AA372" s="89"/>
      <c r="AB372" s="55">
        <v>9.42</v>
      </c>
      <c r="AC372" s="50">
        <v>262000000</v>
      </c>
      <c r="AD372" s="49">
        <v>9.32</v>
      </c>
      <c r="AE372" s="49">
        <v>14.75</v>
      </c>
      <c r="AF372" s="49"/>
      <c r="AG372" s="4" t="s">
        <v>4138</v>
      </c>
      <c r="AH372" s="4"/>
      <c r="AI372" s="67">
        <v>9.51</v>
      </c>
      <c r="AJ372" s="63">
        <f t="shared" si="27"/>
        <v>0.62213740458015265</v>
      </c>
    </row>
    <row r="373" spans="1:36" ht="15.6" x14ac:dyDescent="0.25">
      <c r="A373" s="4" t="s">
        <v>4139</v>
      </c>
      <c r="B373" s="98" t="s">
        <v>4026</v>
      </c>
      <c r="C373" s="4" t="s">
        <v>4140</v>
      </c>
      <c r="D373" s="4" t="s">
        <v>4141</v>
      </c>
      <c r="E373" s="4" t="s">
        <v>4142</v>
      </c>
      <c r="F373" s="4"/>
      <c r="G373" s="4"/>
      <c r="H373" s="4" t="s">
        <v>43</v>
      </c>
      <c r="I373" s="4" t="s">
        <v>59</v>
      </c>
      <c r="J373" s="4" t="s">
        <v>200</v>
      </c>
      <c r="K373" s="187">
        <v>627039</v>
      </c>
      <c r="L373" s="4" t="s">
        <v>4143</v>
      </c>
      <c r="M373" s="4"/>
      <c r="N373" s="32" t="s">
        <v>507</v>
      </c>
      <c r="O373" s="32" t="s">
        <v>506</v>
      </c>
      <c r="P373" s="32"/>
      <c r="Q373" s="4" t="s">
        <v>4144</v>
      </c>
      <c r="R373" s="4" t="s">
        <v>4145</v>
      </c>
      <c r="S373" s="42">
        <v>454.19920000000002</v>
      </c>
      <c r="T373" s="4" t="str">
        <f t="shared" si="26"/>
        <v>LTS0146603_IPTM20372_Kushenol I</v>
      </c>
      <c r="U373" s="4">
        <f t="shared" si="24"/>
        <v>455.20699999999999</v>
      </c>
      <c r="V373" s="4">
        <f t="shared" si="25"/>
        <v>453.19299999999998</v>
      </c>
      <c r="W373" s="58">
        <v>10.14</v>
      </c>
      <c r="X373" s="44">
        <v>792000000</v>
      </c>
      <c r="Y373" s="43">
        <v>9.3699999999999992</v>
      </c>
      <c r="Z373" s="58">
        <v>14.69</v>
      </c>
      <c r="AA373" s="89"/>
      <c r="AB373" s="49">
        <v>10.17</v>
      </c>
      <c r="AC373" s="50">
        <v>868000000</v>
      </c>
      <c r="AD373" s="49">
        <v>9.32</v>
      </c>
      <c r="AE373" s="49">
        <v>14.75</v>
      </c>
      <c r="AF373" s="49"/>
      <c r="AG373" s="4"/>
      <c r="AH373" s="4"/>
      <c r="AI373" s="67">
        <v>10.23</v>
      </c>
      <c r="AJ373" s="63">
        <f t="shared" si="27"/>
        <v>0.9124423963133641</v>
      </c>
    </row>
    <row r="374" spans="1:36" ht="15.6" x14ac:dyDescent="0.25">
      <c r="A374" s="4" t="s">
        <v>4146</v>
      </c>
      <c r="B374" s="98" t="s">
        <v>4026</v>
      </c>
      <c r="C374" s="4" t="s">
        <v>4147</v>
      </c>
      <c r="D374" s="4" t="s">
        <v>4148</v>
      </c>
      <c r="E374" s="4" t="s">
        <v>4149</v>
      </c>
      <c r="F374" s="4" t="s">
        <v>4150</v>
      </c>
      <c r="G374" s="4" t="s">
        <v>4151</v>
      </c>
      <c r="H374" s="4" t="s">
        <v>43</v>
      </c>
      <c r="I374" s="35" t="s">
        <v>59</v>
      </c>
      <c r="J374" s="4" t="s">
        <v>60</v>
      </c>
      <c r="K374" s="187">
        <v>5281668</v>
      </c>
      <c r="L374" s="4" t="s">
        <v>4152</v>
      </c>
      <c r="M374" s="4"/>
      <c r="N374" s="32" t="s">
        <v>4153</v>
      </c>
      <c r="O374" s="32"/>
      <c r="P374" s="32"/>
      <c r="Q374" s="4" t="s">
        <v>4154</v>
      </c>
      <c r="R374" s="4" t="s">
        <v>4155</v>
      </c>
      <c r="S374" s="42">
        <v>760.28840000000002</v>
      </c>
      <c r="T374" s="4" t="str">
        <f t="shared" si="26"/>
        <v>LTS0003418_IPTM20373_Kuwanon H</v>
      </c>
      <c r="U374" s="4">
        <f t="shared" si="24"/>
        <v>761.2962</v>
      </c>
      <c r="V374" s="4">
        <f t="shared" si="25"/>
        <v>759.28219999999999</v>
      </c>
      <c r="W374" s="58">
        <v>12.43</v>
      </c>
      <c r="X374" s="44">
        <v>680000000</v>
      </c>
      <c r="Y374" s="43">
        <v>9.3699999999999992</v>
      </c>
      <c r="Z374" s="58">
        <v>14.69</v>
      </c>
      <c r="AA374" s="89"/>
      <c r="AB374" s="49">
        <v>12.44</v>
      </c>
      <c r="AC374" s="50">
        <v>459000000</v>
      </c>
      <c r="AD374" s="49">
        <v>9.32</v>
      </c>
      <c r="AE374" s="49">
        <v>14.75</v>
      </c>
      <c r="AF374" s="49"/>
      <c r="AG374" s="4" t="s">
        <v>4156</v>
      </c>
      <c r="AH374" s="4"/>
      <c r="AI374" s="67">
        <v>12.39</v>
      </c>
      <c r="AJ374" s="63">
        <f t="shared" si="27"/>
        <v>1.4814814814814814</v>
      </c>
    </row>
    <row r="375" spans="1:36" ht="15.6" x14ac:dyDescent="0.25">
      <c r="A375" s="4" t="s">
        <v>4157</v>
      </c>
      <c r="B375" s="98" t="s">
        <v>4026</v>
      </c>
      <c r="C375" s="4" t="s">
        <v>4158</v>
      </c>
      <c r="D375" s="4" t="s">
        <v>4159</v>
      </c>
      <c r="E375" s="4" t="s">
        <v>4160</v>
      </c>
      <c r="F375" s="4" t="s">
        <v>4161</v>
      </c>
      <c r="G375" s="4"/>
      <c r="H375" s="4"/>
      <c r="I375" s="4"/>
      <c r="J375" s="4"/>
      <c r="K375" s="187">
        <v>5319486</v>
      </c>
      <c r="L375" s="34"/>
      <c r="M375" s="4"/>
      <c r="N375" s="32"/>
      <c r="O375" s="32"/>
      <c r="P375" s="32"/>
      <c r="Q375" s="4" t="s">
        <v>4162</v>
      </c>
      <c r="R375" s="4" t="s">
        <v>121</v>
      </c>
      <c r="S375" s="42">
        <v>430.12639999999999</v>
      </c>
      <c r="T375" s="4" t="str">
        <f t="shared" si="26"/>
        <v>_IPTM20374_4'-Methoxypuerarin</v>
      </c>
      <c r="U375" s="4">
        <f t="shared" si="24"/>
        <v>431.13419999999996</v>
      </c>
      <c r="V375" s="4">
        <f t="shared" si="25"/>
        <v>429.12019999999995</v>
      </c>
      <c r="W375" s="58">
        <v>4.2</v>
      </c>
      <c r="X375" s="44">
        <v>582000000</v>
      </c>
      <c r="Y375" s="58">
        <v>0.7</v>
      </c>
      <c r="Z375" s="58">
        <v>4.9400000000000004</v>
      </c>
      <c r="AA375" s="89"/>
      <c r="AB375" s="49">
        <v>4.21</v>
      </c>
      <c r="AC375" s="50">
        <v>41200000</v>
      </c>
      <c r="AD375" s="49">
        <v>0.75</v>
      </c>
      <c r="AE375" s="49">
        <v>4.9400000000000004</v>
      </c>
      <c r="AF375" s="49"/>
      <c r="AG375" s="4" t="s">
        <v>4163</v>
      </c>
      <c r="AH375" s="4"/>
      <c r="AI375" s="67">
        <v>4.2300000000000004</v>
      </c>
      <c r="AJ375" s="63">
        <f t="shared" si="27"/>
        <v>14.126213592233009</v>
      </c>
    </row>
    <row r="376" spans="1:36" ht="15.6" x14ac:dyDescent="0.25">
      <c r="A376" s="4" t="s">
        <v>4164</v>
      </c>
      <c r="B376" s="98" t="s">
        <v>4026</v>
      </c>
      <c r="C376" s="4" t="s">
        <v>4165</v>
      </c>
      <c r="D376" s="4" t="s">
        <v>4166</v>
      </c>
      <c r="E376" s="4" t="s">
        <v>4167</v>
      </c>
      <c r="F376" s="4" t="s">
        <v>4168</v>
      </c>
      <c r="G376" s="4"/>
      <c r="H376" s="4" t="s">
        <v>43</v>
      </c>
      <c r="I376" s="4"/>
      <c r="J376" s="4"/>
      <c r="K376" s="187">
        <v>10383616</v>
      </c>
      <c r="L376" s="4" t="s">
        <v>4169</v>
      </c>
      <c r="M376" s="4"/>
      <c r="N376" s="32" t="s">
        <v>3217</v>
      </c>
      <c r="O376" s="32"/>
      <c r="P376" s="32"/>
      <c r="Q376" s="4" t="s">
        <v>4170</v>
      </c>
      <c r="R376" s="4" t="s">
        <v>4171</v>
      </c>
      <c r="S376" s="42">
        <v>356.08960000000002</v>
      </c>
      <c r="T376" s="4" t="str">
        <f t="shared" si="26"/>
        <v>LTS0154212_IPTM20375_6-Aldehydoisoophiopogonanone A</v>
      </c>
      <c r="U376" s="4">
        <f t="shared" si="24"/>
        <v>357.09739999999999</v>
      </c>
      <c r="V376" s="4">
        <f t="shared" si="25"/>
        <v>355.08339999999998</v>
      </c>
      <c r="W376" s="58">
        <v>14.2</v>
      </c>
      <c r="X376" s="44">
        <v>173000000</v>
      </c>
      <c r="Y376" s="43">
        <v>9.3699999999999992</v>
      </c>
      <c r="Z376" s="58">
        <v>14.69</v>
      </c>
      <c r="AA376" s="89"/>
      <c r="AB376" s="49">
        <v>14.2</v>
      </c>
      <c r="AC376" s="50">
        <v>333000000</v>
      </c>
      <c r="AD376" s="49">
        <v>9.32</v>
      </c>
      <c r="AE376" s="49">
        <v>14.75</v>
      </c>
      <c r="AF376" s="49"/>
      <c r="AG376" s="4" t="s">
        <v>4172</v>
      </c>
      <c r="AH376" s="4"/>
      <c r="AI376" s="67">
        <v>13.9</v>
      </c>
      <c r="AJ376" s="63">
        <f t="shared" si="27"/>
        <v>0.51951951951951947</v>
      </c>
    </row>
    <row r="377" spans="1:36" ht="15.6" x14ac:dyDescent="0.25">
      <c r="A377" s="4" t="s">
        <v>4173</v>
      </c>
      <c r="B377" s="98" t="s">
        <v>4026</v>
      </c>
      <c r="C377" s="4" t="s">
        <v>4174</v>
      </c>
      <c r="D377" s="4" t="s">
        <v>4175</v>
      </c>
      <c r="E377" s="4" t="s">
        <v>4176</v>
      </c>
      <c r="F377" s="4" t="s">
        <v>4177</v>
      </c>
      <c r="G377" s="4" t="s">
        <v>4178</v>
      </c>
      <c r="H377" s="4" t="s">
        <v>43</v>
      </c>
      <c r="I377" s="4" t="s">
        <v>59</v>
      </c>
      <c r="J377" s="4" t="s">
        <v>60</v>
      </c>
      <c r="K377" s="187">
        <v>21597353</v>
      </c>
      <c r="L377" s="4" t="s">
        <v>4179</v>
      </c>
      <c r="M377" s="4"/>
      <c r="N377" s="32" t="s">
        <v>374</v>
      </c>
      <c r="O377" s="32"/>
      <c r="P377" s="32"/>
      <c r="Q377" s="4" t="s">
        <v>4180</v>
      </c>
      <c r="R377" s="4" t="s">
        <v>4181</v>
      </c>
      <c r="S377" s="42">
        <v>784.22149999999999</v>
      </c>
      <c r="T377" s="4" t="str">
        <f t="shared" si="26"/>
        <v>LTS0255913_IPTM20376_6'''-Feruloylspinosin</v>
      </c>
      <c r="U377" s="4">
        <f t="shared" si="24"/>
        <v>785.22929999999997</v>
      </c>
      <c r="V377" s="4">
        <f t="shared" si="25"/>
        <v>783.21529999999996</v>
      </c>
      <c r="W377" s="58">
        <v>5.95</v>
      </c>
      <c r="X377" s="44">
        <v>253000000</v>
      </c>
      <c r="Y377" s="58">
        <v>4.9400000000000004</v>
      </c>
      <c r="Z377" s="58">
        <v>9.3699999999999992</v>
      </c>
      <c r="AA377" s="89"/>
      <c r="AB377" s="49">
        <v>5.97</v>
      </c>
      <c r="AC377" s="50">
        <v>119000000</v>
      </c>
      <c r="AD377" s="49">
        <v>4.9400000000000004</v>
      </c>
      <c r="AE377" s="49">
        <v>9.32</v>
      </c>
      <c r="AF377" s="49"/>
      <c r="AG377" s="4" t="s">
        <v>4182</v>
      </c>
      <c r="AH377" s="4"/>
      <c r="AI377" s="67">
        <v>6</v>
      </c>
      <c r="AJ377" s="63">
        <f t="shared" si="27"/>
        <v>2.1260504201680672</v>
      </c>
    </row>
    <row r="378" spans="1:36" ht="15.6" x14ac:dyDescent="0.25">
      <c r="A378" s="4" t="s">
        <v>4183</v>
      </c>
      <c r="B378" s="98" t="s">
        <v>4026</v>
      </c>
      <c r="C378" s="4" t="s">
        <v>4184</v>
      </c>
      <c r="D378" s="4" t="s">
        <v>4185</v>
      </c>
      <c r="E378" s="4" t="s">
        <v>4186</v>
      </c>
      <c r="F378" s="4" t="s">
        <v>4187</v>
      </c>
      <c r="G378" s="4"/>
      <c r="H378" s="4" t="s">
        <v>306</v>
      </c>
      <c r="I378" s="4" t="s">
        <v>1955</v>
      </c>
      <c r="J378" s="4" t="s">
        <v>1956</v>
      </c>
      <c r="K378" s="187">
        <v>3085830</v>
      </c>
      <c r="L378" s="17" t="s">
        <v>4188</v>
      </c>
      <c r="M378" s="4"/>
      <c r="N378" s="32" t="s">
        <v>1958</v>
      </c>
      <c r="O378" s="32" t="s">
        <v>1960</v>
      </c>
      <c r="P378" s="32" t="s">
        <v>1959</v>
      </c>
      <c r="Q378" s="4" t="s">
        <v>4189</v>
      </c>
      <c r="R378" s="4" t="s">
        <v>1962</v>
      </c>
      <c r="S378" s="42">
        <v>482.12130000000002</v>
      </c>
      <c r="T378" s="4" t="str">
        <f t="shared" si="26"/>
        <v>LTS0122333_IPTM20377_Isosilybin</v>
      </c>
      <c r="U378" s="4">
        <f t="shared" si="24"/>
        <v>483.12909999999999</v>
      </c>
      <c r="V378" s="4">
        <f t="shared" si="25"/>
        <v>481.11509999999998</v>
      </c>
      <c r="W378" s="58">
        <v>7.99</v>
      </c>
      <c r="X378" s="44">
        <v>82700000</v>
      </c>
      <c r="Y378" s="58">
        <v>4.9400000000000004</v>
      </c>
      <c r="Z378" s="58">
        <v>9.3699999999999992</v>
      </c>
      <c r="AA378" s="89"/>
      <c r="AB378" s="49">
        <v>7.86</v>
      </c>
      <c r="AC378" s="50">
        <v>407000000</v>
      </c>
      <c r="AD378" s="49">
        <v>4.9400000000000004</v>
      </c>
      <c r="AE378" s="49">
        <v>9.32</v>
      </c>
      <c r="AF378" s="49"/>
      <c r="AG378" s="4" t="s">
        <v>4190</v>
      </c>
      <c r="AH378" s="4"/>
      <c r="AI378" s="67">
        <v>7.98</v>
      </c>
      <c r="AJ378" s="63">
        <f t="shared" si="27"/>
        <v>0.20319410319410319</v>
      </c>
    </row>
    <row r="379" spans="1:36" ht="31.2" x14ac:dyDescent="0.25">
      <c r="A379" s="4" t="s">
        <v>4191</v>
      </c>
      <c r="B379" s="98" t="s">
        <v>4026</v>
      </c>
      <c r="C379" s="4" t="s">
        <v>4192</v>
      </c>
      <c r="D379" s="4" t="s">
        <v>4193</v>
      </c>
      <c r="E379" s="4" t="s">
        <v>4194</v>
      </c>
      <c r="F379" s="4" t="s">
        <v>4195</v>
      </c>
      <c r="G379" s="4"/>
      <c r="H379" s="4" t="s">
        <v>43</v>
      </c>
      <c r="I379" s="4" t="s">
        <v>59</v>
      </c>
      <c r="J379" s="4" t="s">
        <v>60</v>
      </c>
      <c r="K379" s="187">
        <v>185995</v>
      </c>
      <c r="L379" s="4" t="s">
        <v>4196</v>
      </c>
      <c r="M379" s="4"/>
      <c r="N379" s="32" t="s">
        <v>374</v>
      </c>
      <c r="O379" s="32"/>
      <c r="P379" s="32"/>
      <c r="Q379" s="4" t="s">
        <v>4197</v>
      </c>
      <c r="R379" s="4" t="s">
        <v>827</v>
      </c>
      <c r="S379" s="42">
        <v>594.1585</v>
      </c>
      <c r="T379" s="4" t="str">
        <f t="shared" si="26"/>
        <v>LTS0205474_IPTM20378_Meloside A</v>
      </c>
      <c r="U379" s="4">
        <f t="shared" si="24"/>
        <v>595.16629999999998</v>
      </c>
      <c r="V379" s="4">
        <f t="shared" si="25"/>
        <v>593.15229999999997</v>
      </c>
      <c r="W379" s="58">
        <v>5.43</v>
      </c>
      <c r="X379" s="44">
        <v>249000000</v>
      </c>
      <c r="Y379" s="58">
        <v>4.9400000000000004</v>
      </c>
      <c r="Z379" s="58">
        <v>9.3699999999999992</v>
      </c>
      <c r="AA379" s="92" t="s">
        <v>4198</v>
      </c>
      <c r="AB379" s="49">
        <v>5.35</v>
      </c>
      <c r="AC379" s="50">
        <v>276000000</v>
      </c>
      <c r="AD379" s="49">
        <v>4.9400000000000004</v>
      </c>
      <c r="AE379" s="49">
        <v>9.32</v>
      </c>
      <c r="AF379" s="49"/>
      <c r="AG379" s="4" t="s">
        <v>4199</v>
      </c>
      <c r="AH379" s="4"/>
      <c r="AI379" s="67">
        <v>5.45</v>
      </c>
      <c r="AJ379" s="63">
        <f t="shared" si="27"/>
        <v>0.90217391304347827</v>
      </c>
    </row>
    <row r="380" spans="1:36" ht="31.2" x14ac:dyDescent="0.25">
      <c r="A380" s="4" t="s">
        <v>4200</v>
      </c>
      <c r="B380" s="98" t="s">
        <v>4026</v>
      </c>
      <c r="C380" s="4" t="s">
        <v>4201</v>
      </c>
      <c r="D380" s="4" t="s">
        <v>4202</v>
      </c>
      <c r="E380" s="4" t="s">
        <v>4203</v>
      </c>
      <c r="F380" s="4"/>
      <c r="G380" s="4"/>
      <c r="H380" s="4" t="s">
        <v>43</v>
      </c>
      <c r="I380" s="4" t="s">
        <v>59</v>
      </c>
      <c r="J380" s="4" t="s">
        <v>60</v>
      </c>
      <c r="K380" s="187">
        <v>5487343</v>
      </c>
      <c r="L380" s="4" t="s">
        <v>4204</v>
      </c>
      <c r="M380" s="4"/>
      <c r="N380" s="32" t="s">
        <v>4205</v>
      </c>
      <c r="O380" s="32"/>
      <c r="P380" s="32"/>
      <c r="Q380" s="4" t="s">
        <v>4206</v>
      </c>
      <c r="R380" s="4" t="s">
        <v>4207</v>
      </c>
      <c r="S380" s="42">
        <v>620.17409999999995</v>
      </c>
      <c r="T380" s="4" t="str">
        <f t="shared" si="26"/>
        <v>LTS0166086_IPTM20379_Camellianin A</v>
      </c>
      <c r="U380" s="4">
        <f t="shared" si="24"/>
        <v>621.18189999999993</v>
      </c>
      <c r="V380" s="4">
        <f t="shared" si="25"/>
        <v>619.16789999999992</v>
      </c>
      <c r="W380" s="58">
        <v>5.96</v>
      </c>
      <c r="X380" s="44">
        <v>486000000</v>
      </c>
      <c r="Y380" s="58">
        <v>4.9400000000000004</v>
      </c>
      <c r="Z380" s="58">
        <v>9.3699999999999992</v>
      </c>
      <c r="AA380" s="92" t="s">
        <v>4208</v>
      </c>
      <c r="AB380" s="49">
        <v>5.91</v>
      </c>
      <c r="AC380" s="50">
        <v>239000000</v>
      </c>
      <c r="AD380" s="49">
        <v>4.9400000000000004</v>
      </c>
      <c r="AE380" s="49">
        <v>9.32</v>
      </c>
      <c r="AF380" s="49"/>
      <c r="AG380" s="4" t="s">
        <v>4209</v>
      </c>
      <c r="AH380" s="4"/>
      <c r="AI380" s="67">
        <v>6.01</v>
      </c>
      <c r="AJ380" s="63">
        <f t="shared" si="27"/>
        <v>2.0334728033472804</v>
      </c>
    </row>
    <row r="381" spans="1:36" ht="15.6" x14ac:dyDescent="0.25">
      <c r="A381" s="4" t="s">
        <v>4210</v>
      </c>
      <c r="B381" s="98" t="s">
        <v>4026</v>
      </c>
      <c r="C381" s="4" t="s">
        <v>4211</v>
      </c>
      <c r="D381" s="4" t="s">
        <v>4212</v>
      </c>
      <c r="E381" s="4" t="s">
        <v>4213</v>
      </c>
      <c r="F381" s="4" t="s">
        <v>4214</v>
      </c>
      <c r="G381" s="4"/>
      <c r="H381" s="4"/>
      <c r="I381" s="4"/>
      <c r="J381" s="4"/>
      <c r="K381" s="187">
        <v>689012</v>
      </c>
      <c r="L381" s="34"/>
      <c r="M381" s="4"/>
      <c r="N381" s="32"/>
      <c r="O381" s="32"/>
      <c r="P381" s="32"/>
      <c r="Q381" s="4" t="s">
        <v>4215</v>
      </c>
      <c r="R381" s="4" t="s">
        <v>4216</v>
      </c>
      <c r="S381" s="42">
        <v>284.10489999999999</v>
      </c>
      <c r="T381" s="4" t="str">
        <f t="shared" si="26"/>
        <v>_IPTM20380_(2R)-5,7-Dimethoxyflavanone</v>
      </c>
      <c r="U381" s="4">
        <f t="shared" si="24"/>
        <v>285.11269999999996</v>
      </c>
      <c r="V381" s="4">
        <f t="shared" si="25"/>
        <v>283.09869999999995</v>
      </c>
      <c r="W381" s="58">
        <v>13.83</v>
      </c>
      <c r="X381" s="44">
        <v>4730000000</v>
      </c>
      <c r="Y381" s="43">
        <v>9.3699999999999992</v>
      </c>
      <c r="Z381" s="58">
        <v>14.69</v>
      </c>
      <c r="AA381" s="89"/>
      <c r="AB381" s="49">
        <v>13.87</v>
      </c>
      <c r="AC381" s="50">
        <v>109000000</v>
      </c>
      <c r="AD381" s="49">
        <v>9.32</v>
      </c>
      <c r="AE381" s="49">
        <v>14.75</v>
      </c>
      <c r="AF381" s="49"/>
      <c r="AG381" s="4" t="s">
        <v>4217</v>
      </c>
      <c r="AH381" s="4"/>
      <c r="AI381" s="67">
        <v>13.52</v>
      </c>
      <c r="AJ381" s="63">
        <f t="shared" si="27"/>
        <v>43.394495412844037</v>
      </c>
    </row>
    <row r="382" spans="1:36" ht="15.6" x14ac:dyDescent="0.25">
      <c r="A382" s="4" t="s">
        <v>4218</v>
      </c>
      <c r="B382" s="98" t="s">
        <v>4219</v>
      </c>
      <c r="C382" s="4" t="s">
        <v>4220</v>
      </c>
      <c r="D382" s="4" t="s">
        <v>4221</v>
      </c>
      <c r="E382" s="4" t="s">
        <v>4222</v>
      </c>
      <c r="F382" s="4" t="s">
        <v>4223</v>
      </c>
      <c r="G382" s="4" t="s">
        <v>4224</v>
      </c>
      <c r="H382" s="4" t="s">
        <v>43</v>
      </c>
      <c r="I382" s="4" t="s">
        <v>59</v>
      </c>
      <c r="J382" s="4" t="s">
        <v>102</v>
      </c>
      <c r="K382" s="187">
        <v>10031482</v>
      </c>
      <c r="L382" s="4" t="s">
        <v>4225</v>
      </c>
      <c r="M382" s="4"/>
      <c r="N382" s="32" t="s">
        <v>4226</v>
      </c>
      <c r="O382" s="32" t="s">
        <v>4227</v>
      </c>
      <c r="P382" s="32"/>
      <c r="Q382" s="4" t="s">
        <v>4228</v>
      </c>
      <c r="R382" s="4" t="s">
        <v>3928</v>
      </c>
      <c r="S382" s="42">
        <v>600.11149999999998</v>
      </c>
      <c r="T382" s="4" t="str">
        <f t="shared" si="26"/>
        <v>LTS0073178_IPTM20381_2''-O-Galloylquercitrin</v>
      </c>
      <c r="U382" s="4">
        <f t="shared" si="24"/>
        <v>601.11929999999995</v>
      </c>
      <c r="V382" s="4">
        <f t="shared" si="25"/>
        <v>599.10529999999994</v>
      </c>
      <c r="W382" s="58">
        <v>6.57</v>
      </c>
      <c r="X382" s="44">
        <v>18000000</v>
      </c>
      <c r="Y382" s="58">
        <v>4.9400000000000004</v>
      </c>
      <c r="Z382" s="58">
        <v>9.3699999999999992</v>
      </c>
      <c r="AA382" s="92" t="s">
        <v>4229</v>
      </c>
      <c r="AB382" s="49">
        <v>6.59</v>
      </c>
      <c r="AC382" s="50">
        <v>9710000</v>
      </c>
      <c r="AD382" s="49">
        <v>4.9400000000000004</v>
      </c>
      <c r="AE382" s="49">
        <v>9.32</v>
      </c>
      <c r="AF382" s="49"/>
      <c r="AG382" s="4" t="s">
        <v>4230</v>
      </c>
      <c r="AH382" s="4"/>
      <c r="AI382" s="67">
        <v>6.58</v>
      </c>
      <c r="AJ382" s="63">
        <f t="shared" si="27"/>
        <v>1.8537590113285274</v>
      </c>
    </row>
    <row r="383" spans="1:36" ht="15.6" x14ac:dyDescent="0.25">
      <c r="A383" s="4" t="s">
        <v>4231</v>
      </c>
      <c r="B383" s="98" t="s">
        <v>4219</v>
      </c>
      <c r="C383" s="4" t="s">
        <v>4232</v>
      </c>
      <c r="D383" s="4" t="s">
        <v>4233</v>
      </c>
      <c r="E383" s="4" t="s">
        <v>4234</v>
      </c>
      <c r="F383" s="4" t="s">
        <v>4235</v>
      </c>
      <c r="G383" s="4" t="s">
        <v>4236</v>
      </c>
      <c r="H383" s="4" t="s">
        <v>43</v>
      </c>
      <c r="I383" s="4" t="s">
        <v>59</v>
      </c>
      <c r="J383" s="4" t="s">
        <v>2395</v>
      </c>
      <c r="K383" s="187">
        <v>169853</v>
      </c>
      <c r="L383" s="4" t="s">
        <v>4237</v>
      </c>
      <c r="M383" s="4"/>
      <c r="N383" s="32" t="s">
        <v>602</v>
      </c>
      <c r="O383" s="32" t="s">
        <v>4238</v>
      </c>
      <c r="P383" s="32" t="s">
        <v>4239</v>
      </c>
      <c r="Q383" s="4" t="s">
        <v>4240</v>
      </c>
      <c r="R383" s="4" t="s">
        <v>4241</v>
      </c>
      <c r="S383" s="42">
        <v>866.20579999999995</v>
      </c>
      <c r="T383" s="4" t="str">
        <f t="shared" si="26"/>
        <v>LTS0260445_IPTM20382_Procyanidin C1</v>
      </c>
      <c r="U383" s="4">
        <f t="shared" si="24"/>
        <v>867.21359999999993</v>
      </c>
      <c r="V383" s="4">
        <f t="shared" si="25"/>
        <v>865.19959999999992</v>
      </c>
      <c r="W383" s="58">
        <v>4.21</v>
      </c>
      <c r="X383" s="44">
        <v>28100000</v>
      </c>
      <c r="Y383" s="58">
        <v>0.7</v>
      </c>
      <c r="Z383" s="58">
        <v>4.9400000000000004</v>
      </c>
      <c r="AA383" s="89"/>
      <c r="AB383" s="49">
        <v>4.25</v>
      </c>
      <c r="AC383" s="50">
        <v>5440000</v>
      </c>
      <c r="AD383" s="49">
        <v>0.75</v>
      </c>
      <c r="AE383" s="49">
        <v>4.9400000000000004</v>
      </c>
      <c r="AF383" s="49"/>
      <c r="AG383" s="4" t="s">
        <v>4242</v>
      </c>
      <c r="AH383" s="4"/>
      <c r="AI383" s="67">
        <v>4.21</v>
      </c>
      <c r="AJ383" s="63">
        <f t="shared" si="27"/>
        <v>5.1654411764705879</v>
      </c>
    </row>
    <row r="384" spans="1:36" ht="15.6" x14ac:dyDescent="0.25">
      <c r="A384" s="4" t="s">
        <v>4243</v>
      </c>
      <c r="B384" s="98" t="s">
        <v>4219</v>
      </c>
      <c r="C384" s="4" t="s">
        <v>4244</v>
      </c>
      <c r="D384" s="4" t="s">
        <v>4245</v>
      </c>
      <c r="E384" s="4" t="s">
        <v>4246</v>
      </c>
      <c r="F384" s="4" t="s">
        <v>4247</v>
      </c>
      <c r="G384" s="4" t="s">
        <v>4248</v>
      </c>
      <c r="H384" s="4" t="s">
        <v>43</v>
      </c>
      <c r="I384" s="4" t="s">
        <v>59</v>
      </c>
      <c r="J384" s="35" t="s">
        <v>145</v>
      </c>
      <c r="K384" s="187">
        <v>92794</v>
      </c>
      <c r="L384" s="4" t="s">
        <v>4249</v>
      </c>
      <c r="M384" s="4"/>
      <c r="N384" s="32" t="s">
        <v>4250</v>
      </c>
      <c r="O384" s="32" t="s">
        <v>4251</v>
      </c>
      <c r="P384" s="32" t="s">
        <v>4252</v>
      </c>
      <c r="Q384" s="4" t="s">
        <v>4253</v>
      </c>
      <c r="R384" s="4" t="s">
        <v>2216</v>
      </c>
      <c r="S384" s="42">
        <v>434.12130000000002</v>
      </c>
      <c r="T384" s="4" t="str">
        <f t="shared" si="26"/>
        <v>LTS0234554_IPTM20383_Prunin</v>
      </c>
      <c r="U384" s="4">
        <f t="shared" si="24"/>
        <v>435.12909999999999</v>
      </c>
      <c r="V384" s="4">
        <f t="shared" si="25"/>
        <v>433.11509999999998</v>
      </c>
      <c r="W384" s="58">
        <v>5.73</v>
      </c>
      <c r="X384" s="44">
        <v>224000000</v>
      </c>
      <c r="Y384" s="58">
        <v>4.9400000000000004</v>
      </c>
      <c r="Z384" s="58">
        <v>9.3699999999999992</v>
      </c>
      <c r="AA384" s="58" t="s">
        <v>4254</v>
      </c>
      <c r="AB384" s="49">
        <v>5.75</v>
      </c>
      <c r="AC384" s="50">
        <v>339000000</v>
      </c>
      <c r="AD384" s="49">
        <v>4.9400000000000004</v>
      </c>
      <c r="AE384" s="49">
        <v>9.32</v>
      </c>
      <c r="AF384" s="55" t="s">
        <v>4255</v>
      </c>
      <c r="AG384" s="4" t="s">
        <v>4256</v>
      </c>
      <c r="AH384" s="4"/>
      <c r="AI384" s="67">
        <v>5.78</v>
      </c>
      <c r="AJ384" s="63">
        <f t="shared" si="27"/>
        <v>0.66076696165191739</v>
      </c>
    </row>
    <row r="385" spans="1:36" ht="15.6" x14ac:dyDescent="0.25">
      <c r="A385" s="4" t="s">
        <v>4257</v>
      </c>
      <c r="B385" s="98" t="s">
        <v>4219</v>
      </c>
      <c r="C385" s="4" t="s">
        <v>4258</v>
      </c>
      <c r="D385" s="4" t="s">
        <v>4259</v>
      </c>
      <c r="E385" s="4" t="s">
        <v>4260</v>
      </c>
      <c r="F385" s="4" t="s">
        <v>4261</v>
      </c>
      <c r="G385" s="4" t="s">
        <v>4262</v>
      </c>
      <c r="H385" s="4" t="s">
        <v>43</v>
      </c>
      <c r="I385" s="4" t="s">
        <v>59</v>
      </c>
      <c r="J385" s="4" t="s">
        <v>102</v>
      </c>
      <c r="K385" s="187">
        <v>5318869</v>
      </c>
      <c r="L385" s="4" t="s">
        <v>4263</v>
      </c>
      <c r="M385" s="4"/>
      <c r="N385" s="32" t="s">
        <v>4264</v>
      </c>
      <c r="O385" s="32" t="s">
        <v>4265</v>
      </c>
      <c r="P385" s="32" t="s">
        <v>4266</v>
      </c>
      <c r="Q385" s="4" t="s">
        <v>4267</v>
      </c>
      <c r="R385" s="4" t="s">
        <v>491</v>
      </c>
      <c r="S385" s="42">
        <v>314.07900000000001</v>
      </c>
      <c r="T385" s="4" t="str">
        <f t="shared" si="26"/>
        <v>LTS0018267_IPTM20384_Kumatakenin</v>
      </c>
      <c r="U385" s="4">
        <f t="shared" si="24"/>
        <v>315.08679999999998</v>
      </c>
      <c r="V385" s="4">
        <f t="shared" si="25"/>
        <v>313.07279999999997</v>
      </c>
      <c r="W385" s="58">
        <v>10.58</v>
      </c>
      <c r="X385" s="44">
        <v>2120000000</v>
      </c>
      <c r="Y385" s="43">
        <v>9.3699999999999992</v>
      </c>
      <c r="Z385" s="58">
        <v>14.69</v>
      </c>
      <c r="AA385" s="89"/>
      <c r="AB385" s="49">
        <v>10.58</v>
      </c>
      <c r="AC385" s="50">
        <v>726000000</v>
      </c>
      <c r="AD385" s="49">
        <v>9.32</v>
      </c>
      <c r="AE385" s="49">
        <v>14.75</v>
      </c>
      <c r="AF385" s="57"/>
      <c r="AG385" s="4" t="s">
        <v>4268</v>
      </c>
      <c r="AH385" s="4"/>
      <c r="AI385" s="67">
        <v>10.51</v>
      </c>
      <c r="AJ385" s="63">
        <f t="shared" si="27"/>
        <v>2.9201101928374658</v>
      </c>
    </row>
    <row r="386" spans="1:36" ht="15.6" x14ac:dyDescent="0.25">
      <c r="A386" s="4" t="s">
        <v>4269</v>
      </c>
      <c r="B386" s="98" t="s">
        <v>4219</v>
      </c>
      <c r="C386" s="4" t="s">
        <v>4270</v>
      </c>
      <c r="D386" s="4" t="s">
        <v>4271</v>
      </c>
      <c r="E386" s="4" t="s">
        <v>4272</v>
      </c>
      <c r="F386" s="4" t="s">
        <v>4273</v>
      </c>
      <c r="G386" s="4" t="s">
        <v>4274</v>
      </c>
      <c r="H386" s="4" t="s">
        <v>43</v>
      </c>
      <c r="I386" s="4" t="s">
        <v>59</v>
      </c>
      <c r="J386" s="4" t="s">
        <v>102</v>
      </c>
      <c r="K386" s="187">
        <v>5352001</v>
      </c>
      <c r="L386" s="4" t="s">
        <v>4275</v>
      </c>
      <c r="M386" s="4"/>
      <c r="N386" s="32" t="s">
        <v>4276</v>
      </c>
      <c r="O386" s="32" t="s">
        <v>1109</v>
      </c>
      <c r="P386" s="32" t="s">
        <v>4277</v>
      </c>
      <c r="Q386" s="4" t="s">
        <v>4278</v>
      </c>
      <c r="R386" s="4" t="s">
        <v>491</v>
      </c>
      <c r="S386" s="42">
        <v>314.07900000000001</v>
      </c>
      <c r="T386" s="4" t="str">
        <f t="shared" si="26"/>
        <v>LTS0106601_IPTM20385_Ermanin</v>
      </c>
      <c r="U386" s="4">
        <f t="shared" ref="U386:U449" si="28">S386+1.0078</f>
        <v>315.08679999999998</v>
      </c>
      <c r="V386" s="4">
        <f t="shared" ref="V386:V449" si="29">U386-1.007*2</f>
        <v>313.07279999999997</v>
      </c>
      <c r="W386" s="58">
        <v>10.58</v>
      </c>
      <c r="X386" s="44">
        <v>2120000000</v>
      </c>
      <c r="Y386" s="43">
        <v>9.3699999999999992</v>
      </c>
      <c r="Z386" s="58">
        <v>14.69</v>
      </c>
      <c r="AA386" s="89"/>
      <c r="AB386" s="49">
        <v>10.58</v>
      </c>
      <c r="AC386" s="50">
        <v>726000000</v>
      </c>
      <c r="AD386" s="49">
        <v>9.32</v>
      </c>
      <c r="AE386" s="49">
        <v>14.75</v>
      </c>
      <c r="AF386" s="57"/>
      <c r="AG386" s="4" t="s">
        <v>4279</v>
      </c>
      <c r="AH386" s="4"/>
      <c r="AI386" s="67">
        <v>10.51</v>
      </c>
      <c r="AJ386" s="63">
        <f t="shared" si="27"/>
        <v>2.9201101928374658</v>
      </c>
    </row>
    <row r="387" spans="1:36" ht="15.6" x14ac:dyDescent="0.25">
      <c r="A387" s="4" t="s">
        <v>4280</v>
      </c>
      <c r="B387" s="98" t="s">
        <v>4219</v>
      </c>
      <c r="C387" s="4" t="s">
        <v>4281</v>
      </c>
      <c r="D387" s="4" t="s">
        <v>4282</v>
      </c>
      <c r="E387" s="4" t="s">
        <v>4283</v>
      </c>
      <c r="F387" s="4" t="s">
        <v>4284</v>
      </c>
      <c r="G387" s="4" t="s">
        <v>4285</v>
      </c>
      <c r="H387" s="4" t="s">
        <v>43</v>
      </c>
      <c r="I387" s="4" t="s">
        <v>59</v>
      </c>
      <c r="J387" s="4" t="s">
        <v>200</v>
      </c>
      <c r="K387" s="187">
        <v>12313901</v>
      </c>
      <c r="L387" s="4" t="s">
        <v>4286</v>
      </c>
      <c r="M387" s="4"/>
      <c r="N387" s="32" t="s">
        <v>3104</v>
      </c>
      <c r="O387" s="32" t="s">
        <v>4287</v>
      </c>
      <c r="P387" s="32" t="s">
        <v>3104</v>
      </c>
      <c r="Q387" s="4" t="s">
        <v>4288</v>
      </c>
      <c r="R387" s="4" t="s">
        <v>4289</v>
      </c>
      <c r="S387" s="42">
        <v>318.07400000000001</v>
      </c>
      <c r="T387" s="4" t="str">
        <f t="shared" ref="T387:T450" si="30">L387&amp;"_"&amp;D387&amp;"_"&amp;E387</f>
        <v>LTS0268790_IPTM20386_Padmatin</v>
      </c>
      <c r="U387" s="4">
        <f t="shared" si="28"/>
        <v>319.08179999999999</v>
      </c>
      <c r="V387" s="4">
        <f t="shared" si="29"/>
        <v>317.06779999999998</v>
      </c>
      <c r="W387" s="58">
        <v>7.37</v>
      </c>
      <c r="X387" s="44">
        <v>197000000</v>
      </c>
      <c r="Y387" s="58">
        <v>4.9400000000000004</v>
      </c>
      <c r="Z387" s="58">
        <v>9.3699999999999992</v>
      </c>
      <c r="AA387" s="89"/>
      <c r="AB387" s="49">
        <v>7.39</v>
      </c>
      <c r="AC387" s="50">
        <v>309000000</v>
      </c>
      <c r="AD387" s="49">
        <v>4.9400000000000004</v>
      </c>
      <c r="AE387" s="49">
        <v>9.32</v>
      </c>
      <c r="AF387" s="49"/>
      <c r="AG387" s="4" t="s">
        <v>4290</v>
      </c>
      <c r="AH387" s="4"/>
      <c r="AI387" s="67">
        <v>7.37</v>
      </c>
      <c r="AJ387" s="63">
        <f t="shared" si="27"/>
        <v>0.63754045307443363</v>
      </c>
    </row>
    <row r="388" spans="1:36" ht="15.6" x14ac:dyDescent="0.25">
      <c r="A388" s="4" t="s">
        <v>4291</v>
      </c>
      <c r="B388" s="98" t="s">
        <v>4219</v>
      </c>
      <c r="C388" s="4" t="s">
        <v>4292</v>
      </c>
      <c r="D388" s="4" t="s">
        <v>4293</v>
      </c>
      <c r="E388" s="4" t="s">
        <v>4294</v>
      </c>
      <c r="F388" s="4" t="s">
        <v>4295</v>
      </c>
      <c r="G388" s="4"/>
      <c r="H388" s="4" t="s">
        <v>43</v>
      </c>
      <c r="I388" s="4"/>
      <c r="J388" s="4"/>
      <c r="K388" s="187">
        <v>442514</v>
      </c>
      <c r="L388" s="4" t="s">
        <v>4296</v>
      </c>
      <c r="M388" s="4"/>
      <c r="N388" s="32" t="s">
        <v>4297</v>
      </c>
      <c r="O388" s="32" t="s">
        <v>4298</v>
      </c>
      <c r="P388" s="32"/>
      <c r="Q388" s="4" t="s">
        <v>4299</v>
      </c>
      <c r="R388" s="4" t="s">
        <v>1997</v>
      </c>
      <c r="S388" s="42">
        <v>302.07900000000001</v>
      </c>
      <c r="T388" s="4" t="str">
        <f t="shared" si="30"/>
        <v>LTS0120586_IPTM20387_Hematoxylin</v>
      </c>
      <c r="U388" s="4">
        <f t="shared" si="28"/>
        <v>303.08679999999998</v>
      </c>
      <c r="V388" s="4">
        <f t="shared" si="29"/>
        <v>301.07279999999997</v>
      </c>
      <c r="W388" s="58" t="s">
        <v>4300</v>
      </c>
      <c r="X388" s="44">
        <v>4490000</v>
      </c>
      <c r="Y388" s="58">
        <v>4.9400000000000004</v>
      </c>
      <c r="Z388" s="58">
        <v>9.3699999999999992</v>
      </c>
      <c r="AA388" s="112" t="s">
        <v>4301</v>
      </c>
      <c r="AB388" s="49">
        <v>2.94</v>
      </c>
      <c r="AC388" s="50">
        <v>93800000</v>
      </c>
      <c r="AD388" s="49">
        <v>0.75</v>
      </c>
      <c r="AE388" s="49">
        <v>4.9400000000000004</v>
      </c>
      <c r="AF388" s="49"/>
      <c r="AG388" s="4" t="s">
        <v>4302</v>
      </c>
      <c r="AH388" s="4"/>
      <c r="AI388" s="67" t="s">
        <v>4303</v>
      </c>
      <c r="AJ388" s="63">
        <f t="shared" si="27"/>
        <v>4.7867803837953089E-2</v>
      </c>
    </row>
    <row r="389" spans="1:36" ht="55.2" x14ac:dyDescent="0.25">
      <c r="A389" s="4" t="s">
        <v>4304</v>
      </c>
      <c r="B389" s="98" t="s">
        <v>4219</v>
      </c>
      <c r="C389" s="4" t="s">
        <v>4305</v>
      </c>
      <c r="D389" s="4" t="s">
        <v>4306</v>
      </c>
      <c r="E389" s="4" t="s">
        <v>4307</v>
      </c>
      <c r="F389" s="17" t="s">
        <v>4308</v>
      </c>
      <c r="G389" s="4" t="s">
        <v>4309</v>
      </c>
      <c r="H389" s="4"/>
      <c r="I389" s="4"/>
      <c r="J389" s="4"/>
      <c r="K389" s="187">
        <v>14889329</v>
      </c>
      <c r="L389" s="34"/>
      <c r="M389" s="4"/>
      <c r="N389" s="32"/>
      <c r="O389" s="32"/>
      <c r="P389" s="32"/>
      <c r="Q389" s="4" t="s">
        <v>4310</v>
      </c>
      <c r="R389" s="4" t="s">
        <v>2193</v>
      </c>
      <c r="S389" s="42">
        <v>538.09</v>
      </c>
      <c r="T389" s="4" t="str">
        <f t="shared" si="30"/>
        <v>_IPTM20388_8,8''-Bibaicalein</v>
      </c>
      <c r="U389" s="4">
        <f t="shared" si="28"/>
        <v>539.09780000000001</v>
      </c>
      <c r="V389" s="4">
        <f t="shared" si="29"/>
        <v>537.0838</v>
      </c>
      <c r="W389" s="58">
        <v>9.73</v>
      </c>
      <c r="X389" s="44">
        <v>433000000</v>
      </c>
      <c r="Y389" s="43">
        <v>9.3699999999999992</v>
      </c>
      <c r="Z389" s="58">
        <v>14.69</v>
      </c>
      <c r="AA389" s="89"/>
      <c r="AB389" s="49" t="s">
        <v>4311</v>
      </c>
      <c r="AC389" s="50" t="s">
        <v>94</v>
      </c>
      <c r="AD389" s="49" t="s">
        <v>94</v>
      </c>
      <c r="AE389" s="49" t="s">
        <v>94</v>
      </c>
      <c r="AF389" s="49"/>
      <c r="AG389" s="4" t="s">
        <v>4312</v>
      </c>
      <c r="AH389" s="4"/>
      <c r="AI389" s="67">
        <v>9.82</v>
      </c>
      <c r="AJ389" s="63" t="e">
        <f t="shared" si="27"/>
        <v>#VALUE!</v>
      </c>
    </row>
    <row r="390" spans="1:36" ht="15.6" x14ac:dyDescent="0.25">
      <c r="A390" s="4" t="s">
        <v>4313</v>
      </c>
      <c r="B390" s="98" t="s">
        <v>4219</v>
      </c>
      <c r="C390" s="4" t="s">
        <v>4314</v>
      </c>
      <c r="D390" s="4" t="s">
        <v>4315</v>
      </c>
      <c r="E390" s="4" t="s">
        <v>4316</v>
      </c>
      <c r="F390" s="4" t="s">
        <v>4317</v>
      </c>
      <c r="G390" s="4" t="s">
        <v>4318</v>
      </c>
      <c r="H390" s="4" t="s">
        <v>43</v>
      </c>
      <c r="I390" s="4" t="s">
        <v>59</v>
      </c>
      <c r="J390" s="4" t="s">
        <v>60</v>
      </c>
      <c r="K390" s="187">
        <v>11294177</v>
      </c>
      <c r="L390" s="4" t="s">
        <v>4319</v>
      </c>
      <c r="M390" s="4"/>
      <c r="N390" s="32" t="s">
        <v>1539</v>
      </c>
      <c r="O390" s="32" t="s">
        <v>4320</v>
      </c>
      <c r="P390" s="32" t="s">
        <v>4321</v>
      </c>
      <c r="Q390" s="4" t="s">
        <v>4322</v>
      </c>
      <c r="R390" s="4" t="s">
        <v>314</v>
      </c>
      <c r="S390" s="42">
        <v>462.11619999999999</v>
      </c>
      <c r="T390" s="4" t="str">
        <f t="shared" si="30"/>
        <v>LTS0065615_IPTM20389_Chrysoeriol-7-O-glucoside</v>
      </c>
      <c r="U390" s="4">
        <f t="shared" si="28"/>
        <v>463.12399999999997</v>
      </c>
      <c r="V390" s="4">
        <f t="shared" si="29"/>
        <v>461.10999999999996</v>
      </c>
      <c r="W390" s="58">
        <v>5.99</v>
      </c>
      <c r="X390" s="44">
        <v>404000000</v>
      </c>
      <c r="Y390" s="58">
        <v>4.9400000000000004</v>
      </c>
      <c r="Z390" s="58">
        <v>9.3699999999999992</v>
      </c>
      <c r="AA390" s="89"/>
      <c r="AB390" s="49">
        <v>6.01</v>
      </c>
      <c r="AC390" s="50">
        <v>139000000</v>
      </c>
      <c r="AD390" s="49">
        <v>4.9400000000000004</v>
      </c>
      <c r="AE390" s="49">
        <v>9.32</v>
      </c>
      <c r="AF390" s="49"/>
      <c r="AG390" s="4" t="s">
        <v>4323</v>
      </c>
      <c r="AH390" s="4"/>
      <c r="AI390" s="67">
        <v>6.04</v>
      </c>
      <c r="AJ390" s="63">
        <f t="shared" ref="AJ390:AJ453" si="31">X390/AC390</f>
        <v>2.906474820143885</v>
      </c>
    </row>
    <row r="391" spans="1:36" ht="15.6" x14ac:dyDescent="0.25">
      <c r="A391" s="4" t="s">
        <v>4324</v>
      </c>
      <c r="B391" s="98" t="s">
        <v>4219</v>
      </c>
      <c r="C391" s="4" t="s">
        <v>4325</v>
      </c>
      <c r="D391" s="4" t="s">
        <v>4326</v>
      </c>
      <c r="E391" s="4" t="s">
        <v>4327</v>
      </c>
      <c r="F391" s="4" t="s">
        <v>4328</v>
      </c>
      <c r="G391" s="4" t="s">
        <v>4329</v>
      </c>
      <c r="H391" s="4" t="s">
        <v>43</v>
      </c>
      <c r="I391" s="4" t="s">
        <v>59</v>
      </c>
      <c r="J391" s="4" t="s">
        <v>145</v>
      </c>
      <c r="K391" s="187">
        <v>6440408</v>
      </c>
      <c r="L391" s="4" t="s">
        <v>4330</v>
      </c>
      <c r="M391" s="4"/>
      <c r="N391" s="32" t="s">
        <v>2824</v>
      </c>
      <c r="O391" s="32" t="s">
        <v>4153</v>
      </c>
      <c r="P391" s="32" t="s">
        <v>2292</v>
      </c>
      <c r="Q391" s="4" t="s">
        <v>4331</v>
      </c>
      <c r="R391" s="4" t="s">
        <v>1209</v>
      </c>
      <c r="S391" s="42">
        <v>424.18860000000001</v>
      </c>
      <c r="T391" s="4" t="str">
        <f t="shared" si="30"/>
        <v>LTS0018417_IPTM20390_Kuwanon E</v>
      </c>
      <c r="U391" s="4">
        <f t="shared" si="28"/>
        <v>425.19639999999998</v>
      </c>
      <c r="V391" s="4">
        <f t="shared" si="29"/>
        <v>423.18239999999997</v>
      </c>
      <c r="W391" s="58">
        <v>13.13</v>
      </c>
      <c r="X391" s="44">
        <v>17100000</v>
      </c>
      <c r="Y391" s="43">
        <v>9.3699999999999992</v>
      </c>
      <c r="Z391" s="58">
        <v>14.69</v>
      </c>
      <c r="AA391" s="92" t="s">
        <v>4332</v>
      </c>
      <c r="AB391" s="49">
        <v>13.12</v>
      </c>
      <c r="AC391" s="50">
        <v>390000000</v>
      </c>
      <c r="AD391" s="49">
        <v>9.32</v>
      </c>
      <c r="AE391" s="49">
        <v>14.75</v>
      </c>
      <c r="AF391" s="49"/>
      <c r="AG391" s="4" t="s">
        <v>4333</v>
      </c>
      <c r="AH391" s="4"/>
      <c r="AI391" s="67">
        <v>13.17</v>
      </c>
      <c r="AJ391" s="63">
        <f t="shared" si="31"/>
        <v>4.3846153846153847E-2</v>
      </c>
    </row>
    <row r="392" spans="1:36" ht="31.2" x14ac:dyDescent="0.25">
      <c r="A392" s="4" t="s">
        <v>4334</v>
      </c>
      <c r="B392" s="98" t="s">
        <v>4219</v>
      </c>
      <c r="C392" s="4" t="s">
        <v>4335</v>
      </c>
      <c r="D392" s="4" t="s">
        <v>4336</v>
      </c>
      <c r="E392" s="4" t="s">
        <v>4337</v>
      </c>
      <c r="F392" s="4" t="s">
        <v>4338</v>
      </c>
      <c r="G392" s="4"/>
      <c r="H392" s="4" t="s">
        <v>43</v>
      </c>
      <c r="I392" s="4" t="s">
        <v>59</v>
      </c>
      <c r="J392" s="4" t="s">
        <v>599</v>
      </c>
      <c r="K392" s="187">
        <v>9804842</v>
      </c>
      <c r="L392" s="4" t="s">
        <v>4339</v>
      </c>
      <c r="M392" s="4"/>
      <c r="N392" s="32" t="s">
        <v>4227</v>
      </c>
      <c r="O392" s="32"/>
      <c r="P392" s="32"/>
      <c r="Q392" s="4" t="s">
        <v>4340</v>
      </c>
      <c r="R392" s="4" t="s">
        <v>4341</v>
      </c>
      <c r="S392" s="42">
        <v>472.10059999999999</v>
      </c>
      <c r="T392" s="4" t="str">
        <f t="shared" si="30"/>
        <v>LTS0022663_IPTM20391_(-)-Epigallocatechin-3-(3''-O-methyl) gallate</v>
      </c>
      <c r="U392" s="4">
        <f t="shared" si="28"/>
        <v>473.10839999999996</v>
      </c>
      <c r="V392" s="4">
        <f t="shared" si="29"/>
        <v>471.09439999999995</v>
      </c>
      <c r="W392" s="58">
        <v>4.74</v>
      </c>
      <c r="X392" s="44">
        <v>57200000</v>
      </c>
      <c r="Y392" s="58">
        <v>0.7</v>
      </c>
      <c r="Z392" s="58">
        <v>4.9400000000000004</v>
      </c>
      <c r="AA392" s="92" t="s">
        <v>4342</v>
      </c>
      <c r="AB392" s="49">
        <v>4.76</v>
      </c>
      <c r="AC392" s="50">
        <v>5640000</v>
      </c>
      <c r="AD392" s="49">
        <v>0.75</v>
      </c>
      <c r="AE392" s="49">
        <v>4.9400000000000004</v>
      </c>
      <c r="AF392" s="49"/>
      <c r="AG392" s="4" t="s">
        <v>4343</v>
      </c>
      <c r="AH392" s="4"/>
      <c r="AI392" s="67">
        <v>4.74</v>
      </c>
      <c r="AJ392" s="63">
        <f t="shared" si="31"/>
        <v>10.141843971631205</v>
      </c>
    </row>
    <row r="393" spans="1:36" ht="15.6" x14ac:dyDescent="0.25">
      <c r="A393" s="4" t="s">
        <v>4344</v>
      </c>
      <c r="B393" s="98" t="s">
        <v>4219</v>
      </c>
      <c r="C393" s="4" t="s">
        <v>4345</v>
      </c>
      <c r="D393" s="4" t="s">
        <v>4346</v>
      </c>
      <c r="E393" s="4" t="s">
        <v>4347</v>
      </c>
      <c r="F393" s="4" t="s">
        <v>4348</v>
      </c>
      <c r="G393" s="4" t="s">
        <v>4349</v>
      </c>
      <c r="H393" s="4" t="s">
        <v>43</v>
      </c>
      <c r="I393" s="4" t="s">
        <v>59</v>
      </c>
      <c r="J393" s="4" t="s">
        <v>145</v>
      </c>
      <c r="K393" s="187">
        <v>44563121</v>
      </c>
      <c r="L393" s="4" t="s">
        <v>4350</v>
      </c>
      <c r="M393" s="4"/>
      <c r="N393" s="32" t="s">
        <v>506</v>
      </c>
      <c r="O393" s="32"/>
      <c r="P393" s="32"/>
      <c r="Q393" s="4" t="s">
        <v>4351</v>
      </c>
      <c r="R393" s="4" t="s">
        <v>4352</v>
      </c>
      <c r="S393" s="42">
        <v>408.19369999999998</v>
      </c>
      <c r="T393" s="4" t="str">
        <f t="shared" si="30"/>
        <v>LTS0090370_IPTM20392_Kushenol A</v>
      </c>
      <c r="U393" s="4">
        <f t="shared" si="28"/>
        <v>409.20149999999995</v>
      </c>
      <c r="V393" s="4">
        <f t="shared" si="29"/>
        <v>407.18749999999994</v>
      </c>
      <c r="W393" s="58">
        <v>14.04</v>
      </c>
      <c r="X393" s="44">
        <v>659000000</v>
      </c>
      <c r="Y393" s="43">
        <v>9.3699999999999992</v>
      </c>
      <c r="Z393" s="58">
        <v>14.69</v>
      </c>
      <c r="AA393" s="89"/>
      <c r="AB393" s="49">
        <v>14.06</v>
      </c>
      <c r="AC393" s="50">
        <v>706000000</v>
      </c>
      <c r="AD393" s="49">
        <v>9.32</v>
      </c>
      <c r="AE393" s="49">
        <v>14.75</v>
      </c>
      <c r="AF393" s="49"/>
      <c r="AG393" s="4" t="s">
        <v>4353</v>
      </c>
      <c r="AH393" s="4"/>
      <c r="AI393" s="67">
        <v>13.95</v>
      </c>
      <c r="AJ393" s="63">
        <f t="shared" si="31"/>
        <v>0.93342776203966005</v>
      </c>
    </row>
    <row r="394" spans="1:36" ht="15.6" x14ac:dyDescent="0.25">
      <c r="A394" s="4" t="s">
        <v>4354</v>
      </c>
      <c r="B394" s="98" t="s">
        <v>4219</v>
      </c>
      <c r="C394" s="4" t="s">
        <v>4355</v>
      </c>
      <c r="D394" s="4" t="s">
        <v>4356</v>
      </c>
      <c r="E394" s="4" t="s">
        <v>4357</v>
      </c>
      <c r="F394" s="4" t="s">
        <v>4358</v>
      </c>
      <c r="G394" s="4" t="s">
        <v>4359</v>
      </c>
      <c r="H394" s="4" t="s">
        <v>43</v>
      </c>
      <c r="I394" s="4" t="s">
        <v>59</v>
      </c>
      <c r="J394" s="4" t="s">
        <v>60</v>
      </c>
      <c r="K394" s="187">
        <v>44258296</v>
      </c>
      <c r="L394" s="4" t="s">
        <v>4360</v>
      </c>
      <c r="M394" s="4"/>
      <c r="N394" s="32" t="s">
        <v>2292</v>
      </c>
      <c r="O394" s="32" t="s">
        <v>2824</v>
      </c>
      <c r="P394" s="32"/>
      <c r="Q394" s="4" t="s">
        <v>4361</v>
      </c>
      <c r="R394" s="4" t="s">
        <v>2296</v>
      </c>
      <c r="S394" s="42">
        <v>420.15730000000002</v>
      </c>
      <c r="T394" s="4" t="str">
        <f t="shared" si="30"/>
        <v>LTS0006823_IPTM20393_Kuwanon A</v>
      </c>
      <c r="U394" s="4">
        <f t="shared" si="28"/>
        <v>421.1651</v>
      </c>
      <c r="V394" s="4">
        <f t="shared" si="29"/>
        <v>419.15109999999999</v>
      </c>
      <c r="W394" s="58">
        <v>13.05</v>
      </c>
      <c r="X394" s="44">
        <v>2590000000</v>
      </c>
      <c r="Y394" s="43">
        <v>9.3699999999999992</v>
      </c>
      <c r="Z394" s="58">
        <v>14.69</v>
      </c>
      <c r="AA394" s="89"/>
      <c r="AB394" s="49">
        <v>13.07</v>
      </c>
      <c r="AC394" s="50">
        <v>1290000000</v>
      </c>
      <c r="AD394" s="49">
        <v>9.32</v>
      </c>
      <c r="AE394" s="49">
        <v>14.75</v>
      </c>
      <c r="AF394" s="49"/>
      <c r="AG394" s="4" t="s">
        <v>4362</v>
      </c>
      <c r="AH394" s="4"/>
      <c r="AI394" s="67">
        <v>13.01</v>
      </c>
      <c r="AJ394" s="63">
        <f t="shared" si="31"/>
        <v>2.0077519379844961</v>
      </c>
    </row>
    <row r="395" spans="1:36" ht="15.6" x14ac:dyDescent="0.25">
      <c r="A395" s="4" t="s">
        <v>4363</v>
      </c>
      <c r="B395" s="98" t="s">
        <v>4219</v>
      </c>
      <c r="C395" s="4" t="s">
        <v>4364</v>
      </c>
      <c r="D395" s="4" t="s">
        <v>4365</v>
      </c>
      <c r="E395" s="4" t="s">
        <v>4366</v>
      </c>
      <c r="F395" s="4" t="s">
        <v>4367</v>
      </c>
      <c r="G395" s="4"/>
      <c r="H395" s="4" t="s">
        <v>43</v>
      </c>
      <c r="I395" s="4" t="s">
        <v>44</v>
      </c>
      <c r="J395" s="4" t="s">
        <v>45</v>
      </c>
      <c r="K395" s="187">
        <v>5319485</v>
      </c>
      <c r="L395" s="4" t="s">
        <v>4368</v>
      </c>
      <c r="M395" s="4"/>
      <c r="N395" s="32" t="s">
        <v>1085</v>
      </c>
      <c r="O395" s="32"/>
      <c r="P395" s="32"/>
      <c r="Q395" s="4" t="s">
        <v>4369</v>
      </c>
      <c r="R395" s="4" t="s">
        <v>1297</v>
      </c>
      <c r="S395" s="42">
        <v>446.12130000000002</v>
      </c>
      <c r="T395" s="4" t="str">
        <f t="shared" si="30"/>
        <v>LTS0066593_IPTM20394_3'-Methoxypuerarin</v>
      </c>
      <c r="U395" s="4">
        <f t="shared" si="28"/>
        <v>447.12909999999999</v>
      </c>
      <c r="V395" s="4">
        <f t="shared" si="29"/>
        <v>445.11509999999998</v>
      </c>
      <c r="W395" s="58">
        <v>4.25</v>
      </c>
      <c r="X395" s="44">
        <v>713000000</v>
      </c>
      <c r="Y395" s="58">
        <v>0.7</v>
      </c>
      <c r="Z395" s="58">
        <v>4.9400000000000004</v>
      </c>
      <c r="AA395" s="89"/>
      <c r="AB395" s="49">
        <v>4.18</v>
      </c>
      <c r="AC395" s="50">
        <v>217000000</v>
      </c>
      <c r="AD395" s="49">
        <v>0.75</v>
      </c>
      <c r="AE395" s="49">
        <v>4.9400000000000004</v>
      </c>
      <c r="AF395" s="49"/>
      <c r="AG395" s="4" t="s">
        <v>4370</v>
      </c>
      <c r="AH395" s="4"/>
      <c r="AI395" s="67">
        <v>4.29</v>
      </c>
      <c r="AJ395" s="63">
        <f t="shared" si="31"/>
        <v>3.2857142857142856</v>
      </c>
    </row>
    <row r="396" spans="1:36" ht="15.6" x14ac:dyDescent="0.25">
      <c r="A396" s="4" t="s">
        <v>4371</v>
      </c>
      <c r="B396" s="98" t="s">
        <v>4219</v>
      </c>
      <c r="C396" s="4" t="s">
        <v>4372</v>
      </c>
      <c r="D396" s="4" t="s">
        <v>4373</v>
      </c>
      <c r="E396" s="4" t="s">
        <v>4374</v>
      </c>
      <c r="F396" s="4" t="s">
        <v>4375</v>
      </c>
      <c r="G396" s="4" t="s">
        <v>4376</v>
      </c>
      <c r="H396" s="4" t="s">
        <v>43</v>
      </c>
      <c r="I396" s="4" t="s">
        <v>59</v>
      </c>
      <c r="J396" s="4" t="s">
        <v>60</v>
      </c>
      <c r="K396" s="187">
        <v>442584</v>
      </c>
      <c r="L396" s="4" t="s">
        <v>4377</v>
      </c>
      <c r="M396" s="4"/>
      <c r="N396" s="32" t="s">
        <v>231</v>
      </c>
      <c r="O396" s="32" t="s">
        <v>4378</v>
      </c>
      <c r="P396" s="32" t="s">
        <v>4379</v>
      </c>
      <c r="Q396" s="4" t="s">
        <v>4380</v>
      </c>
      <c r="R396" s="4" t="s">
        <v>3874</v>
      </c>
      <c r="S396" s="42">
        <v>580.14279999999997</v>
      </c>
      <c r="T396" s="4" t="str">
        <f t="shared" si="30"/>
        <v>LTS0088939_IPTM20395_Carlinoside</v>
      </c>
      <c r="U396" s="4">
        <f t="shared" si="28"/>
        <v>581.15059999999994</v>
      </c>
      <c r="V396" s="4">
        <f t="shared" si="29"/>
        <v>579.13659999999993</v>
      </c>
      <c r="W396" s="58">
        <v>4.3499999999999996</v>
      </c>
      <c r="X396" s="44">
        <v>239000000</v>
      </c>
      <c r="Y396" s="58">
        <v>0.7</v>
      </c>
      <c r="Z396" s="58">
        <v>4.9400000000000004</v>
      </c>
      <c r="AA396" s="89"/>
      <c r="AB396" s="49">
        <v>4.13</v>
      </c>
      <c r="AC396" s="50">
        <v>47100000</v>
      </c>
      <c r="AD396" s="49">
        <v>0.75</v>
      </c>
      <c r="AE396" s="49">
        <v>4.9400000000000004</v>
      </c>
      <c r="AF396" s="49"/>
      <c r="AG396" s="4" t="s">
        <v>4381</v>
      </c>
      <c r="AH396" s="4"/>
      <c r="AI396" s="67">
        <v>4.37</v>
      </c>
      <c r="AJ396" s="63">
        <f t="shared" si="31"/>
        <v>5.0743099787685777</v>
      </c>
    </row>
    <row r="397" spans="1:36" ht="15.6" x14ac:dyDescent="0.25">
      <c r="A397" s="4" t="s">
        <v>4382</v>
      </c>
      <c r="B397" s="98" t="s">
        <v>4219</v>
      </c>
      <c r="C397" s="4" t="s">
        <v>4383</v>
      </c>
      <c r="D397" s="4" t="s">
        <v>4384</v>
      </c>
      <c r="E397" s="4" t="s">
        <v>4385</v>
      </c>
      <c r="F397" s="4" t="s">
        <v>4386</v>
      </c>
      <c r="G397" s="4" t="s">
        <v>4387</v>
      </c>
      <c r="H397" s="4" t="s">
        <v>43</v>
      </c>
      <c r="I397" s="4" t="s">
        <v>59</v>
      </c>
      <c r="J397" s="4" t="s">
        <v>60</v>
      </c>
      <c r="K397" s="187">
        <v>101422334</v>
      </c>
      <c r="L397" s="4" t="s">
        <v>4388</v>
      </c>
      <c r="M397" s="4"/>
      <c r="N397" s="32" t="s">
        <v>2540</v>
      </c>
      <c r="O397" s="32"/>
      <c r="P397" s="32"/>
      <c r="Q397" s="4" t="s">
        <v>4389</v>
      </c>
      <c r="R397" s="4" t="s">
        <v>2400</v>
      </c>
      <c r="S397" s="42">
        <v>578.14239999999995</v>
      </c>
      <c r="T397" s="4" t="str">
        <f t="shared" si="30"/>
        <v>LTS0107407_IPTM20396_Vitexin 2''-O-p-coumarate</v>
      </c>
      <c r="U397" s="4">
        <f t="shared" si="28"/>
        <v>579.15019999999993</v>
      </c>
      <c r="V397" s="4">
        <f t="shared" si="29"/>
        <v>577.13619999999992</v>
      </c>
      <c r="W397" s="58">
        <v>6.95</v>
      </c>
      <c r="X397" s="44">
        <v>305000000</v>
      </c>
      <c r="Y397" s="58">
        <v>4.9400000000000004</v>
      </c>
      <c r="Z397" s="58">
        <v>9.3699999999999992</v>
      </c>
      <c r="AA397" s="89"/>
      <c r="AB397" s="49">
        <v>6.89</v>
      </c>
      <c r="AC397" s="50">
        <v>80700000</v>
      </c>
      <c r="AD397" s="49">
        <v>4.9400000000000004</v>
      </c>
      <c r="AE397" s="49">
        <v>9.32</v>
      </c>
      <c r="AF397" s="49"/>
      <c r="AG397" s="4" t="s">
        <v>4390</v>
      </c>
      <c r="AH397" s="4"/>
      <c r="AI397" s="67">
        <v>6.99</v>
      </c>
      <c r="AJ397" s="63">
        <f t="shared" si="31"/>
        <v>3.7794299876084261</v>
      </c>
    </row>
    <row r="398" spans="1:36" ht="15.6" x14ac:dyDescent="0.25">
      <c r="A398" s="4" t="s">
        <v>4391</v>
      </c>
      <c r="B398" s="98" t="s">
        <v>4219</v>
      </c>
      <c r="C398" s="4" t="s">
        <v>4392</v>
      </c>
      <c r="D398" s="4" t="s">
        <v>4393</v>
      </c>
      <c r="E398" s="4" t="s">
        <v>4394</v>
      </c>
      <c r="F398" s="4" t="s">
        <v>4395</v>
      </c>
      <c r="G398" s="17" t="s">
        <v>4396</v>
      </c>
      <c r="H398" s="4" t="s">
        <v>43</v>
      </c>
      <c r="I398" s="4" t="s">
        <v>2547</v>
      </c>
      <c r="J398" s="4" t="s">
        <v>200</v>
      </c>
      <c r="K398" s="187">
        <v>441764</v>
      </c>
      <c r="L398" s="4" t="s">
        <v>4397</v>
      </c>
      <c r="M398" s="4"/>
      <c r="N398" s="32" t="s">
        <v>1958</v>
      </c>
      <c r="O398" s="32" t="s">
        <v>1960</v>
      </c>
      <c r="P398" s="32"/>
      <c r="Q398" s="4" t="s">
        <v>4398</v>
      </c>
      <c r="R398" s="4" t="s">
        <v>1962</v>
      </c>
      <c r="S398" s="42">
        <v>482.12130000000002</v>
      </c>
      <c r="T398" s="4" t="str">
        <f t="shared" si="30"/>
        <v>LTS0213394_IPTM20397_Silychristin</v>
      </c>
      <c r="U398" s="4">
        <f t="shared" si="28"/>
        <v>483.12909999999999</v>
      </c>
      <c r="V398" s="4">
        <f t="shared" si="29"/>
        <v>481.11509999999998</v>
      </c>
      <c r="W398" s="58">
        <v>6.4</v>
      </c>
      <c r="X398" s="44">
        <v>22800000</v>
      </c>
      <c r="Y398" s="58">
        <v>4.9400000000000004</v>
      </c>
      <c r="Z398" s="58">
        <v>9.3699999999999992</v>
      </c>
      <c r="AA398" s="89"/>
      <c r="AB398" s="49">
        <v>6.25</v>
      </c>
      <c r="AC398" s="50">
        <v>260000000</v>
      </c>
      <c r="AD398" s="49">
        <v>4.9400000000000004</v>
      </c>
      <c r="AE398" s="49">
        <v>9.32</v>
      </c>
      <c r="AF398" s="49"/>
      <c r="AG398" s="4" t="s">
        <v>4399</v>
      </c>
      <c r="AH398" s="4"/>
      <c r="AI398" s="67">
        <v>6.36</v>
      </c>
      <c r="AJ398" s="63">
        <f t="shared" si="31"/>
        <v>8.7692307692307694E-2</v>
      </c>
    </row>
    <row r="399" spans="1:36" ht="15.6" x14ac:dyDescent="0.25">
      <c r="A399" s="4" t="s">
        <v>4400</v>
      </c>
      <c r="B399" s="98" t="s">
        <v>4219</v>
      </c>
      <c r="C399" s="4" t="s">
        <v>4401</v>
      </c>
      <c r="D399" s="4" t="s">
        <v>4402</v>
      </c>
      <c r="E399" s="4" t="s">
        <v>4403</v>
      </c>
      <c r="F399" s="4" t="s">
        <v>4404</v>
      </c>
      <c r="G399" s="4" t="s">
        <v>4405</v>
      </c>
      <c r="H399" s="4" t="s">
        <v>43</v>
      </c>
      <c r="I399" s="4" t="s">
        <v>59</v>
      </c>
      <c r="J399" s="4" t="s">
        <v>145</v>
      </c>
      <c r="K399" s="187">
        <v>51666248</v>
      </c>
      <c r="L399" s="4" t="s">
        <v>4406</v>
      </c>
      <c r="M399" s="4"/>
      <c r="N399" s="32" t="s">
        <v>230</v>
      </c>
      <c r="O399" s="32" t="s">
        <v>117</v>
      </c>
      <c r="P399" s="32"/>
      <c r="Q399" s="4" t="s">
        <v>4407</v>
      </c>
      <c r="R399" s="4" t="s">
        <v>850</v>
      </c>
      <c r="S399" s="42">
        <v>418.12639999999999</v>
      </c>
      <c r="T399" s="4" t="str">
        <f t="shared" si="30"/>
        <v>LTS0089772_IPTM20398_Neoliquiritin</v>
      </c>
      <c r="U399" s="4">
        <f t="shared" si="28"/>
        <v>419.13419999999996</v>
      </c>
      <c r="V399" s="4">
        <f t="shared" si="29"/>
        <v>417.12019999999995</v>
      </c>
      <c r="W399" s="58">
        <v>4.97</v>
      </c>
      <c r="X399" s="44">
        <v>48800000</v>
      </c>
      <c r="Y399" s="58">
        <v>0.7</v>
      </c>
      <c r="Z399" s="58">
        <v>4.9400000000000004</v>
      </c>
      <c r="AA399" s="58" t="s">
        <v>4408</v>
      </c>
      <c r="AB399" s="49">
        <v>5</v>
      </c>
      <c r="AC399" s="50">
        <v>66500000</v>
      </c>
      <c r="AD399" s="49">
        <v>4.9400000000000004</v>
      </c>
      <c r="AE399" s="49">
        <v>9.32</v>
      </c>
      <c r="AF399" s="49"/>
      <c r="AG399" s="4" t="s">
        <v>4409</v>
      </c>
      <c r="AH399" s="4"/>
      <c r="AI399" s="67">
        <v>5.03</v>
      </c>
      <c r="AJ399" s="63">
        <f t="shared" si="31"/>
        <v>0.7338345864661654</v>
      </c>
    </row>
    <row r="400" spans="1:36" ht="15.6" x14ac:dyDescent="0.25">
      <c r="A400" s="4" t="s">
        <v>4410</v>
      </c>
      <c r="B400" s="98" t="s">
        <v>4219</v>
      </c>
      <c r="C400" s="4" t="s">
        <v>4411</v>
      </c>
      <c r="D400" s="4" t="s">
        <v>4412</v>
      </c>
      <c r="E400" s="4" t="s">
        <v>4413</v>
      </c>
      <c r="F400" s="4" t="s">
        <v>4414</v>
      </c>
      <c r="G400" s="4" t="s">
        <v>4415</v>
      </c>
      <c r="H400" s="4" t="s">
        <v>43</v>
      </c>
      <c r="I400" s="4" t="s">
        <v>59</v>
      </c>
      <c r="J400" s="4" t="s">
        <v>60</v>
      </c>
      <c r="K400" s="187">
        <v>442611</v>
      </c>
      <c r="L400" s="4" t="s">
        <v>4416</v>
      </c>
      <c r="M400" s="4"/>
      <c r="N400" s="32" t="s">
        <v>3302</v>
      </c>
      <c r="O400" s="32" t="s">
        <v>4417</v>
      </c>
      <c r="P400" s="32" t="s">
        <v>4418</v>
      </c>
      <c r="Q400" s="4" t="s">
        <v>4419</v>
      </c>
      <c r="R400" s="4" t="s">
        <v>314</v>
      </c>
      <c r="S400" s="42">
        <v>462.11619999999999</v>
      </c>
      <c r="T400" s="4" t="str">
        <f t="shared" si="30"/>
        <v>LTS0179973_IPTM20399_Isoscoparin</v>
      </c>
      <c r="U400" s="4">
        <f t="shared" si="28"/>
        <v>463.12399999999997</v>
      </c>
      <c r="V400" s="4">
        <f t="shared" si="29"/>
        <v>461.10999999999996</v>
      </c>
      <c r="W400" s="58">
        <v>5.32</v>
      </c>
      <c r="X400" s="44">
        <v>280000000</v>
      </c>
      <c r="Y400" s="58">
        <v>4.9400000000000004</v>
      </c>
      <c r="Z400" s="58">
        <v>9.3699999999999992</v>
      </c>
      <c r="AA400" s="89"/>
      <c r="AB400" s="49">
        <v>5.25</v>
      </c>
      <c r="AC400" s="50">
        <v>104000000</v>
      </c>
      <c r="AD400" s="49">
        <v>4.9400000000000004</v>
      </c>
      <c r="AE400" s="49">
        <v>9.32</v>
      </c>
      <c r="AF400" s="49"/>
      <c r="AG400" s="4" t="s">
        <v>4420</v>
      </c>
      <c r="AH400" s="4"/>
      <c r="AI400" s="67">
        <v>5.36</v>
      </c>
      <c r="AJ400" s="63">
        <f t="shared" si="31"/>
        <v>2.6923076923076925</v>
      </c>
    </row>
    <row r="401" spans="1:36" ht="31.2" x14ac:dyDescent="0.25">
      <c r="A401" s="4" t="s">
        <v>4421</v>
      </c>
      <c r="B401" s="98" t="s">
        <v>4219</v>
      </c>
      <c r="C401" s="4" t="s">
        <v>4422</v>
      </c>
      <c r="D401" s="4" t="s">
        <v>4423</v>
      </c>
      <c r="E401" s="4" t="s">
        <v>4424</v>
      </c>
      <c r="F401" s="4" t="s">
        <v>4425</v>
      </c>
      <c r="G401" s="4"/>
      <c r="H401" s="4" t="s">
        <v>43</v>
      </c>
      <c r="I401" s="4" t="s">
        <v>44</v>
      </c>
      <c r="J401" s="4" t="s">
        <v>45</v>
      </c>
      <c r="K401" s="187">
        <v>5491738</v>
      </c>
      <c r="L401" s="4" t="s">
        <v>4426</v>
      </c>
      <c r="M401" s="4"/>
      <c r="N401" s="32" t="s">
        <v>4379</v>
      </c>
      <c r="O401" s="32" t="s">
        <v>4427</v>
      </c>
      <c r="P401" s="32" t="s">
        <v>4428</v>
      </c>
      <c r="Q401" s="4" t="s">
        <v>4429</v>
      </c>
      <c r="R401" s="4" t="s">
        <v>760</v>
      </c>
      <c r="S401" s="42">
        <v>564.14790000000005</v>
      </c>
      <c r="T401" s="4" t="str">
        <f t="shared" si="30"/>
        <v>LTS0257289_IPTM20400_Ambocin</v>
      </c>
      <c r="U401" s="4">
        <f t="shared" si="28"/>
        <v>565.15570000000002</v>
      </c>
      <c r="V401" s="4">
        <f t="shared" si="29"/>
        <v>563.14170000000001</v>
      </c>
      <c r="W401" s="58">
        <v>5.16</v>
      </c>
      <c r="X401" s="44">
        <v>190000000</v>
      </c>
      <c r="Y401" s="58">
        <v>4.9400000000000004</v>
      </c>
      <c r="Z401" s="58">
        <v>9.3699999999999992</v>
      </c>
      <c r="AA401" s="92" t="s">
        <v>4430</v>
      </c>
      <c r="AB401" s="49">
        <v>5.18</v>
      </c>
      <c r="AC401" s="50">
        <v>29700000</v>
      </c>
      <c r="AD401" s="49">
        <v>4.9400000000000004</v>
      </c>
      <c r="AE401" s="49">
        <v>9.32</v>
      </c>
      <c r="AF401" s="49" t="s">
        <v>4431</v>
      </c>
      <c r="AG401" s="4" t="s">
        <v>4432</v>
      </c>
      <c r="AH401" s="4"/>
      <c r="AI401" s="67">
        <v>5.2</v>
      </c>
      <c r="AJ401" s="63">
        <f t="shared" si="31"/>
        <v>6.3973063973063971</v>
      </c>
    </row>
    <row r="402" spans="1:36" ht="15.6" x14ac:dyDescent="0.25">
      <c r="A402" s="4" t="s">
        <v>4433</v>
      </c>
      <c r="B402" s="98" t="s">
        <v>4434</v>
      </c>
      <c r="C402" s="4" t="s">
        <v>4435</v>
      </c>
      <c r="D402" s="4" t="s">
        <v>4436</v>
      </c>
      <c r="E402" s="4" t="s">
        <v>4437</v>
      </c>
      <c r="F402" s="4" t="s">
        <v>4438</v>
      </c>
      <c r="G402" s="4"/>
      <c r="H402" s="4" t="s">
        <v>43</v>
      </c>
      <c r="I402" s="4" t="s">
        <v>44</v>
      </c>
      <c r="J402" s="4" t="s">
        <v>45</v>
      </c>
      <c r="K402" s="187">
        <v>10527347</v>
      </c>
      <c r="L402" s="4" t="s">
        <v>4439</v>
      </c>
      <c r="M402" s="4"/>
      <c r="N402" s="32" t="s">
        <v>1085</v>
      </c>
      <c r="O402" s="32" t="s">
        <v>1295</v>
      </c>
      <c r="P402" s="32"/>
      <c r="Q402" s="4" t="s">
        <v>4440</v>
      </c>
      <c r="R402" s="4" t="s">
        <v>1297</v>
      </c>
      <c r="S402" s="42">
        <v>446.12130000000002</v>
      </c>
      <c r="T402" s="4" t="str">
        <f t="shared" si="30"/>
        <v>LTS0033813_IPTM20401_3'-Methoxydaidzin</v>
      </c>
      <c r="U402" s="4">
        <f t="shared" si="28"/>
        <v>447.12909999999999</v>
      </c>
      <c r="V402" s="4">
        <f t="shared" si="29"/>
        <v>445.11509999999998</v>
      </c>
      <c r="W402" s="58">
        <v>4.82</v>
      </c>
      <c r="X402" s="44">
        <v>1220000000</v>
      </c>
      <c r="Y402" s="58">
        <v>0.7</v>
      </c>
      <c r="Z402" s="58">
        <v>4.9400000000000004</v>
      </c>
      <c r="AA402" s="58" t="s">
        <v>4441</v>
      </c>
      <c r="AB402" s="49">
        <v>4.83</v>
      </c>
      <c r="AC402" s="50">
        <v>24700000</v>
      </c>
      <c r="AD402" s="49">
        <v>0.75</v>
      </c>
      <c r="AE402" s="49">
        <v>4.9400000000000004</v>
      </c>
      <c r="AF402" s="49"/>
      <c r="AG402" s="4" t="s">
        <v>4442</v>
      </c>
      <c r="AH402" s="4"/>
      <c r="AI402" s="67">
        <v>4.8600000000000003</v>
      </c>
      <c r="AJ402" s="63">
        <f t="shared" si="31"/>
        <v>49.392712550607285</v>
      </c>
    </row>
    <row r="403" spans="1:36" ht="31.2" x14ac:dyDescent="0.25">
      <c r="A403" s="4" t="s">
        <v>4443</v>
      </c>
      <c r="B403" s="98" t="s">
        <v>4434</v>
      </c>
      <c r="C403" s="4" t="s">
        <v>4444</v>
      </c>
      <c r="D403" s="4" t="s">
        <v>4445</v>
      </c>
      <c r="E403" s="4" t="s">
        <v>4446</v>
      </c>
      <c r="F403" s="4" t="s">
        <v>4447</v>
      </c>
      <c r="G403" s="4" t="s">
        <v>4448</v>
      </c>
      <c r="H403" s="35" t="s">
        <v>43</v>
      </c>
      <c r="I403" s="4" t="s">
        <v>59</v>
      </c>
      <c r="J403" s="4" t="s">
        <v>102</v>
      </c>
      <c r="K403" s="187">
        <v>74978303</v>
      </c>
      <c r="L403" s="4" t="s">
        <v>4449</v>
      </c>
      <c r="M403" s="4"/>
      <c r="N403" s="32" t="s">
        <v>4450</v>
      </c>
      <c r="O403" s="32" t="s">
        <v>4451</v>
      </c>
      <c r="P403" s="32" t="s">
        <v>268</v>
      </c>
      <c r="Q403" s="4" t="s">
        <v>4452</v>
      </c>
      <c r="R403" s="4" t="s">
        <v>2169</v>
      </c>
      <c r="S403" s="42">
        <v>616.10640000000001</v>
      </c>
      <c r="T403" s="4" t="str">
        <f t="shared" si="30"/>
        <v>LTS0111507_IPTM20402_3''-O-Galloylmyricitrin</v>
      </c>
      <c r="U403" s="4">
        <f t="shared" si="28"/>
        <v>617.11419999999998</v>
      </c>
      <c r="V403" s="4">
        <f t="shared" si="29"/>
        <v>615.10019999999997</v>
      </c>
      <c r="W403" s="58">
        <v>5.99</v>
      </c>
      <c r="X403" s="44">
        <v>106000000</v>
      </c>
      <c r="Y403" s="58">
        <v>4.9400000000000004</v>
      </c>
      <c r="Z403" s="58">
        <v>9.3699999999999992</v>
      </c>
      <c r="AA403" s="92" t="s">
        <v>4453</v>
      </c>
      <c r="AB403" s="49">
        <v>5.93</v>
      </c>
      <c r="AC403" s="50">
        <v>8110000</v>
      </c>
      <c r="AD403" s="49">
        <v>4.9400000000000004</v>
      </c>
      <c r="AE403" s="49">
        <v>9.32</v>
      </c>
      <c r="AF403" s="49"/>
      <c r="AG403" s="4" t="s">
        <v>4454</v>
      </c>
      <c r="AH403" s="4"/>
      <c r="AI403" s="67">
        <v>6.01</v>
      </c>
      <c r="AJ403" s="63">
        <f t="shared" si="31"/>
        <v>13.070283600493218</v>
      </c>
    </row>
    <row r="404" spans="1:36" ht="15.6" x14ac:dyDescent="0.25">
      <c r="A404" s="4" t="s">
        <v>4455</v>
      </c>
      <c r="B404" s="98" t="s">
        <v>4434</v>
      </c>
      <c r="C404" s="4" t="s">
        <v>4456</v>
      </c>
      <c r="D404" s="4" t="s">
        <v>4457</v>
      </c>
      <c r="E404" s="4" t="s">
        <v>4458</v>
      </c>
      <c r="F404" s="4" t="s">
        <v>4459</v>
      </c>
      <c r="G404" s="4"/>
      <c r="H404" s="4" t="s">
        <v>43</v>
      </c>
      <c r="I404" s="4" t="s">
        <v>44</v>
      </c>
      <c r="J404" s="4" t="s">
        <v>45</v>
      </c>
      <c r="K404" s="187">
        <v>171292</v>
      </c>
      <c r="L404" s="4" t="s">
        <v>4460</v>
      </c>
      <c r="M404" s="4"/>
      <c r="N404" s="32" t="s">
        <v>1295</v>
      </c>
      <c r="O404" s="32"/>
      <c r="P404" s="32"/>
      <c r="Q404" s="4" t="s">
        <v>4461</v>
      </c>
      <c r="R404" s="4" t="s">
        <v>932</v>
      </c>
      <c r="S404" s="42">
        <v>578.16359999999997</v>
      </c>
      <c r="T404" s="4" t="str">
        <f t="shared" si="30"/>
        <v>LTS0086793_IPTM20403_Daidzein-4',7-diglucoside</v>
      </c>
      <c r="U404" s="4">
        <f t="shared" si="28"/>
        <v>579.17139999999995</v>
      </c>
      <c r="V404" s="4">
        <f t="shared" si="29"/>
        <v>577.15739999999994</v>
      </c>
      <c r="W404" s="58">
        <v>3.55</v>
      </c>
      <c r="X404" s="44">
        <v>286000000</v>
      </c>
      <c r="Y404" s="58">
        <v>0.7</v>
      </c>
      <c r="Z404" s="58">
        <v>4.9400000000000004</v>
      </c>
      <c r="AA404" s="89"/>
      <c r="AB404" s="49">
        <v>3.56</v>
      </c>
      <c r="AC404" s="50">
        <v>2100000</v>
      </c>
      <c r="AD404" s="49">
        <v>0.75</v>
      </c>
      <c r="AE404" s="49">
        <v>4.9400000000000004</v>
      </c>
      <c r="AF404" s="55" t="s">
        <v>4462</v>
      </c>
      <c r="AG404" s="4" t="s">
        <v>4463</v>
      </c>
      <c r="AH404" s="4"/>
      <c r="AI404" s="67">
        <v>3.54</v>
      </c>
      <c r="AJ404" s="63">
        <f t="shared" si="31"/>
        <v>136.1904761904762</v>
      </c>
    </row>
    <row r="405" spans="1:36" ht="15.6" x14ac:dyDescent="0.25">
      <c r="A405" s="4" t="s">
        <v>4464</v>
      </c>
      <c r="B405" s="98" t="s">
        <v>4434</v>
      </c>
      <c r="C405" s="4" t="s">
        <v>4465</v>
      </c>
      <c r="D405" s="4" t="s">
        <v>4466</v>
      </c>
      <c r="E405" s="4" t="s">
        <v>4467</v>
      </c>
      <c r="F405" s="4"/>
      <c r="G405" s="4"/>
      <c r="H405" s="4" t="s">
        <v>43</v>
      </c>
      <c r="I405" s="4" t="s">
        <v>59</v>
      </c>
      <c r="J405" s="4" t="s">
        <v>102</v>
      </c>
      <c r="K405" s="187">
        <v>14704553</v>
      </c>
      <c r="L405" s="4" t="s">
        <v>4468</v>
      </c>
      <c r="M405" s="4"/>
      <c r="N405" s="32" t="s">
        <v>4469</v>
      </c>
      <c r="O405" s="32" t="s">
        <v>4470</v>
      </c>
      <c r="P405" s="32" t="s">
        <v>4471</v>
      </c>
      <c r="Q405" s="4" t="s">
        <v>4472</v>
      </c>
      <c r="R405" s="4" t="s">
        <v>3623</v>
      </c>
      <c r="S405" s="42">
        <v>478.11110000000002</v>
      </c>
      <c r="T405" s="4" t="str">
        <f t="shared" si="30"/>
        <v>LTS0233159_IPTM20404_Rhamnetin 3-galactoside</v>
      </c>
      <c r="U405" s="4">
        <f t="shared" si="28"/>
        <v>479.1189</v>
      </c>
      <c r="V405" s="4">
        <f t="shared" si="29"/>
        <v>477.10489999999999</v>
      </c>
      <c r="W405" s="58">
        <v>6.16</v>
      </c>
      <c r="X405" s="44">
        <v>110000000</v>
      </c>
      <c r="Y405" s="58">
        <v>4.9400000000000004</v>
      </c>
      <c r="Z405" s="58">
        <v>9.3699999999999992</v>
      </c>
      <c r="AA405" s="58" t="s">
        <v>4473</v>
      </c>
      <c r="AB405" s="49" t="s">
        <v>94</v>
      </c>
      <c r="AC405" s="49" t="s">
        <v>94</v>
      </c>
      <c r="AD405" s="49" t="s">
        <v>94</v>
      </c>
      <c r="AE405" s="49" t="s">
        <v>94</v>
      </c>
      <c r="AF405" s="49"/>
      <c r="AG405" s="4" t="s">
        <v>4474</v>
      </c>
      <c r="AH405" s="4"/>
      <c r="AI405" s="67">
        <v>6.26</v>
      </c>
      <c r="AJ405" s="63" t="e">
        <f t="shared" si="31"/>
        <v>#VALUE!</v>
      </c>
    </row>
    <row r="406" spans="1:36" ht="15.6" x14ac:dyDescent="0.25">
      <c r="A406" s="4" t="s">
        <v>4475</v>
      </c>
      <c r="B406" s="98" t="s">
        <v>4434</v>
      </c>
      <c r="C406" s="4" t="s">
        <v>4476</v>
      </c>
      <c r="D406" s="4" t="s">
        <v>4477</v>
      </c>
      <c r="E406" s="4" t="s">
        <v>4478</v>
      </c>
      <c r="F406" s="4" t="s">
        <v>4479</v>
      </c>
      <c r="G406" s="4" t="s">
        <v>4480</v>
      </c>
      <c r="H406" s="4" t="s">
        <v>43</v>
      </c>
      <c r="I406" s="4" t="s">
        <v>59</v>
      </c>
      <c r="J406" s="4" t="s">
        <v>60</v>
      </c>
      <c r="K406" s="187">
        <v>157000</v>
      </c>
      <c r="L406" s="4" t="s">
        <v>4481</v>
      </c>
      <c r="M406" s="4"/>
      <c r="N406" s="32" t="s">
        <v>4482</v>
      </c>
      <c r="O406" s="32" t="s">
        <v>4483</v>
      </c>
      <c r="P406" s="32" t="s">
        <v>3720</v>
      </c>
      <c r="Q406" s="4" t="s">
        <v>4484</v>
      </c>
      <c r="R406" s="4" t="s">
        <v>932</v>
      </c>
      <c r="S406" s="42">
        <v>578.16359999999997</v>
      </c>
      <c r="T406" s="4" t="str">
        <f t="shared" si="30"/>
        <v>LTS0208047_IPTM20405_Yuankanin</v>
      </c>
      <c r="U406" s="4">
        <f t="shared" si="28"/>
        <v>579.17139999999995</v>
      </c>
      <c r="V406" s="4">
        <f t="shared" si="29"/>
        <v>577.15739999999994</v>
      </c>
      <c r="W406" s="58">
        <v>5.87</v>
      </c>
      <c r="X406" s="44">
        <v>318000000</v>
      </c>
      <c r="Y406" s="58">
        <v>4.9400000000000004</v>
      </c>
      <c r="Z406" s="58">
        <v>9.3699999999999992</v>
      </c>
      <c r="AA406" s="58" t="s">
        <v>4485</v>
      </c>
      <c r="AB406" s="49">
        <v>5.88</v>
      </c>
      <c r="AC406" s="50">
        <v>169000000</v>
      </c>
      <c r="AD406" s="49">
        <v>4.9400000000000004</v>
      </c>
      <c r="AE406" s="49">
        <v>9.32</v>
      </c>
      <c r="AF406" s="49"/>
      <c r="AG406" s="4" t="s">
        <v>4486</v>
      </c>
      <c r="AH406" s="4"/>
      <c r="AI406" s="67">
        <v>5.93</v>
      </c>
      <c r="AJ406" s="63">
        <f t="shared" si="31"/>
        <v>1.8816568047337279</v>
      </c>
    </row>
    <row r="407" spans="1:36" ht="15.6" x14ac:dyDescent="0.25">
      <c r="A407" s="4" t="s">
        <v>4487</v>
      </c>
      <c r="B407" s="98" t="s">
        <v>4434</v>
      </c>
      <c r="C407" s="4" t="s">
        <v>4488</v>
      </c>
      <c r="D407" s="4" t="s">
        <v>4489</v>
      </c>
      <c r="E407" s="4" t="s">
        <v>4490</v>
      </c>
      <c r="F407" s="4" t="s">
        <v>4491</v>
      </c>
      <c r="G407" s="4" t="s">
        <v>4492</v>
      </c>
      <c r="H407" s="4" t="s">
        <v>43</v>
      </c>
      <c r="I407" s="4" t="s">
        <v>59</v>
      </c>
      <c r="J407" s="4" t="s">
        <v>60</v>
      </c>
      <c r="K407" s="187">
        <v>493376</v>
      </c>
      <c r="L407" s="4" t="s">
        <v>4493</v>
      </c>
      <c r="M407" s="4"/>
      <c r="N407" s="32" t="s">
        <v>4494</v>
      </c>
      <c r="O407" s="32" t="s">
        <v>4495</v>
      </c>
      <c r="P407" s="32" t="s">
        <v>4496</v>
      </c>
      <c r="Q407" s="4" t="s">
        <v>4497</v>
      </c>
      <c r="R407" s="4" t="s">
        <v>93</v>
      </c>
      <c r="S407" s="42">
        <v>372.12090000000001</v>
      </c>
      <c r="T407" s="4" t="str">
        <f t="shared" si="30"/>
        <v>LTS0199030_IPTM20406_5,7,3',4',5'-Pentamethoxyflavone</v>
      </c>
      <c r="U407" s="4">
        <f t="shared" si="28"/>
        <v>373.12869999999998</v>
      </c>
      <c r="V407" s="4">
        <f t="shared" si="29"/>
        <v>371.11469999999997</v>
      </c>
      <c r="W407" s="58">
        <v>10.6</v>
      </c>
      <c r="X407" s="44">
        <v>3610000</v>
      </c>
      <c r="Y407" s="43">
        <v>9.3699999999999992</v>
      </c>
      <c r="Z407" s="58">
        <v>14.69</v>
      </c>
      <c r="AA407" s="58" t="s">
        <v>4498</v>
      </c>
      <c r="AB407" s="49" t="s">
        <v>94</v>
      </c>
      <c r="AC407" s="50" t="s">
        <v>94</v>
      </c>
      <c r="AD407" s="49" t="s">
        <v>94</v>
      </c>
      <c r="AE407" s="49" t="s">
        <v>94</v>
      </c>
      <c r="AF407" s="49"/>
      <c r="AG407" s="4" t="s">
        <v>4499</v>
      </c>
      <c r="AH407" s="4"/>
      <c r="AI407" s="67">
        <v>10.59</v>
      </c>
      <c r="AJ407" s="63" t="e">
        <f t="shared" si="31"/>
        <v>#VALUE!</v>
      </c>
    </row>
    <row r="408" spans="1:36" ht="15.6" x14ac:dyDescent="0.25">
      <c r="A408" s="4" t="s">
        <v>4500</v>
      </c>
      <c r="B408" s="98" t="s">
        <v>4434</v>
      </c>
      <c r="C408" s="4" t="s">
        <v>4501</v>
      </c>
      <c r="D408" s="4" t="s">
        <v>4502</v>
      </c>
      <c r="E408" s="4" t="s">
        <v>4503</v>
      </c>
      <c r="F408" s="4" t="s">
        <v>4504</v>
      </c>
      <c r="G408" s="4" t="s">
        <v>4505</v>
      </c>
      <c r="H408" s="4" t="s">
        <v>4506</v>
      </c>
      <c r="I408" s="4" t="s">
        <v>4507</v>
      </c>
      <c r="J408" s="4" t="s">
        <v>4508</v>
      </c>
      <c r="K408" s="187">
        <v>9920281</v>
      </c>
      <c r="L408" s="4" t="s">
        <v>4509</v>
      </c>
      <c r="M408" s="4"/>
      <c r="N408" s="32" t="s">
        <v>4510</v>
      </c>
      <c r="O408" s="32"/>
      <c r="P408" s="32"/>
      <c r="Q408" s="79" t="s">
        <v>4511</v>
      </c>
      <c r="R408" s="4" t="s">
        <v>4512</v>
      </c>
      <c r="S408" s="42">
        <v>460.39159999999998</v>
      </c>
      <c r="T408" s="4" t="str">
        <f t="shared" si="30"/>
        <v>LTS0206178_IPTM20407_(20R)-Protopanaxdiol</v>
      </c>
      <c r="U408" s="4">
        <f t="shared" si="28"/>
        <v>461.39939999999996</v>
      </c>
      <c r="V408" s="4">
        <f t="shared" si="29"/>
        <v>459.38539999999995</v>
      </c>
      <c r="W408" s="58">
        <v>17.23</v>
      </c>
      <c r="X408" s="44">
        <v>4120000</v>
      </c>
      <c r="Y408" s="58">
        <v>14.69</v>
      </c>
      <c r="Z408" s="89">
        <v>30</v>
      </c>
      <c r="AA408" s="58" t="s">
        <v>4513</v>
      </c>
      <c r="AB408" s="49">
        <v>17.260000000000002</v>
      </c>
      <c r="AC408" s="50">
        <v>20900000</v>
      </c>
      <c r="AD408" s="49">
        <v>14.75</v>
      </c>
      <c r="AE408" s="49">
        <v>30</v>
      </c>
      <c r="AF408" s="49"/>
      <c r="AG408" s="4" t="s">
        <v>4514</v>
      </c>
      <c r="AH408" s="4"/>
      <c r="AI408" s="67">
        <v>17.84</v>
      </c>
      <c r="AJ408" s="63">
        <f t="shared" si="31"/>
        <v>0.19712918660287082</v>
      </c>
    </row>
    <row r="409" spans="1:36" ht="15.6" x14ac:dyDescent="0.25">
      <c r="A409" s="4" t="s">
        <v>4515</v>
      </c>
      <c r="B409" s="98" t="s">
        <v>4434</v>
      </c>
      <c r="C409" s="4" t="s">
        <v>4516</v>
      </c>
      <c r="D409" s="4" t="s">
        <v>4517</v>
      </c>
      <c r="E409" s="4" t="s">
        <v>4518</v>
      </c>
      <c r="F409" s="4" t="s">
        <v>4519</v>
      </c>
      <c r="G409" s="4" t="s">
        <v>4520</v>
      </c>
      <c r="H409" s="4" t="s">
        <v>4506</v>
      </c>
      <c r="I409" s="4" t="s">
        <v>4507</v>
      </c>
      <c r="J409" s="4" t="s">
        <v>4508</v>
      </c>
      <c r="K409" s="187">
        <v>21599924</v>
      </c>
      <c r="L409" s="4" t="s">
        <v>4521</v>
      </c>
      <c r="M409" s="4"/>
      <c r="N409" s="32" t="s">
        <v>4522</v>
      </c>
      <c r="O409" s="32" t="s">
        <v>4523</v>
      </c>
      <c r="P409" s="32" t="s">
        <v>4524</v>
      </c>
      <c r="Q409" s="4" t="s">
        <v>4525</v>
      </c>
      <c r="R409" s="4" t="s">
        <v>4526</v>
      </c>
      <c r="S409" s="42">
        <v>784.4973</v>
      </c>
      <c r="T409" s="4" t="str">
        <f t="shared" si="30"/>
        <v>LTS0110949_IPTM20408_Ginsenoside Rg2</v>
      </c>
      <c r="U409" s="4">
        <f t="shared" si="28"/>
        <v>785.50509999999997</v>
      </c>
      <c r="V409" s="4">
        <f t="shared" si="29"/>
        <v>783.49109999999996</v>
      </c>
      <c r="W409" s="58">
        <v>8.82</v>
      </c>
      <c r="X409" s="44">
        <v>2580000</v>
      </c>
      <c r="Y409" s="58">
        <v>4.9400000000000004</v>
      </c>
      <c r="Z409" s="58">
        <v>9.3699999999999992</v>
      </c>
      <c r="AA409" s="89" t="s">
        <v>4527</v>
      </c>
      <c r="AB409" s="49">
        <v>8.85</v>
      </c>
      <c r="AC409" s="50">
        <v>17500000</v>
      </c>
      <c r="AD409" s="49">
        <v>4.9400000000000004</v>
      </c>
      <c r="AE409" s="49">
        <v>9.32</v>
      </c>
      <c r="AF409" s="49"/>
      <c r="AG409" s="4" t="s">
        <v>4528</v>
      </c>
      <c r="AH409" s="4"/>
      <c r="AI409" s="67">
        <v>9.0399999999999991</v>
      </c>
      <c r="AJ409" s="63">
        <f t="shared" si="31"/>
        <v>0.14742857142857144</v>
      </c>
    </row>
    <row r="410" spans="1:36" ht="15.6" x14ac:dyDescent="0.25">
      <c r="A410" s="4" t="s">
        <v>4529</v>
      </c>
      <c r="B410" s="98" t="s">
        <v>4434</v>
      </c>
      <c r="C410" s="4" t="s">
        <v>4530</v>
      </c>
      <c r="D410" s="4" t="s">
        <v>4531</v>
      </c>
      <c r="E410" s="4" t="s">
        <v>4532</v>
      </c>
      <c r="F410" s="4" t="s">
        <v>4533</v>
      </c>
      <c r="G410" s="4" t="s">
        <v>4534</v>
      </c>
      <c r="H410" s="4" t="s">
        <v>4506</v>
      </c>
      <c r="I410" s="4" t="s">
        <v>4507</v>
      </c>
      <c r="J410" s="4" t="s">
        <v>4535</v>
      </c>
      <c r="K410" s="187">
        <v>73412</v>
      </c>
      <c r="L410" s="4" t="s">
        <v>4536</v>
      </c>
      <c r="M410" s="4"/>
      <c r="N410" s="32" t="s">
        <v>4537</v>
      </c>
      <c r="O410" s="32" t="s">
        <v>4538</v>
      </c>
      <c r="P410" s="32"/>
      <c r="Q410" s="4" t="s">
        <v>4539</v>
      </c>
      <c r="R410" s="4" t="s">
        <v>4540</v>
      </c>
      <c r="S410" s="42">
        <v>504.3451</v>
      </c>
      <c r="T410" s="4" t="str">
        <f t="shared" si="30"/>
        <v>LTS0164623_IPTM20409_Madecassic acid</v>
      </c>
      <c r="U410" s="4">
        <f t="shared" si="28"/>
        <v>505.35289999999998</v>
      </c>
      <c r="V410" s="4">
        <f t="shared" si="29"/>
        <v>503.33889999999997</v>
      </c>
      <c r="W410" s="58">
        <v>9.99</v>
      </c>
      <c r="X410" s="44">
        <v>17500000</v>
      </c>
      <c r="Y410" s="43">
        <v>9.3699999999999992</v>
      </c>
      <c r="Z410" s="58">
        <v>14.69</v>
      </c>
      <c r="AA410" s="89" t="s">
        <v>4541</v>
      </c>
      <c r="AB410" s="49">
        <v>9.64</v>
      </c>
      <c r="AC410" s="50">
        <v>212000000</v>
      </c>
      <c r="AD410" s="49">
        <v>9.32</v>
      </c>
      <c r="AE410" s="49">
        <v>14.75</v>
      </c>
      <c r="AF410" s="49"/>
      <c r="AG410" s="4" t="s">
        <v>4542</v>
      </c>
      <c r="AH410" s="4"/>
      <c r="AI410" s="67">
        <v>10.119999999999999</v>
      </c>
      <c r="AJ410" s="63">
        <f t="shared" si="31"/>
        <v>8.254716981132075E-2</v>
      </c>
    </row>
    <row r="411" spans="1:36" ht="15.6" x14ac:dyDescent="0.25">
      <c r="A411" s="4" t="s">
        <v>4543</v>
      </c>
      <c r="B411" s="98" t="s">
        <v>4434</v>
      </c>
      <c r="C411" s="4" t="s">
        <v>4544</v>
      </c>
      <c r="D411" s="4" t="s">
        <v>4545</v>
      </c>
      <c r="E411" s="4" t="s">
        <v>4546</v>
      </c>
      <c r="F411" s="4" t="s">
        <v>4547</v>
      </c>
      <c r="G411" s="4" t="s">
        <v>4548</v>
      </c>
      <c r="H411" s="4" t="s">
        <v>4506</v>
      </c>
      <c r="I411" s="4" t="s">
        <v>4507</v>
      </c>
      <c r="J411" s="4" t="s">
        <v>4508</v>
      </c>
      <c r="K411" s="187">
        <v>9852086</v>
      </c>
      <c r="L411" s="4" t="s">
        <v>4549</v>
      </c>
      <c r="M411" s="4"/>
      <c r="N411" s="32" t="s">
        <v>4510</v>
      </c>
      <c r="O411" s="32" t="s">
        <v>4550</v>
      </c>
      <c r="P411" s="32"/>
      <c r="Q411" s="4" t="s">
        <v>4551</v>
      </c>
      <c r="R411" s="4" t="s">
        <v>4552</v>
      </c>
      <c r="S411" s="42">
        <v>622.44449999999995</v>
      </c>
      <c r="T411" s="4" t="str">
        <f t="shared" si="30"/>
        <v>LTS0147249_IPTM20410_Ginsenoside Compound K</v>
      </c>
      <c r="U411" s="4">
        <f t="shared" si="28"/>
        <v>623.45229999999992</v>
      </c>
      <c r="V411" s="4">
        <f t="shared" si="29"/>
        <v>621.43829999999991</v>
      </c>
      <c r="W411" s="58">
        <v>13.4</v>
      </c>
      <c r="X411" s="44">
        <v>117000000</v>
      </c>
      <c r="Y411" s="43">
        <v>9.3699999999999992</v>
      </c>
      <c r="Z411" s="58">
        <v>14.69</v>
      </c>
      <c r="AA411" s="89" t="s">
        <v>4553</v>
      </c>
      <c r="AB411" s="49">
        <v>13.4</v>
      </c>
      <c r="AC411" s="50">
        <v>18000000</v>
      </c>
      <c r="AD411" s="49">
        <v>9.32</v>
      </c>
      <c r="AE411" s="49">
        <v>14.75</v>
      </c>
      <c r="AF411" s="49"/>
      <c r="AG411" s="4" t="s">
        <v>4554</v>
      </c>
      <c r="AH411" s="4"/>
      <c r="AI411" s="67">
        <v>13.7</v>
      </c>
      <c r="AJ411" s="63">
        <f t="shared" si="31"/>
        <v>6.5</v>
      </c>
    </row>
    <row r="412" spans="1:36" ht="15.6" x14ac:dyDescent="0.25">
      <c r="A412" s="4" t="s">
        <v>4555</v>
      </c>
      <c r="B412" s="98" t="s">
        <v>4434</v>
      </c>
      <c r="C412" s="4" t="s">
        <v>4556</v>
      </c>
      <c r="D412" s="4" t="s">
        <v>4557</v>
      </c>
      <c r="E412" s="4" t="s">
        <v>4558</v>
      </c>
      <c r="F412" s="4" t="s">
        <v>4559</v>
      </c>
      <c r="G412" s="4"/>
      <c r="H412" s="4" t="s">
        <v>4506</v>
      </c>
      <c r="I412" s="4" t="s">
        <v>4507</v>
      </c>
      <c r="J412" s="4" t="s">
        <v>4560</v>
      </c>
      <c r="K412" s="187">
        <v>471008</v>
      </c>
      <c r="L412" s="4" t="s">
        <v>4561</v>
      </c>
      <c r="M412" s="4"/>
      <c r="N412" s="32" t="s">
        <v>4562</v>
      </c>
      <c r="O412" s="32" t="s">
        <v>4563</v>
      </c>
      <c r="P412" s="32" t="s">
        <v>4564</v>
      </c>
      <c r="Q412" s="4" t="s">
        <v>4565</v>
      </c>
      <c r="R412" s="4" t="s">
        <v>4566</v>
      </c>
      <c r="S412" s="42">
        <v>454.34469999999999</v>
      </c>
      <c r="T412" s="4" t="str">
        <f t="shared" si="30"/>
        <v>LTS0015795_IPTM20411_Ganoderiol F</v>
      </c>
      <c r="U412" s="4">
        <f t="shared" si="28"/>
        <v>455.35249999999996</v>
      </c>
      <c r="V412" s="4">
        <f t="shared" si="29"/>
        <v>453.33849999999995</v>
      </c>
      <c r="W412" s="58">
        <v>15.56</v>
      </c>
      <c r="X412" s="44">
        <v>3730000</v>
      </c>
      <c r="Y412" s="58">
        <v>14.69</v>
      </c>
      <c r="Z412" s="89">
        <v>30</v>
      </c>
      <c r="AA412" s="58" t="s">
        <v>4567</v>
      </c>
      <c r="AB412" s="49">
        <v>15.6</v>
      </c>
      <c r="AC412" s="50">
        <v>12600000</v>
      </c>
      <c r="AD412" s="49">
        <v>14.75</v>
      </c>
      <c r="AE412" s="49">
        <v>30</v>
      </c>
      <c r="AF412" s="49"/>
      <c r="AG412" s="4" t="s">
        <v>4568</v>
      </c>
      <c r="AH412" s="4"/>
      <c r="AI412" s="67">
        <v>15.45</v>
      </c>
      <c r="AJ412" s="63">
        <f t="shared" si="31"/>
        <v>0.29603174603174603</v>
      </c>
    </row>
    <row r="413" spans="1:36" ht="15.6" x14ac:dyDescent="0.25">
      <c r="A413" s="4" t="s">
        <v>4569</v>
      </c>
      <c r="B413" s="98" t="s">
        <v>4434</v>
      </c>
      <c r="C413" s="4" t="s">
        <v>4570</v>
      </c>
      <c r="D413" s="4" t="s">
        <v>4571</v>
      </c>
      <c r="E413" s="4" t="s">
        <v>4572</v>
      </c>
      <c r="F413" s="4" t="s">
        <v>4573</v>
      </c>
      <c r="G413" s="4" t="s">
        <v>4574</v>
      </c>
      <c r="H413" s="4" t="s">
        <v>4506</v>
      </c>
      <c r="I413" s="4" t="s">
        <v>4507</v>
      </c>
      <c r="J413" s="4" t="s">
        <v>4575</v>
      </c>
      <c r="K413" s="187">
        <v>11815492</v>
      </c>
      <c r="L413" s="4" t="s">
        <v>4576</v>
      </c>
      <c r="M413" s="4"/>
      <c r="N413" s="32" t="s">
        <v>4577</v>
      </c>
      <c r="O413" s="32" t="s">
        <v>4578</v>
      </c>
      <c r="P413" s="32" t="s">
        <v>4579</v>
      </c>
      <c r="Q413" s="4" t="s">
        <v>4580</v>
      </c>
      <c r="R413" s="4" t="s">
        <v>4581</v>
      </c>
      <c r="S413" s="42">
        <v>956.49810000000002</v>
      </c>
      <c r="T413" s="4" t="str">
        <f t="shared" si="30"/>
        <v>LTS0199071_IPTM20412_Ginsenoside Ro</v>
      </c>
      <c r="U413" s="4">
        <f t="shared" si="28"/>
        <v>957.5059</v>
      </c>
      <c r="V413" s="4">
        <f t="shared" si="29"/>
        <v>955.49189999999999</v>
      </c>
      <c r="W413" s="58">
        <v>8.9</v>
      </c>
      <c r="X413" s="44">
        <v>3510000</v>
      </c>
      <c r="Y413" s="58">
        <v>4.9400000000000004</v>
      </c>
      <c r="Z413" s="58">
        <v>9.3699999999999992</v>
      </c>
      <c r="AA413" s="89" t="s">
        <v>4582</v>
      </c>
      <c r="AB413" s="49">
        <v>7.53</v>
      </c>
      <c r="AC413" s="50">
        <v>113000000</v>
      </c>
      <c r="AD413" s="49">
        <v>4.9400000000000004</v>
      </c>
      <c r="AE413" s="49">
        <v>9.32</v>
      </c>
      <c r="AF413" s="49"/>
      <c r="AG413" s="4" t="s">
        <v>4583</v>
      </c>
      <c r="AH413" s="4"/>
      <c r="AI413" s="67">
        <v>9.1199999999999992</v>
      </c>
      <c r="AJ413" s="63">
        <f t="shared" si="31"/>
        <v>3.1061946902654868E-2</v>
      </c>
    </row>
    <row r="414" spans="1:36" ht="15.6" x14ac:dyDescent="0.25">
      <c r="A414" s="4" t="s">
        <v>4584</v>
      </c>
      <c r="B414" s="98" t="s">
        <v>4434</v>
      </c>
      <c r="C414" s="4" t="s">
        <v>4585</v>
      </c>
      <c r="D414" s="4" t="s">
        <v>4586</v>
      </c>
      <c r="E414" s="4" t="s">
        <v>4587</v>
      </c>
      <c r="F414" s="4" t="s">
        <v>4588</v>
      </c>
      <c r="G414" s="4" t="s">
        <v>4589</v>
      </c>
      <c r="H414" s="4" t="s">
        <v>4506</v>
      </c>
      <c r="I414" s="4" t="s">
        <v>4507</v>
      </c>
      <c r="J414" s="4" t="s">
        <v>4590</v>
      </c>
      <c r="K414" s="187">
        <v>259846</v>
      </c>
      <c r="L414" s="4" t="s">
        <v>4591</v>
      </c>
      <c r="M414" s="4"/>
      <c r="N414" s="32" t="s">
        <v>4592</v>
      </c>
      <c r="O414" s="32" t="s">
        <v>4593</v>
      </c>
      <c r="P414" s="32" t="s">
        <v>4594</v>
      </c>
      <c r="Q414" s="4" t="s">
        <v>4595</v>
      </c>
      <c r="R414" s="4" t="s">
        <v>4596</v>
      </c>
      <c r="S414" s="42">
        <v>426.38619999999997</v>
      </c>
      <c r="T414" s="4" t="str">
        <f t="shared" si="30"/>
        <v>LTS0256952_IPTM20413_Lupeol</v>
      </c>
      <c r="U414" s="4">
        <f t="shared" si="28"/>
        <v>427.39399999999995</v>
      </c>
      <c r="V414" s="4">
        <f t="shared" si="29"/>
        <v>425.37999999999994</v>
      </c>
      <c r="W414" s="58">
        <v>14.98</v>
      </c>
      <c r="X414" s="44">
        <v>642000</v>
      </c>
      <c r="Y414" s="58">
        <v>14.69</v>
      </c>
      <c r="Z414" s="89">
        <v>30</v>
      </c>
      <c r="AA414" s="89"/>
      <c r="AB414" s="49">
        <v>15.14</v>
      </c>
      <c r="AC414" s="50">
        <v>84900</v>
      </c>
      <c r="AD414" s="49">
        <v>14.75</v>
      </c>
      <c r="AE414" s="49">
        <v>30</v>
      </c>
      <c r="AF414" s="49" t="s">
        <v>4597</v>
      </c>
      <c r="AG414" s="4" t="s">
        <v>4598</v>
      </c>
      <c r="AH414" s="4"/>
      <c r="AI414" s="67"/>
      <c r="AJ414" s="63">
        <f t="shared" si="31"/>
        <v>7.5618374558303891</v>
      </c>
    </row>
    <row r="415" spans="1:36" ht="15.6" x14ac:dyDescent="0.25">
      <c r="A415" s="4" t="s">
        <v>4599</v>
      </c>
      <c r="B415" s="98" t="s">
        <v>4434</v>
      </c>
      <c r="C415" s="4" t="s">
        <v>4600</v>
      </c>
      <c r="D415" s="4" t="s">
        <v>4601</v>
      </c>
      <c r="E415" s="4" t="s">
        <v>4602</v>
      </c>
      <c r="F415" s="4" t="s">
        <v>4603</v>
      </c>
      <c r="G415" s="4" t="s">
        <v>4604</v>
      </c>
      <c r="H415" s="4" t="s">
        <v>4506</v>
      </c>
      <c r="I415" s="4" t="s">
        <v>4507</v>
      </c>
      <c r="J415" s="4" t="s">
        <v>4590</v>
      </c>
      <c r="K415" s="187">
        <v>122844</v>
      </c>
      <c r="L415" s="4" t="s">
        <v>4605</v>
      </c>
      <c r="M415" s="4"/>
      <c r="N415" s="32" t="s">
        <v>4606</v>
      </c>
      <c r="O415" s="32" t="s">
        <v>4607</v>
      </c>
      <c r="P415" s="32" t="s">
        <v>4608</v>
      </c>
      <c r="Q415" s="4" t="s">
        <v>4609</v>
      </c>
      <c r="R415" s="4" t="s">
        <v>4566</v>
      </c>
      <c r="S415" s="42">
        <v>454.34469999999999</v>
      </c>
      <c r="T415" s="4" t="str">
        <f t="shared" si="30"/>
        <v>LTS0229397_IPTM20414_Betulonic acid</v>
      </c>
      <c r="U415" s="4">
        <f t="shared" si="28"/>
        <v>455.35249999999996</v>
      </c>
      <c r="V415" s="4">
        <f t="shared" si="29"/>
        <v>453.33849999999995</v>
      </c>
      <c r="W415" s="58">
        <v>17.3</v>
      </c>
      <c r="X415" s="44">
        <v>140000000</v>
      </c>
      <c r="Y415" s="58">
        <v>14.69</v>
      </c>
      <c r="Z415" s="89">
        <v>30</v>
      </c>
      <c r="AA415" s="89"/>
      <c r="AB415" s="49">
        <v>17.149999999999999</v>
      </c>
      <c r="AC415" s="50">
        <v>1270000000</v>
      </c>
      <c r="AD415" s="49">
        <v>14.75</v>
      </c>
      <c r="AE415" s="49">
        <v>30</v>
      </c>
      <c r="AF415" s="49"/>
      <c r="AG415" s="4" t="s">
        <v>4610</v>
      </c>
      <c r="AH415" s="4"/>
      <c r="AI415" s="67">
        <v>16.95</v>
      </c>
      <c r="AJ415" s="63">
        <f t="shared" si="31"/>
        <v>0.11023622047244094</v>
      </c>
    </row>
    <row r="416" spans="1:36" ht="15.6" x14ac:dyDescent="0.25">
      <c r="A416" s="4" t="s">
        <v>4611</v>
      </c>
      <c r="B416" s="98" t="s">
        <v>4434</v>
      </c>
      <c r="C416" s="4" t="s">
        <v>4612</v>
      </c>
      <c r="D416" s="4" t="s">
        <v>4613</v>
      </c>
      <c r="E416" s="4" t="s">
        <v>4614</v>
      </c>
      <c r="F416" s="4"/>
      <c r="G416" s="4"/>
      <c r="H416" s="4" t="s">
        <v>4506</v>
      </c>
      <c r="I416" s="4" t="s">
        <v>4507</v>
      </c>
      <c r="J416" s="4" t="s">
        <v>4575</v>
      </c>
      <c r="K416" s="187">
        <v>162859</v>
      </c>
      <c r="L416" s="4" t="s">
        <v>4615</v>
      </c>
      <c r="M416" s="4"/>
      <c r="N416" s="32" t="s">
        <v>816</v>
      </c>
      <c r="O416" s="32"/>
      <c r="P416" s="32"/>
      <c r="Q416" s="4" t="s">
        <v>4616</v>
      </c>
      <c r="R416" s="4" t="s">
        <v>4617</v>
      </c>
      <c r="S416" s="42">
        <v>1224.5775000000001</v>
      </c>
      <c r="T416" s="4" t="str">
        <f t="shared" si="30"/>
        <v>LTS0232351_IPTM20415_Platycodin D</v>
      </c>
      <c r="U416" s="4">
        <f t="shared" si="28"/>
        <v>1225.5853000000002</v>
      </c>
      <c r="V416" s="4">
        <f t="shared" si="29"/>
        <v>1223.5713000000003</v>
      </c>
      <c r="W416" s="58" t="s">
        <v>94</v>
      </c>
      <c r="X416" s="44" t="s">
        <v>94</v>
      </c>
      <c r="Y416" s="89" t="s">
        <v>94</v>
      </c>
      <c r="Z416" s="89" t="s">
        <v>94</v>
      </c>
      <c r="AA416" s="112" t="s">
        <v>4618</v>
      </c>
      <c r="AB416" s="49">
        <v>7.57</v>
      </c>
      <c r="AC416" s="50">
        <v>21300000</v>
      </c>
      <c r="AD416" s="49">
        <v>4.9400000000000004</v>
      </c>
      <c r="AE416" s="49">
        <v>9.32</v>
      </c>
      <c r="AF416" s="49" t="s">
        <v>4619</v>
      </c>
      <c r="AG416" s="4" t="s">
        <v>4620</v>
      </c>
      <c r="AH416" s="4"/>
      <c r="AI416" s="67">
        <v>7.73</v>
      </c>
      <c r="AJ416" s="63" t="e">
        <f t="shared" si="31"/>
        <v>#VALUE!</v>
      </c>
    </row>
    <row r="417" spans="1:36" ht="15.6" x14ac:dyDescent="0.25">
      <c r="A417" s="4" t="s">
        <v>4621</v>
      </c>
      <c r="B417" s="98" t="s">
        <v>4434</v>
      </c>
      <c r="C417" s="4" t="s">
        <v>4622</v>
      </c>
      <c r="D417" s="4" t="s">
        <v>4623</v>
      </c>
      <c r="E417" s="4" t="s">
        <v>4624</v>
      </c>
      <c r="F417" s="4"/>
      <c r="G417" s="4"/>
      <c r="H417" s="4" t="s">
        <v>4506</v>
      </c>
      <c r="I417" s="4" t="s">
        <v>4507</v>
      </c>
      <c r="J417" s="4" t="s">
        <v>4508</v>
      </c>
      <c r="K417" s="187">
        <v>75412556</v>
      </c>
      <c r="L417" s="4" t="s">
        <v>4625</v>
      </c>
      <c r="M417" s="4"/>
      <c r="N417" s="32" t="s">
        <v>4522</v>
      </c>
      <c r="O417" s="32"/>
      <c r="P417" s="32"/>
      <c r="Q417" s="4" t="s">
        <v>4626</v>
      </c>
      <c r="R417" s="4" t="s">
        <v>4627</v>
      </c>
      <c r="S417" s="42">
        <v>1210.6346000000001</v>
      </c>
      <c r="T417" s="4" t="str">
        <f t="shared" si="30"/>
        <v>LTS0000721_IPTM20416_Notoginsenoside Fc</v>
      </c>
      <c r="U417" s="4">
        <f t="shared" si="28"/>
        <v>1211.6424000000002</v>
      </c>
      <c r="V417" s="4">
        <f t="shared" si="29"/>
        <v>1209.6284000000003</v>
      </c>
      <c r="W417" s="58" t="s">
        <v>94</v>
      </c>
      <c r="X417" s="44" t="s">
        <v>94</v>
      </c>
      <c r="Y417" s="89" t="s">
        <v>94</v>
      </c>
      <c r="Z417" s="89" t="s">
        <v>94</v>
      </c>
      <c r="AA417" s="112" t="s">
        <v>4618</v>
      </c>
      <c r="AB417" s="49">
        <v>8.8699999999999992</v>
      </c>
      <c r="AC417" s="50">
        <v>17200000</v>
      </c>
      <c r="AD417" s="49">
        <v>4.9400000000000004</v>
      </c>
      <c r="AE417" s="49">
        <v>9.32</v>
      </c>
      <c r="AF417" s="49"/>
      <c r="AG417" s="4" t="s">
        <v>4628</v>
      </c>
      <c r="AH417" s="4"/>
      <c r="AI417" s="67">
        <v>9.07</v>
      </c>
      <c r="AJ417" s="63" t="e">
        <f t="shared" si="31"/>
        <v>#VALUE!</v>
      </c>
    </row>
    <row r="418" spans="1:36" ht="15.6" x14ac:dyDescent="0.25">
      <c r="A418" s="4" t="s">
        <v>4629</v>
      </c>
      <c r="B418" s="98" t="s">
        <v>4434</v>
      </c>
      <c r="C418" s="4" t="s">
        <v>4630</v>
      </c>
      <c r="D418" s="4" t="s">
        <v>4631</v>
      </c>
      <c r="E418" s="4" t="s">
        <v>4632</v>
      </c>
      <c r="F418" s="4" t="s">
        <v>4633</v>
      </c>
      <c r="G418" s="4"/>
      <c r="H418" s="4" t="s">
        <v>4506</v>
      </c>
      <c r="I418" s="4" t="s">
        <v>4507</v>
      </c>
      <c r="J418" s="4" t="s">
        <v>4508</v>
      </c>
      <c r="K418" s="187">
        <v>11499198</v>
      </c>
      <c r="L418" s="4" t="s">
        <v>4634</v>
      </c>
      <c r="M418" s="4"/>
      <c r="N418" s="32" t="s">
        <v>4510</v>
      </c>
      <c r="O418" s="32" t="s">
        <v>4537</v>
      </c>
      <c r="P418" s="32" t="s">
        <v>4635</v>
      </c>
      <c r="Q418" s="4" t="s">
        <v>4636</v>
      </c>
      <c r="R418" s="4" t="s">
        <v>4637</v>
      </c>
      <c r="S418" s="42">
        <v>766.48670000000004</v>
      </c>
      <c r="T418" s="4" t="str">
        <f t="shared" si="30"/>
        <v>LTS0122208_IPTM20417_Ginsenoside Rk1</v>
      </c>
      <c r="U418" s="4">
        <f t="shared" si="28"/>
        <v>767.49450000000002</v>
      </c>
      <c r="V418" s="4">
        <f t="shared" si="29"/>
        <v>765.48050000000001</v>
      </c>
      <c r="W418" s="58">
        <v>13.31</v>
      </c>
      <c r="X418" s="44">
        <v>1630000</v>
      </c>
      <c r="Y418" s="43">
        <v>9.3699999999999992</v>
      </c>
      <c r="Z418" s="58">
        <v>14.69</v>
      </c>
      <c r="AA418" s="89"/>
      <c r="AB418" s="49">
        <v>13.32</v>
      </c>
      <c r="AC418" s="50">
        <v>29000000</v>
      </c>
      <c r="AD418" s="49">
        <v>9.32</v>
      </c>
      <c r="AE418" s="49">
        <v>14.75</v>
      </c>
      <c r="AF418" s="49"/>
      <c r="AG418" s="4" t="s">
        <v>4638</v>
      </c>
      <c r="AH418" s="4"/>
      <c r="AI418" s="67">
        <v>13.75</v>
      </c>
      <c r="AJ418" s="63">
        <f t="shared" si="31"/>
        <v>5.6206896551724138E-2</v>
      </c>
    </row>
    <row r="419" spans="1:36" ht="15.6" x14ac:dyDescent="0.25">
      <c r="A419" s="4" t="s">
        <v>4639</v>
      </c>
      <c r="B419" s="98" t="s">
        <v>4434</v>
      </c>
      <c r="C419" s="4" t="s">
        <v>4640</v>
      </c>
      <c r="D419" s="4" t="s">
        <v>4641</v>
      </c>
      <c r="E419" s="4" t="s">
        <v>4642</v>
      </c>
      <c r="F419" s="4" t="s">
        <v>4643</v>
      </c>
      <c r="G419" s="4"/>
      <c r="H419" s="4" t="s">
        <v>4506</v>
      </c>
      <c r="I419" s="4" t="s">
        <v>4507</v>
      </c>
      <c r="J419" s="4" t="s">
        <v>4644</v>
      </c>
      <c r="K419" s="187">
        <v>5352014</v>
      </c>
      <c r="L419" s="4" t="s">
        <v>4645</v>
      </c>
      <c r="M419" s="4"/>
      <c r="N419" s="32" t="s">
        <v>4646</v>
      </c>
      <c r="O419" s="32" t="s">
        <v>4647</v>
      </c>
      <c r="P419" s="32" t="s">
        <v>4648</v>
      </c>
      <c r="Q419" s="4" t="s">
        <v>4649</v>
      </c>
      <c r="R419" s="4" t="s">
        <v>4650</v>
      </c>
      <c r="S419" s="42">
        <v>558.3193</v>
      </c>
      <c r="T419" s="4" t="str">
        <f t="shared" si="30"/>
        <v>LTS0142421_IPTM20418_Isocucurbitacin B</v>
      </c>
      <c r="U419" s="4">
        <f t="shared" si="28"/>
        <v>559.32709999999997</v>
      </c>
      <c r="V419" s="4">
        <f t="shared" si="29"/>
        <v>557.31309999999996</v>
      </c>
      <c r="W419" s="58">
        <v>10.83</v>
      </c>
      <c r="X419" s="44">
        <v>3630000</v>
      </c>
      <c r="Y419" s="43">
        <v>9.3699999999999992</v>
      </c>
      <c r="Z419" s="58">
        <v>14.69</v>
      </c>
      <c r="AA419" s="89"/>
      <c r="AB419" s="49">
        <v>10.86</v>
      </c>
      <c r="AC419" s="50">
        <v>21000000</v>
      </c>
      <c r="AD419" s="49">
        <v>9.32</v>
      </c>
      <c r="AE419" s="49">
        <v>14.75</v>
      </c>
      <c r="AF419" s="49"/>
      <c r="AG419" s="184" t="s">
        <v>4651</v>
      </c>
      <c r="AH419" s="4"/>
      <c r="AI419" s="67">
        <v>10.64</v>
      </c>
      <c r="AJ419" s="63">
        <f t="shared" si="31"/>
        <v>0.17285714285714285</v>
      </c>
    </row>
    <row r="420" spans="1:36" ht="15.6" x14ac:dyDescent="0.25">
      <c r="A420" s="4" t="s">
        <v>4652</v>
      </c>
      <c r="B420" s="98" t="s">
        <v>4434</v>
      </c>
      <c r="C420" s="4" t="s">
        <v>4653</v>
      </c>
      <c r="D420" s="4" t="s">
        <v>4654</v>
      </c>
      <c r="E420" s="4" t="s">
        <v>4655</v>
      </c>
      <c r="F420" s="4" t="s">
        <v>4656</v>
      </c>
      <c r="G420" s="4"/>
      <c r="H420" s="4" t="s">
        <v>4506</v>
      </c>
      <c r="I420" s="4" t="s">
        <v>4507</v>
      </c>
      <c r="J420" s="4" t="s">
        <v>4575</v>
      </c>
      <c r="K420" s="187">
        <v>85125579</v>
      </c>
      <c r="L420" s="4" t="s">
        <v>4657</v>
      </c>
      <c r="M420" s="4"/>
      <c r="N420" s="32" t="s">
        <v>4658</v>
      </c>
      <c r="O420" s="32"/>
      <c r="P420" s="32"/>
      <c r="Q420" s="4" t="s">
        <v>4659</v>
      </c>
      <c r="R420" s="4" t="s">
        <v>4660</v>
      </c>
      <c r="S420" s="42">
        <v>1222.5981999999999</v>
      </c>
      <c r="T420" s="4" t="str">
        <f t="shared" si="30"/>
        <v>LTS0068383_IPTM20419_Polygalasaponin V</v>
      </c>
      <c r="U420" s="4">
        <f t="shared" si="28"/>
        <v>1223.606</v>
      </c>
      <c r="V420" s="4">
        <f t="shared" si="29"/>
        <v>1221.5920000000001</v>
      </c>
      <c r="W420" s="58" t="s">
        <v>94</v>
      </c>
      <c r="X420" s="44" t="s">
        <v>94</v>
      </c>
      <c r="Y420" s="89" t="s">
        <v>94</v>
      </c>
      <c r="Z420" s="89" t="s">
        <v>94</v>
      </c>
      <c r="AA420" s="112" t="s">
        <v>4618</v>
      </c>
      <c r="AB420" s="49">
        <v>7.82</v>
      </c>
      <c r="AC420" s="50">
        <v>15000000</v>
      </c>
      <c r="AD420" s="49">
        <v>4.9400000000000004</v>
      </c>
      <c r="AE420" s="49">
        <v>9.32</v>
      </c>
      <c r="AF420" s="49"/>
      <c r="AG420" s="4" t="s">
        <v>4661</v>
      </c>
      <c r="AH420" s="4"/>
      <c r="AI420" s="67">
        <v>7.97</v>
      </c>
      <c r="AJ420" s="63" t="e">
        <f t="shared" si="31"/>
        <v>#VALUE!</v>
      </c>
    </row>
    <row r="421" spans="1:36" ht="15.6" x14ac:dyDescent="0.25">
      <c r="A421" s="4" t="s">
        <v>4662</v>
      </c>
      <c r="B421" s="98" t="s">
        <v>4434</v>
      </c>
      <c r="C421" s="4" t="s">
        <v>4663</v>
      </c>
      <c r="D421" s="4" t="s">
        <v>4664</v>
      </c>
      <c r="E421" s="4" t="s">
        <v>4665</v>
      </c>
      <c r="F421" s="4" t="s">
        <v>4666</v>
      </c>
      <c r="G421" s="4"/>
      <c r="H421" s="4" t="s">
        <v>4506</v>
      </c>
      <c r="I421" s="4" t="s">
        <v>4507</v>
      </c>
      <c r="J421" s="4" t="s">
        <v>4575</v>
      </c>
      <c r="K421" s="187">
        <v>12305221</v>
      </c>
      <c r="L421" s="4" t="s">
        <v>4667</v>
      </c>
      <c r="M421" s="4"/>
      <c r="N421" s="32" t="s">
        <v>4668</v>
      </c>
      <c r="O421" s="32" t="s">
        <v>4669</v>
      </c>
      <c r="P421" s="32" t="s">
        <v>4670</v>
      </c>
      <c r="Q421" s="4" t="s">
        <v>4671</v>
      </c>
      <c r="R421" s="4" t="s">
        <v>4672</v>
      </c>
      <c r="S421" s="42">
        <v>488.35019999999997</v>
      </c>
      <c r="T421" s="4" t="str">
        <f t="shared" si="30"/>
        <v>LTS0140065_IPTM20420_Bayogenin</v>
      </c>
      <c r="U421" s="4">
        <f t="shared" si="28"/>
        <v>489.35799999999995</v>
      </c>
      <c r="V421" s="4">
        <f t="shared" si="29"/>
        <v>487.34399999999994</v>
      </c>
      <c r="W421" s="58">
        <v>12.12</v>
      </c>
      <c r="X421" s="44">
        <v>1040000</v>
      </c>
      <c r="Y421" s="43">
        <v>9.3699999999999992</v>
      </c>
      <c r="Z421" s="58">
        <v>14.69</v>
      </c>
      <c r="AA421" s="89"/>
      <c r="AB421" s="49">
        <v>11.95</v>
      </c>
      <c r="AC421" s="50">
        <v>341000000</v>
      </c>
      <c r="AD421" s="49">
        <v>9.32</v>
      </c>
      <c r="AE421" s="49">
        <v>14.75</v>
      </c>
      <c r="AF421" s="49"/>
      <c r="AG421" s="4" t="s">
        <v>4673</v>
      </c>
      <c r="AH421" s="4"/>
      <c r="AI421" s="67">
        <v>12.18</v>
      </c>
      <c r="AJ421" s="63">
        <f t="shared" si="31"/>
        <v>3.0498533724340176E-3</v>
      </c>
    </row>
    <row r="422" spans="1:36" ht="15.6" x14ac:dyDescent="0.25">
      <c r="A422" s="4" t="s">
        <v>4674</v>
      </c>
      <c r="B422" s="98" t="s">
        <v>4675</v>
      </c>
      <c r="C422" s="4" t="s">
        <v>4676</v>
      </c>
      <c r="D422" s="4" t="s">
        <v>4677</v>
      </c>
      <c r="E422" s="4" t="s">
        <v>4678</v>
      </c>
      <c r="F422" s="4"/>
      <c r="G422" s="4"/>
      <c r="H422" s="4" t="s">
        <v>43</v>
      </c>
      <c r="I422" s="4" t="s">
        <v>59</v>
      </c>
      <c r="J422" s="4" t="s">
        <v>60</v>
      </c>
      <c r="K422" s="187">
        <v>44468060</v>
      </c>
      <c r="L422" s="4" t="s">
        <v>4679</v>
      </c>
      <c r="M422" s="4"/>
      <c r="N422" s="32" t="s">
        <v>4680</v>
      </c>
      <c r="O422" s="32" t="s">
        <v>4681</v>
      </c>
      <c r="P422" s="32"/>
      <c r="Q422" s="4" t="s">
        <v>4682</v>
      </c>
      <c r="R422" s="4" t="s">
        <v>760</v>
      </c>
      <c r="S422" s="42">
        <v>564.14790000000005</v>
      </c>
      <c r="T422" s="4" t="str">
        <f t="shared" si="30"/>
        <v>LTS0260283_IPTM20421_Isovitexin 2''-O-arabinoside</v>
      </c>
      <c r="U422" s="4">
        <f t="shared" si="28"/>
        <v>565.15570000000002</v>
      </c>
      <c r="V422" s="4">
        <f t="shared" si="29"/>
        <v>563.14170000000001</v>
      </c>
      <c r="W422" s="58">
        <v>4.82</v>
      </c>
      <c r="X422" s="44">
        <v>391000000</v>
      </c>
      <c r="Y422" s="58">
        <v>0.7</v>
      </c>
      <c r="Z422" s="58">
        <v>4.9400000000000004</v>
      </c>
      <c r="AA422" s="89"/>
      <c r="AB422" s="49">
        <v>4.74</v>
      </c>
      <c r="AC422" s="50">
        <v>184000000</v>
      </c>
      <c r="AD422" s="49">
        <v>0.75</v>
      </c>
      <c r="AE422" s="49">
        <v>4.9400000000000004</v>
      </c>
      <c r="AF422" s="49"/>
      <c r="AG422" s="4" t="s">
        <v>4683</v>
      </c>
      <c r="AH422" s="4"/>
      <c r="AI422" s="67">
        <v>4.84</v>
      </c>
      <c r="AJ422" s="63">
        <f t="shared" si="31"/>
        <v>2.125</v>
      </c>
    </row>
    <row r="423" spans="1:36" ht="15.6" x14ac:dyDescent="0.25">
      <c r="A423" s="4" t="s">
        <v>4684</v>
      </c>
      <c r="B423" s="98" t="s">
        <v>4675</v>
      </c>
      <c r="C423" s="4" t="s">
        <v>4685</v>
      </c>
      <c r="D423" s="4" t="s">
        <v>4686</v>
      </c>
      <c r="E423" s="4" t="s">
        <v>4687</v>
      </c>
      <c r="F423" s="4" t="s">
        <v>4688</v>
      </c>
      <c r="G423" s="4"/>
      <c r="H423" s="4" t="s">
        <v>43</v>
      </c>
      <c r="I423" s="4" t="s">
        <v>44</v>
      </c>
      <c r="J423" s="4" t="s">
        <v>45</v>
      </c>
      <c r="K423" s="187">
        <v>10361658</v>
      </c>
      <c r="L423" s="4" t="s">
        <v>4689</v>
      </c>
      <c r="M423" s="4"/>
      <c r="N423" s="32" t="s">
        <v>230</v>
      </c>
      <c r="O423" s="32"/>
      <c r="P423" s="32"/>
      <c r="Q423" s="4" t="s">
        <v>4690</v>
      </c>
      <c r="R423" s="4" t="s">
        <v>453</v>
      </c>
      <c r="S423" s="42">
        <v>368.12599999999998</v>
      </c>
      <c r="T423" s="4" t="str">
        <f t="shared" si="30"/>
        <v>LTS0137980_IPTM20422_Glicoricone</v>
      </c>
      <c r="U423" s="4">
        <f t="shared" si="28"/>
        <v>369.13379999999995</v>
      </c>
      <c r="V423" s="4">
        <f t="shared" si="29"/>
        <v>367.11979999999994</v>
      </c>
      <c r="W423" s="58">
        <v>9.5299999999999994</v>
      </c>
      <c r="X423" s="44">
        <v>2990000000</v>
      </c>
      <c r="Y423" s="43">
        <v>9.3699999999999992</v>
      </c>
      <c r="Z423" s="58">
        <v>14.69</v>
      </c>
      <c r="AA423" s="89"/>
      <c r="AB423" s="49">
        <v>9.5399999999999991</v>
      </c>
      <c r="AC423" s="50">
        <v>2030000000</v>
      </c>
      <c r="AD423" s="49">
        <v>9.32</v>
      </c>
      <c r="AE423" s="49">
        <v>14.75</v>
      </c>
      <c r="AF423" s="49"/>
      <c r="AG423" s="4" t="s">
        <v>4691</v>
      </c>
      <c r="AH423" s="4"/>
      <c r="AI423" s="67">
        <v>9.61</v>
      </c>
      <c r="AJ423" s="63">
        <f t="shared" si="31"/>
        <v>1.4729064039408868</v>
      </c>
    </row>
    <row r="424" spans="1:36" ht="15.6" x14ac:dyDescent="0.25">
      <c r="A424" s="4" t="s">
        <v>4692</v>
      </c>
      <c r="B424" s="98" t="s">
        <v>4675</v>
      </c>
      <c r="C424" s="4" t="s">
        <v>4693</v>
      </c>
      <c r="D424" s="4" t="s">
        <v>4694</v>
      </c>
      <c r="E424" s="4" t="s">
        <v>4695</v>
      </c>
      <c r="F424" s="4" t="s">
        <v>4696</v>
      </c>
      <c r="G424" s="4" t="s">
        <v>4697</v>
      </c>
      <c r="H424" s="4" t="s">
        <v>43</v>
      </c>
      <c r="I424" s="4" t="s">
        <v>59</v>
      </c>
      <c r="J424" s="4" t="s">
        <v>60</v>
      </c>
      <c r="K424" s="187">
        <v>179685</v>
      </c>
      <c r="L424" s="4" t="s">
        <v>4698</v>
      </c>
      <c r="M424" s="4"/>
      <c r="N424" s="32" t="s">
        <v>2682</v>
      </c>
      <c r="O424" s="32" t="s">
        <v>1084</v>
      </c>
      <c r="P424" s="32" t="s">
        <v>4378</v>
      </c>
      <c r="Q424" s="4" t="s">
        <v>4699</v>
      </c>
      <c r="R424" s="4" t="s">
        <v>3874</v>
      </c>
      <c r="S424" s="42">
        <v>580.14279999999997</v>
      </c>
      <c r="T424" s="4" t="str">
        <f t="shared" si="30"/>
        <v>LTS0131146_IPTM20423_Isocarlinoside</v>
      </c>
      <c r="U424" s="4">
        <f t="shared" si="28"/>
        <v>581.15059999999994</v>
      </c>
      <c r="V424" s="4">
        <f t="shared" si="29"/>
        <v>579.13659999999993</v>
      </c>
      <c r="W424" s="58">
        <v>4.25</v>
      </c>
      <c r="X424" s="44">
        <v>256000000</v>
      </c>
      <c r="Y424" s="58">
        <v>0.7</v>
      </c>
      <c r="Z424" s="58">
        <v>4.9400000000000004</v>
      </c>
      <c r="AA424" s="89"/>
      <c r="AB424" s="49">
        <v>4.07</v>
      </c>
      <c r="AC424" s="50">
        <v>92300000</v>
      </c>
      <c r="AD424" s="49">
        <v>0.75</v>
      </c>
      <c r="AE424" s="49">
        <v>4.9400000000000004</v>
      </c>
      <c r="AF424" s="49"/>
      <c r="AG424" s="4" t="s">
        <v>4700</v>
      </c>
      <c r="AH424" s="4"/>
      <c r="AI424" s="67">
        <v>4.26</v>
      </c>
      <c r="AJ424" s="63">
        <f t="shared" si="31"/>
        <v>2.7735644637053087</v>
      </c>
    </row>
    <row r="425" spans="1:36" ht="15.6" x14ac:dyDescent="0.25">
      <c r="A425" s="4" t="s">
        <v>4701</v>
      </c>
      <c r="B425" s="98" t="s">
        <v>4675</v>
      </c>
      <c r="C425" s="4" t="s">
        <v>4702</v>
      </c>
      <c r="D425" s="4" t="s">
        <v>4703</v>
      </c>
      <c r="E425" s="4" t="s">
        <v>4704</v>
      </c>
      <c r="F425" s="4" t="s">
        <v>4705</v>
      </c>
      <c r="G425" s="4" t="s">
        <v>4706</v>
      </c>
      <c r="H425" s="4" t="s">
        <v>43</v>
      </c>
      <c r="I425" s="4" t="s">
        <v>44</v>
      </c>
      <c r="J425" s="4" t="s">
        <v>45</v>
      </c>
      <c r="K425" s="187">
        <v>5281779</v>
      </c>
      <c r="L425" s="4" t="s">
        <v>4707</v>
      </c>
      <c r="M425" s="4"/>
      <c r="N425" s="32" t="s">
        <v>795</v>
      </c>
      <c r="O425" s="32" t="s">
        <v>310</v>
      </c>
      <c r="P425" s="32" t="s">
        <v>4708</v>
      </c>
      <c r="Q425" s="4" t="s">
        <v>4709</v>
      </c>
      <c r="R425" s="4" t="s">
        <v>4710</v>
      </c>
      <c r="S425" s="42">
        <v>298.04770000000002</v>
      </c>
      <c r="T425" s="4" t="str">
        <f t="shared" si="30"/>
        <v>LTS0109876_IPTM20424_Irilone</v>
      </c>
      <c r="U425" s="4">
        <f t="shared" si="28"/>
        <v>299.05549999999999</v>
      </c>
      <c r="V425" s="4">
        <f t="shared" si="29"/>
        <v>297.04149999999998</v>
      </c>
      <c r="W425" s="58">
        <v>9.36</v>
      </c>
      <c r="X425" s="44">
        <v>901000000</v>
      </c>
      <c r="Y425" s="58">
        <v>4.9400000000000004</v>
      </c>
      <c r="Z425" s="58">
        <v>9.3699999999999992</v>
      </c>
      <c r="AA425" s="89"/>
      <c r="AB425" s="49">
        <v>9.4</v>
      </c>
      <c r="AC425" s="50">
        <v>197000000</v>
      </c>
      <c r="AD425" s="49">
        <v>9.32</v>
      </c>
      <c r="AE425" s="49">
        <v>14.75</v>
      </c>
      <c r="AF425" s="49"/>
      <c r="AG425" s="4" t="s">
        <v>4711</v>
      </c>
      <c r="AH425" s="4"/>
      <c r="AI425" s="67">
        <v>9.3000000000000007</v>
      </c>
      <c r="AJ425" s="63">
        <f t="shared" si="31"/>
        <v>4.5736040609137056</v>
      </c>
    </row>
    <row r="426" spans="1:36" ht="15.6" x14ac:dyDescent="0.25">
      <c r="A426" s="4" t="s">
        <v>4712</v>
      </c>
      <c r="B426" s="98" t="s">
        <v>4675</v>
      </c>
      <c r="C426" s="4" t="s">
        <v>4713</v>
      </c>
      <c r="D426" s="4" t="s">
        <v>4714</v>
      </c>
      <c r="E426" s="4" t="s">
        <v>4715</v>
      </c>
      <c r="F426" s="4" t="s">
        <v>4716</v>
      </c>
      <c r="G426" s="4" t="s">
        <v>4717</v>
      </c>
      <c r="H426" s="35" t="s">
        <v>43</v>
      </c>
      <c r="I426" s="4" t="s">
        <v>59</v>
      </c>
      <c r="J426" s="4" t="s">
        <v>60</v>
      </c>
      <c r="K426" s="187">
        <v>179680</v>
      </c>
      <c r="L426" s="4" t="s">
        <v>4718</v>
      </c>
      <c r="M426" s="4"/>
      <c r="N426" s="32" t="s">
        <v>4483</v>
      </c>
      <c r="O426" s="32" t="s">
        <v>4719</v>
      </c>
      <c r="P426" s="32" t="s">
        <v>3720</v>
      </c>
      <c r="Q426" s="4" t="s">
        <v>4720</v>
      </c>
      <c r="R426" s="4" t="s">
        <v>314</v>
      </c>
      <c r="S426" s="42">
        <v>462.11619999999999</v>
      </c>
      <c r="T426" s="4" t="str">
        <f t="shared" si="30"/>
        <v>LTS0086602_IPTM20425_Yuanhuanin</v>
      </c>
      <c r="U426" s="4">
        <f t="shared" si="28"/>
        <v>463.12399999999997</v>
      </c>
      <c r="V426" s="4">
        <f t="shared" si="29"/>
        <v>461.10999999999996</v>
      </c>
      <c r="W426" s="58">
        <v>5.64</v>
      </c>
      <c r="X426" s="44">
        <v>390000000</v>
      </c>
      <c r="Y426" s="58">
        <v>4.9400000000000004</v>
      </c>
      <c r="Z426" s="58">
        <v>9.3699999999999992</v>
      </c>
      <c r="AA426" s="58" t="s">
        <v>4721</v>
      </c>
      <c r="AB426" s="49">
        <v>5.66</v>
      </c>
      <c r="AC426" s="50">
        <v>199000000</v>
      </c>
      <c r="AD426" s="49">
        <v>4.9400000000000004</v>
      </c>
      <c r="AE426" s="49">
        <v>9.32</v>
      </c>
      <c r="AF426" s="49"/>
      <c r="AG426" s="4" t="s">
        <v>4722</v>
      </c>
      <c r="AH426" s="4"/>
      <c r="AI426" s="67">
        <v>5.69</v>
      </c>
      <c r="AJ426" s="63">
        <f t="shared" si="31"/>
        <v>1.9597989949748744</v>
      </c>
    </row>
    <row r="427" spans="1:36" ht="15.6" x14ac:dyDescent="0.25">
      <c r="A427" s="4" t="s">
        <v>4723</v>
      </c>
      <c r="B427" s="98" t="s">
        <v>4675</v>
      </c>
      <c r="C427" s="4" t="s">
        <v>4724</v>
      </c>
      <c r="D427" s="4" t="s">
        <v>4725</v>
      </c>
      <c r="E427" s="4" t="s">
        <v>4726</v>
      </c>
      <c r="F427" s="4" t="s">
        <v>4727</v>
      </c>
      <c r="G427" s="4"/>
      <c r="H427" s="4" t="s">
        <v>4506</v>
      </c>
      <c r="I427" s="4" t="s">
        <v>4507</v>
      </c>
      <c r="J427" s="4" t="s">
        <v>4508</v>
      </c>
      <c r="K427" s="187">
        <v>441934</v>
      </c>
      <c r="L427" s="4" t="s">
        <v>4728</v>
      </c>
      <c r="M427" s="4"/>
      <c r="N427" s="32" t="s">
        <v>4635</v>
      </c>
      <c r="O427" s="32" t="s">
        <v>4510</v>
      </c>
      <c r="P427" s="32" t="s">
        <v>4522</v>
      </c>
      <c r="Q427" s="4" t="s">
        <v>4729</v>
      </c>
      <c r="R427" s="4" t="s">
        <v>4730</v>
      </c>
      <c r="S427" s="42">
        <v>932.53449999999998</v>
      </c>
      <c r="T427" s="4" t="str">
        <f t="shared" si="30"/>
        <v>LTS0174761_IPTM20426_Notoginsenoside R1</v>
      </c>
      <c r="U427" s="4">
        <f t="shared" si="28"/>
        <v>933.54229999999995</v>
      </c>
      <c r="V427" s="4">
        <f t="shared" si="29"/>
        <v>931.52829999999994</v>
      </c>
      <c r="W427" s="58">
        <v>6.59</v>
      </c>
      <c r="X427" s="44">
        <v>3280000</v>
      </c>
      <c r="Y427" s="58">
        <v>4.9400000000000004</v>
      </c>
      <c r="Z427" s="58">
        <v>9.3699999999999992</v>
      </c>
      <c r="AA427" s="89" t="s">
        <v>4731</v>
      </c>
      <c r="AB427" s="49">
        <v>6.61</v>
      </c>
      <c r="AC427" s="50">
        <v>34100000</v>
      </c>
      <c r="AD427" s="49">
        <v>4.9400000000000004</v>
      </c>
      <c r="AE427" s="49">
        <v>9.32</v>
      </c>
      <c r="AF427" s="49"/>
      <c r="AG427" s="4" t="s">
        <v>4732</v>
      </c>
      <c r="AH427" s="4"/>
      <c r="AI427" s="67">
        <v>6.68</v>
      </c>
      <c r="AJ427" s="63">
        <f t="shared" si="31"/>
        <v>9.6187683284457481E-2</v>
      </c>
    </row>
    <row r="428" spans="1:36" ht="15.6" x14ac:dyDescent="0.25">
      <c r="A428" s="4" t="s">
        <v>4733</v>
      </c>
      <c r="B428" s="98" t="s">
        <v>4675</v>
      </c>
      <c r="C428" s="4" t="s">
        <v>4734</v>
      </c>
      <c r="D428" s="4" t="s">
        <v>4735</v>
      </c>
      <c r="E428" s="4" t="s">
        <v>4736</v>
      </c>
      <c r="F428" s="4"/>
      <c r="G428" s="4"/>
      <c r="H428" s="4" t="s">
        <v>4506</v>
      </c>
      <c r="I428" s="4" t="s">
        <v>4507</v>
      </c>
      <c r="J428" s="4" t="s">
        <v>4508</v>
      </c>
      <c r="K428" s="187">
        <v>46887678</v>
      </c>
      <c r="L428" s="4" t="s">
        <v>4737</v>
      </c>
      <c r="M428" s="4"/>
      <c r="N428" s="32" t="s">
        <v>4510</v>
      </c>
      <c r="O428" s="32" t="s">
        <v>4738</v>
      </c>
      <c r="P428" s="32"/>
      <c r="Q428" s="4" t="s">
        <v>4739</v>
      </c>
      <c r="R428" s="4" t="s">
        <v>4740</v>
      </c>
      <c r="S428" s="42">
        <v>770.48159999999996</v>
      </c>
      <c r="T428" s="4" t="str">
        <f t="shared" si="30"/>
        <v>LTS0131250_IPTM20427_Ginsenoside F3</v>
      </c>
      <c r="U428" s="4">
        <f t="shared" si="28"/>
        <v>771.48939999999993</v>
      </c>
      <c r="V428" s="4">
        <f t="shared" si="29"/>
        <v>769.47539999999992</v>
      </c>
      <c r="W428" s="58">
        <v>8.86</v>
      </c>
      <c r="X428" s="44">
        <v>52200000</v>
      </c>
      <c r="Y428" s="58">
        <v>4.9400000000000004</v>
      </c>
      <c r="Z428" s="58">
        <v>9.3699999999999992</v>
      </c>
      <c r="AA428" s="89" t="s">
        <v>4741</v>
      </c>
      <c r="AB428" s="49">
        <v>8.8800000000000008</v>
      </c>
      <c r="AC428" s="50">
        <v>30000000</v>
      </c>
      <c r="AD428" s="49">
        <v>4.9400000000000004</v>
      </c>
      <c r="AE428" s="49">
        <v>9.32</v>
      </c>
      <c r="AF428" s="49"/>
      <c r="AG428" s="4" t="s">
        <v>4742</v>
      </c>
      <c r="AH428" s="4"/>
      <c r="AI428" s="67">
        <v>9.07</v>
      </c>
      <c r="AJ428" s="63">
        <f t="shared" si="31"/>
        <v>1.74</v>
      </c>
    </row>
    <row r="429" spans="1:36" ht="15.6" x14ac:dyDescent="0.25">
      <c r="A429" s="4" t="s">
        <v>4743</v>
      </c>
      <c r="B429" s="98" t="s">
        <v>4675</v>
      </c>
      <c r="C429" s="4" t="s">
        <v>4744</v>
      </c>
      <c r="D429" s="4" t="s">
        <v>4745</v>
      </c>
      <c r="E429" s="4" t="s">
        <v>4746</v>
      </c>
      <c r="F429" s="4" t="s">
        <v>4747</v>
      </c>
      <c r="G429" s="4"/>
      <c r="H429" s="4" t="s">
        <v>4506</v>
      </c>
      <c r="I429" s="4" t="s">
        <v>4507</v>
      </c>
      <c r="J429" s="4" t="s">
        <v>4508</v>
      </c>
      <c r="K429" s="187">
        <v>441923</v>
      </c>
      <c r="L429" s="4" t="s">
        <v>4748</v>
      </c>
      <c r="M429" s="4"/>
      <c r="N429" s="32" t="s">
        <v>4749</v>
      </c>
      <c r="O429" s="32" t="s">
        <v>4510</v>
      </c>
      <c r="P429" s="32" t="s">
        <v>4522</v>
      </c>
      <c r="Q429" s="4" t="s">
        <v>4750</v>
      </c>
      <c r="R429" s="4" t="s">
        <v>4751</v>
      </c>
      <c r="S429" s="42">
        <v>800.49220000000003</v>
      </c>
      <c r="T429" s="4" t="str">
        <f t="shared" si="30"/>
        <v>LTS0225133_IPTM20428_Ginsenoside Rg1</v>
      </c>
      <c r="U429" s="4">
        <f t="shared" si="28"/>
        <v>801.5</v>
      </c>
      <c r="V429" s="4">
        <f t="shared" si="29"/>
        <v>799.48599999999999</v>
      </c>
      <c r="W429" s="58">
        <v>6.86</v>
      </c>
      <c r="X429" s="44">
        <v>10500000</v>
      </c>
      <c r="Y429" s="58">
        <v>4.9400000000000004</v>
      </c>
      <c r="Z429" s="58">
        <v>9.3699999999999992</v>
      </c>
      <c r="AA429" s="89" t="s">
        <v>4752</v>
      </c>
      <c r="AB429" s="49">
        <v>6.9</v>
      </c>
      <c r="AC429" s="50">
        <v>5010000</v>
      </c>
      <c r="AD429" s="49">
        <v>4.9400000000000004</v>
      </c>
      <c r="AE429" s="49">
        <v>9.32</v>
      </c>
      <c r="AF429" s="49"/>
      <c r="AG429" s="4" t="s">
        <v>4753</v>
      </c>
      <c r="AH429" s="4"/>
      <c r="AI429" s="67">
        <v>6.97</v>
      </c>
      <c r="AJ429" s="63">
        <f t="shared" si="31"/>
        <v>2.0958083832335328</v>
      </c>
    </row>
    <row r="430" spans="1:36" ht="15.6" x14ac:dyDescent="0.25">
      <c r="A430" s="4" t="s">
        <v>4754</v>
      </c>
      <c r="B430" s="98" t="s">
        <v>4675</v>
      </c>
      <c r="C430" s="4" t="s">
        <v>4755</v>
      </c>
      <c r="D430" s="4" t="s">
        <v>4756</v>
      </c>
      <c r="E430" s="4" t="s">
        <v>4757</v>
      </c>
      <c r="F430" s="4"/>
      <c r="G430" s="4"/>
      <c r="H430" s="4" t="s">
        <v>4506</v>
      </c>
      <c r="I430" s="4" t="s">
        <v>4507</v>
      </c>
      <c r="J430" s="4" t="s">
        <v>4535</v>
      </c>
      <c r="K430" s="187">
        <v>45356919</v>
      </c>
      <c r="L430" s="4" t="s">
        <v>4758</v>
      </c>
      <c r="M430" s="4"/>
      <c r="N430" s="32" t="s">
        <v>4759</v>
      </c>
      <c r="O430" s="32" t="s">
        <v>4537</v>
      </c>
      <c r="P430" s="32"/>
      <c r="Q430" s="4" t="s">
        <v>4760</v>
      </c>
      <c r="R430" s="4" t="s">
        <v>4761</v>
      </c>
      <c r="S430" s="42">
        <v>974.5086</v>
      </c>
      <c r="T430" s="4" t="str">
        <f t="shared" si="30"/>
        <v>LTS0168015_IPTM20429_Madecassoside</v>
      </c>
      <c r="U430" s="4">
        <f t="shared" si="28"/>
        <v>975.51639999999998</v>
      </c>
      <c r="V430" s="4">
        <f t="shared" si="29"/>
        <v>973.50239999999997</v>
      </c>
      <c r="W430" s="58">
        <v>6.9</v>
      </c>
      <c r="X430" s="44">
        <v>4470000</v>
      </c>
      <c r="Y430" s="58">
        <v>4.9400000000000004</v>
      </c>
      <c r="Z430" s="58">
        <v>9.3699999999999992</v>
      </c>
      <c r="AA430" s="89"/>
      <c r="AB430" s="49">
        <v>6.92</v>
      </c>
      <c r="AC430" s="50">
        <v>69100000</v>
      </c>
      <c r="AD430" s="49">
        <v>4.9400000000000004</v>
      </c>
      <c r="AE430" s="49">
        <v>9.32</v>
      </c>
      <c r="AF430" s="49"/>
      <c r="AG430" s="4" t="s">
        <v>4762</v>
      </c>
      <c r="AH430" s="4"/>
      <c r="AI430" s="67">
        <v>7.05</v>
      </c>
      <c r="AJ430" s="63">
        <f t="shared" si="31"/>
        <v>6.4688856729377714E-2</v>
      </c>
    </row>
    <row r="431" spans="1:36" ht="15.6" x14ac:dyDescent="0.25">
      <c r="A431" s="4" t="s">
        <v>4763</v>
      </c>
      <c r="B431" s="98" t="s">
        <v>4675</v>
      </c>
      <c r="C431" s="4" t="s">
        <v>4764</v>
      </c>
      <c r="D431" s="4" t="s">
        <v>4765</v>
      </c>
      <c r="E431" s="4" t="s">
        <v>4766</v>
      </c>
      <c r="F431" s="4" t="s">
        <v>4767</v>
      </c>
      <c r="G431" s="4"/>
      <c r="H431" s="4" t="s">
        <v>4506</v>
      </c>
      <c r="I431" s="4" t="s">
        <v>4507</v>
      </c>
      <c r="J431" s="4" t="s">
        <v>4508</v>
      </c>
      <c r="K431" s="187">
        <v>9918692</v>
      </c>
      <c r="L431" s="4" t="s">
        <v>4768</v>
      </c>
      <c r="M431" s="4"/>
      <c r="N431" s="32" t="s">
        <v>4635</v>
      </c>
      <c r="O431" s="32" t="s">
        <v>4510</v>
      </c>
      <c r="P431" s="32" t="s">
        <v>4738</v>
      </c>
      <c r="Q431" s="4" t="s">
        <v>4769</v>
      </c>
      <c r="R431" s="4" t="s">
        <v>4526</v>
      </c>
      <c r="S431" s="42">
        <v>784.4973</v>
      </c>
      <c r="T431" s="4" t="str">
        <f t="shared" si="30"/>
        <v>LTS0093069_IPTM20430_Ginsenoside F2</v>
      </c>
      <c r="U431" s="4">
        <f t="shared" si="28"/>
        <v>785.50509999999997</v>
      </c>
      <c r="V431" s="4">
        <f t="shared" si="29"/>
        <v>783.49109999999996</v>
      </c>
      <c r="W431" s="58">
        <v>11.08</v>
      </c>
      <c r="X431" s="44">
        <v>8770000</v>
      </c>
      <c r="Y431" s="43">
        <v>9.3699999999999992</v>
      </c>
      <c r="Z431" s="58">
        <v>14.69</v>
      </c>
      <c r="AA431" s="89" t="s">
        <v>4527</v>
      </c>
      <c r="AB431" s="49">
        <v>11.1</v>
      </c>
      <c r="AC431" s="50">
        <v>59300000</v>
      </c>
      <c r="AD431" s="49">
        <v>9.32</v>
      </c>
      <c r="AE431" s="49">
        <v>14.75</v>
      </c>
      <c r="AF431" s="49" t="s">
        <v>4770</v>
      </c>
      <c r="AG431" s="4" t="s">
        <v>4771</v>
      </c>
      <c r="AH431" s="4"/>
      <c r="AI431" s="67">
        <v>11.44</v>
      </c>
      <c r="AJ431" s="63">
        <f t="shared" si="31"/>
        <v>0.1478920741989882</v>
      </c>
    </row>
    <row r="432" spans="1:36" ht="15.6" x14ac:dyDescent="0.25">
      <c r="A432" s="4" t="s">
        <v>4772</v>
      </c>
      <c r="B432" s="98" t="s">
        <v>4675</v>
      </c>
      <c r="C432" s="4" t="s">
        <v>4773</v>
      </c>
      <c r="D432" s="4" t="s">
        <v>4774</v>
      </c>
      <c r="E432" s="4" t="s">
        <v>4775</v>
      </c>
      <c r="F432" s="4" t="s">
        <v>4776</v>
      </c>
      <c r="G432" s="4" t="s">
        <v>4777</v>
      </c>
      <c r="H432" s="4" t="s">
        <v>4506</v>
      </c>
      <c r="I432" s="4" t="s">
        <v>4507</v>
      </c>
      <c r="J432" s="4" t="s">
        <v>4778</v>
      </c>
      <c r="K432" s="187">
        <v>122724</v>
      </c>
      <c r="L432" s="4" t="s">
        <v>4779</v>
      </c>
      <c r="M432" s="4"/>
      <c r="N432" s="32" t="s">
        <v>4780</v>
      </c>
      <c r="O432" s="32" t="s">
        <v>4781</v>
      </c>
      <c r="P432" s="32" t="s">
        <v>4782</v>
      </c>
      <c r="Q432" s="4" t="s">
        <v>4783</v>
      </c>
      <c r="R432" s="4" t="s">
        <v>4784</v>
      </c>
      <c r="S432" s="42">
        <v>450.27699999999999</v>
      </c>
      <c r="T432" s="4" t="str">
        <f t="shared" si="30"/>
        <v>LTS0029200_IPTM20431_Celastrol</v>
      </c>
      <c r="U432" s="4">
        <f t="shared" si="28"/>
        <v>451.28479999999996</v>
      </c>
      <c r="V432" s="4">
        <f t="shared" si="29"/>
        <v>449.27079999999995</v>
      </c>
      <c r="W432" s="58">
        <v>15.61</v>
      </c>
      <c r="X432" s="44">
        <v>1080000000</v>
      </c>
      <c r="Y432" s="58">
        <v>14.69</v>
      </c>
      <c r="Z432" s="89">
        <v>30</v>
      </c>
      <c r="AA432" s="92" t="s">
        <v>4785</v>
      </c>
      <c r="AB432" s="49">
        <v>15.35</v>
      </c>
      <c r="AC432" s="50">
        <v>149000000</v>
      </c>
      <c r="AD432" s="49">
        <v>14.75</v>
      </c>
      <c r="AE432" s="49">
        <v>30</v>
      </c>
      <c r="AF432" s="49"/>
      <c r="AG432" s="4" t="s">
        <v>4786</v>
      </c>
      <c r="AH432" s="4"/>
      <c r="AI432" s="67">
        <v>15.47</v>
      </c>
      <c r="AJ432" s="63">
        <f t="shared" si="31"/>
        <v>7.2483221476510069</v>
      </c>
    </row>
    <row r="433" spans="1:36" ht="46.8" x14ac:dyDescent="0.25">
      <c r="A433" s="4" t="s">
        <v>4787</v>
      </c>
      <c r="B433" s="98" t="s">
        <v>4675</v>
      </c>
      <c r="C433" s="4" t="s">
        <v>4788</v>
      </c>
      <c r="D433" s="4" t="s">
        <v>4789</v>
      </c>
      <c r="E433" s="4" t="s">
        <v>4790</v>
      </c>
      <c r="F433" s="4" t="s">
        <v>4791</v>
      </c>
      <c r="G433" s="4" t="s">
        <v>4792</v>
      </c>
      <c r="H433" s="4" t="s">
        <v>4506</v>
      </c>
      <c r="I433" s="4" t="s">
        <v>4507</v>
      </c>
      <c r="J433" s="4" t="s">
        <v>4644</v>
      </c>
      <c r="K433" s="187">
        <v>5281316</v>
      </c>
      <c r="L433" s="4" t="s">
        <v>4793</v>
      </c>
      <c r="M433" s="4"/>
      <c r="N433" s="32" t="s">
        <v>4794</v>
      </c>
      <c r="O433" s="32" t="s">
        <v>4795</v>
      </c>
      <c r="P433" s="32" t="s">
        <v>4006</v>
      </c>
      <c r="Q433" s="4" t="s">
        <v>4796</v>
      </c>
      <c r="R433" s="4" t="s">
        <v>4650</v>
      </c>
      <c r="S433" s="42">
        <v>558.3193</v>
      </c>
      <c r="T433" s="4" t="str">
        <f t="shared" si="30"/>
        <v>LTS0112140_IPTM20432_Cucurbitacin B</v>
      </c>
      <c r="U433" s="4">
        <f t="shared" si="28"/>
        <v>559.32709999999997</v>
      </c>
      <c r="V433" s="4">
        <f t="shared" si="29"/>
        <v>557.31309999999996</v>
      </c>
      <c r="W433" s="58">
        <v>10.61</v>
      </c>
      <c r="X433" s="44">
        <v>6420000</v>
      </c>
      <c r="Y433" s="43">
        <v>9.3699999999999992</v>
      </c>
      <c r="Z433" s="58">
        <v>14.69</v>
      </c>
      <c r="AA433" s="92" t="s">
        <v>4797</v>
      </c>
      <c r="AB433" s="49">
        <v>10.64</v>
      </c>
      <c r="AC433" s="50">
        <v>24400000</v>
      </c>
      <c r="AD433" s="49">
        <v>9.32</v>
      </c>
      <c r="AE433" s="49">
        <v>14.75</v>
      </c>
      <c r="AF433" s="56" t="s">
        <v>4798</v>
      </c>
      <c r="AG433" s="184" t="s">
        <v>4799</v>
      </c>
      <c r="AH433" s="4"/>
      <c r="AI433" s="67">
        <v>10.46</v>
      </c>
      <c r="AJ433" s="63">
        <f t="shared" si="31"/>
        <v>0.26311475409836066</v>
      </c>
    </row>
    <row r="434" spans="1:36" ht="31.2" x14ac:dyDescent="0.25">
      <c r="A434" s="4" t="s">
        <v>4800</v>
      </c>
      <c r="B434" s="98" t="s">
        <v>4675</v>
      </c>
      <c r="C434" s="4" t="s">
        <v>4801</v>
      </c>
      <c r="D434" s="4" t="s">
        <v>4802</v>
      </c>
      <c r="E434" s="4" t="s">
        <v>4803</v>
      </c>
      <c r="F434" s="4" t="s">
        <v>4804</v>
      </c>
      <c r="G434" s="4"/>
      <c r="H434" s="4" t="s">
        <v>4506</v>
      </c>
      <c r="I434" s="4" t="s">
        <v>4507</v>
      </c>
      <c r="J434" s="4" t="s">
        <v>4535</v>
      </c>
      <c r="K434" s="187">
        <v>92802</v>
      </c>
      <c r="L434" s="4" t="s">
        <v>4805</v>
      </c>
      <c r="M434" s="4"/>
      <c r="N434" s="32" t="s">
        <v>133</v>
      </c>
      <c r="O434" s="32" t="s">
        <v>4806</v>
      </c>
      <c r="P434" s="32" t="s">
        <v>4807</v>
      </c>
      <c r="Q434" s="4" t="s">
        <v>4808</v>
      </c>
      <c r="R434" s="4" t="s">
        <v>4809</v>
      </c>
      <c r="S434" s="42">
        <v>442.3811</v>
      </c>
      <c r="T434" s="4" t="str">
        <f t="shared" si="30"/>
        <v>LTS0008025_IPTM20433_Uvaol</v>
      </c>
      <c r="U434" s="4">
        <f t="shared" si="28"/>
        <v>443.38889999999998</v>
      </c>
      <c r="V434" s="4">
        <f t="shared" si="29"/>
        <v>441.37489999999997</v>
      </c>
      <c r="W434" s="58">
        <v>17.63</v>
      </c>
      <c r="X434" s="44">
        <v>2770000</v>
      </c>
      <c r="Y434" s="58">
        <v>14.69</v>
      </c>
      <c r="Z434" s="89">
        <v>30</v>
      </c>
      <c r="AA434" s="92" t="s">
        <v>4810</v>
      </c>
      <c r="AB434" s="49" t="s">
        <v>94</v>
      </c>
      <c r="AC434" s="50" t="s">
        <v>94</v>
      </c>
      <c r="AD434" s="49" t="s">
        <v>94</v>
      </c>
      <c r="AE434" s="49" t="s">
        <v>94</v>
      </c>
      <c r="AF434" s="49"/>
      <c r="AG434" s="4" t="s">
        <v>4811</v>
      </c>
      <c r="AH434" s="4"/>
      <c r="AI434" s="67">
        <v>17.18</v>
      </c>
      <c r="AJ434" s="63" t="e">
        <f t="shared" si="31"/>
        <v>#VALUE!</v>
      </c>
    </row>
    <row r="435" spans="1:36" ht="46.8" x14ac:dyDescent="0.25">
      <c r="A435" s="4" t="s">
        <v>4812</v>
      </c>
      <c r="B435" s="98" t="s">
        <v>4675</v>
      </c>
      <c r="C435" s="4" t="s">
        <v>4813</v>
      </c>
      <c r="D435" s="4" t="s">
        <v>4814</v>
      </c>
      <c r="E435" s="4" t="s">
        <v>4815</v>
      </c>
      <c r="F435" s="4" t="s">
        <v>4816</v>
      </c>
      <c r="G435" s="4" t="s">
        <v>4817</v>
      </c>
      <c r="H435" s="4" t="s">
        <v>4506</v>
      </c>
      <c r="I435" s="4" t="s">
        <v>4507</v>
      </c>
      <c r="J435" s="4" t="s">
        <v>4575</v>
      </c>
      <c r="K435" s="187">
        <v>73659</v>
      </c>
      <c r="L435" s="4" t="s">
        <v>4818</v>
      </c>
      <c r="M435" s="4"/>
      <c r="N435" s="32" t="s">
        <v>4819</v>
      </c>
      <c r="O435" s="32" t="s">
        <v>4820</v>
      </c>
      <c r="P435" s="32" t="s">
        <v>4821</v>
      </c>
      <c r="Q435" s="4" t="s">
        <v>4822</v>
      </c>
      <c r="R435" s="4" t="s">
        <v>4823</v>
      </c>
      <c r="S435" s="42">
        <v>472.3553</v>
      </c>
      <c r="T435" s="4" t="str">
        <f t="shared" si="30"/>
        <v>LTS0109701_IPTM20434_Crategolic acid</v>
      </c>
      <c r="U435" s="4">
        <f t="shared" si="28"/>
        <v>473.36309999999997</v>
      </c>
      <c r="V435" s="4">
        <f t="shared" si="29"/>
        <v>471.34909999999996</v>
      </c>
      <c r="W435" s="58">
        <v>13.78</v>
      </c>
      <c r="X435" s="44">
        <v>7380000</v>
      </c>
      <c r="Y435" s="43">
        <v>9.3699999999999992</v>
      </c>
      <c r="Z435" s="58">
        <v>14.69</v>
      </c>
      <c r="AA435" s="92" t="s">
        <v>4824</v>
      </c>
      <c r="AB435" s="49">
        <v>13.6</v>
      </c>
      <c r="AC435" s="50">
        <v>288000000</v>
      </c>
      <c r="AD435" s="49">
        <v>9.32</v>
      </c>
      <c r="AE435" s="49">
        <v>14.75</v>
      </c>
      <c r="AF435" s="49"/>
      <c r="AG435" s="4" t="s">
        <v>4825</v>
      </c>
      <c r="AH435" s="4"/>
      <c r="AI435" s="67">
        <v>13.77</v>
      </c>
      <c r="AJ435" s="63">
        <f t="shared" si="31"/>
        <v>2.5624999999999998E-2</v>
      </c>
    </row>
    <row r="436" spans="1:36" s="3" customFormat="1" ht="15.6" x14ac:dyDescent="0.25">
      <c r="A436" s="69" t="s">
        <v>4826</v>
      </c>
      <c r="B436" s="100" t="s">
        <v>4675</v>
      </c>
      <c r="C436" s="69" t="s">
        <v>4827</v>
      </c>
      <c r="D436" s="69" t="s">
        <v>4828</v>
      </c>
      <c r="E436" s="69" t="s">
        <v>4829</v>
      </c>
      <c r="F436" s="69"/>
      <c r="G436" s="69"/>
      <c r="H436" s="69" t="s">
        <v>4506</v>
      </c>
      <c r="I436" s="69" t="s">
        <v>4507</v>
      </c>
      <c r="J436" s="69" t="s">
        <v>4508</v>
      </c>
      <c r="K436" s="188">
        <v>24721031</v>
      </c>
      <c r="L436" s="69" t="s">
        <v>4830</v>
      </c>
      <c r="M436" s="69"/>
      <c r="N436" s="72" t="s">
        <v>374</v>
      </c>
      <c r="O436" s="72" t="s">
        <v>4831</v>
      </c>
      <c r="P436" s="72"/>
      <c r="Q436" s="69" t="s">
        <v>4832</v>
      </c>
      <c r="R436" s="69" t="s">
        <v>4833</v>
      </c>
      <c r="S436" s="73">
        <v>1044.5505000000001</v>
      </c>
      <c r="T436" s="69" t="str">
        <f t="shared" si="30"/>
        <v>LTS0158961_IPTM20435_Jujuboside B</v>
      </c>
      <c r="U436" s="69">
        <f t="shared" si="28"/>
        <v>1045.5583000000001</v>
      </c>
      <c r="V436" s="69">
        <f t="shared" si="29"/>
        <v>1043.5443000000002</v>
      </c>
      <c r="W436" s="91" t="s">
        <v>94</v>
      </c>
      <c r="X436" s="75" t="s">
        <v>94</v>
      </c>
      <c r="Y436" s="74" t="s">
        <v>94</v>
      </c>
      <c r="Z436" s="91" t="s">
        <v>94</v>
      </c>
      <c r="AA436" s="112"/>
      <c r="AB436" s="57" t="s">
        <v>94</v>
      </c>
      <c r="AC436" s="76" t="s">
        <v>94</v>
      </c>
      <c r="AD436" s="57" t="s">
        <v>94</v>
      </c>
      <c r="AE436" s="57" t="s">
        <v>94</v>
      </c>
      <c r="AF436" s="105"/>
      <c r="AG436" s="69" t="s">
        <v>4834</v>
      </c>
      <c r="AH436" s="69"/>
      <c r="AI436" s="78">
        <v>9.7799999999999994</v>
      </c>
      <c r="AJ436" s="94" t="e">
        <f t="shared" si="31"/>
        <v>#VALUE!</v>
      </c>
    </row>
    <row r="437" spans="1:36" ht="31.2" x14ac:dyDescent="0.25">
      <c r="A437" s="4" t="s">
        <v>4835</v>
      </c>
      <c r="B437" s="98" t="s">
        <v>4675</v>
      </c>
      <c r="C437" s="4" t="s">
        <v>4836</v>
      </c>
      <c r="D437" s="4" t="s">
        <v>4837</v>
      </c>
      <c r="E437" s="4" t="s">
        <v>4838</v>
      </c>
      <c r="F437" s="4" t="s">
        <v>4839</v>
      </c>
      <c r="G437" s="4" t="s">
        <v>4840</v>
      </c>
      <c r="H437" s="4" t="s">
        <v>4506</v>
      </c>
      <c r="I437" s="4" t="s">
        <v>4507</v>
      </c>
      <c r="J437" s="4" t="s">
        <v>4508</v>
      </c>
      <c r="K437" s="187">
        <v>137705378</v>
      </c>
      <c r="L437" s="4" t="s">
        <v>4841</v>
      </c>
      <c r="M437" s="4"/>
      <c r="N437" s="32" t="s">
        <v>4522</v>
      </c>
      <c r="O437" s="32"/>
      <c r="P437" s="32"/>
      <c r="Q437" s="4" t="s">
        <v>4842</v>
      </c>
      <c r="R437" s="4" t="s">
        <v>4843</v>
      </c>
      <c r="S437" s="42">
        <v>916.53959999999995</v>
      </c>
      <c r="T437" s="4" t="str">
        <f t="shared" si="30"/>
        <v>LTS0015264_IPTM20436_Notoginsenoside Fe</v>
      </c>
      <c r="U437" s="4">
        <f t="shared" si="28"/>
        <v>917.54739999999993</v>
      </c>
      <c r="V437" s="4">
        <f t="shared" si="29"/>
        <v>915.53339999999992</v>
      </c>
      <c r="W437" s="58">
        <v>10.19</v>
      </c>
      <c r="X437" s="44">
        <v>17200000</v>
      </c>
      <c r="Y437" s="43">
        <v>9.3699999999999992</v>
      </c>
      <c r="Z437" s="58">
        <v>14.69</v>
      </c>
      <c r="AA437" s="89" t="s">
        <v>4844</v>
      </c>
      <c r="AB437" s="49">
        <v>10.199999999999999</v>
      </c>
      <c r="AC437" s="50">
        <v>8270000</v>
      </c>
      <c r="AD437" s="49">
        <v>9.32</v>
      </c>
      <c r="AE437" s="49">
        <v>14.75</v>
      </c>
      <c r="AF437" s="56" t="s">
        <v>4845</v>
      </c>
      <c r="AG437" s="4" t="s">
        <v>4846</v>
      </c>
      <c r="AH437" s="4"/>
      <c r="AI437" s="67">
        <v>10.5</v>
      </c>
      <c r="AJ437" s="63">
        <f t="shared" si="31"/>
        <v>2.0798065296251513</v>
      </c>
    </row>
    <row r="438" spans="1:36" ht="46.8" x14ac:dyDescent="0.25">
      <c r="A438" s="4" t="s">
        <v>4847</v>
      </c>
      <c r="B438" s="98" t="s">
        <v>4675</v>
      </c>
      <c r="C438" s="4" t="s">
        <v>4848</v>
      </c>
      <c r="D438" s="4" t="s">
        <v>4849</v>
      </c>
      <c r="E438" s="4" t="s">
        <v>4850</v>
      </c>
      <c r="F438" s="4" t="s">
        <v>4851</v>
      </c>
      <c r="G438" s="4"/>
      <c r="H438" s="4" t="s">
        <v>4506</v>
      </c>
      <c r="I438" s="4" t="s">
        <v>4507</v>
      </c>
      <c r="J438" s="4" t="s">
        <v>4508</v>
      </c>
      <c r="K438" s="187">
        <v>21599928</v>
      </c>
      <c r="L438" s="4" t="s">
        <v>4852</v>
      </c>
      <c r="M438" s="4"/>
      <c r="N438" s="32" t="s">
        <v>4749</v>
      </c>
      <c r="O438" s="32"/>
      <c r="P438" s="32"/>
      <c r="Q438" s="4" t="s">
        <v>4853</v>
      </c>
      <c r="R438" s="4" t="s">
        <v>4854</v>
      </c>
      <c r="S438" s="42">
        <v>620.42880000000002</v>
      </c>
      <c r="T438" s="4" t="str">
        <f t="shared" si="30"/>
        <v>LTS0236987_IPTM20437_Ginsenoside Rh4</v>
      </c>
      <c r="U438" s="4">
        <f t="shared" si="28"/>
        <v>621.4366</v>
      </c>
      <c r="V438" s="4">
        <f t="shared" si="29"/>
        <v>619.42259999999999</v>
      </c>
      <c r="W438" s="58">
        <v>8.86</v>
      </c>
      <c r="X438" s="44">
        <v>35800000</v>
      </c>
      <c r="Y438" s="58">
        <v>4.9400000000000004</v>
      </c>
      <c r="Z438" s="58">
        <v>9.3699999999999992</v>
      </c>
      <c r="AA438" s="92" t="s">
        <v>4855</v>
      </c>
      <c r="AB438" s="49">
        <v>11.36</v>
      </c>
      <c r="AC438" s="50">
        <v>23800000</v>
      </c>
      <c r="AD438" s="49">
        <v>9.32</v>
      </c>
      <c r="AE438" s="49">
        <v>14.75</v>
      </c>
      <c r="AF438" s="49" t="s">
        <v>4856</v>
      </c>
      <c r="AG438" s="4" t="s">
        <v>4857</v>
      </c>
      <c r="AH438" s="4"/>
      <c r="AI438" s="67">
        <v>9.07</v>
      </c>
      <c r="AJ438" s="63">
        <f t="shared" si="31"/>
        <v>1.5042016806722689</v>
      </c>
    </row>
    <row r="439" spans="1:36" ht="62.4" x14ac:dyDescent="0.25">
      <c r="A439" s="4" t="s">
        <v>4858</v>
      </c>
      <c r="B439" s="98" t="s">
        <v>4675</v>
      </c>
      <c r="C439" s="4" t="s">
        <v>4859</v>
      </c>
      <c r="D439" s="4" t="s">
        <v>4860</v>
      </c>
      <c r="E439" s="4" t="s">
        <v>4861</v>
      </c>
      <c r="F439" s="4" t="s">
        <v>4862</v>
      </c>
      <c r="G439" s="4" t="s">
        <v>4863</v>
      </c>
      <c r="H439" s="4" t="s">
        <v>4506</v>
      </c>
      <c r="I439" s="4" t="s">
        <v>4507</v>
      </c>
      <c r="J439" s="4" t="s">
        <v>4644</v>
      </c>
      <c r="K439" s="187">
        <v>14525327</v>
      </c>
      <c r="L439" s="4" t="s">
        <v>4864</v>
      </c>
      <c r="M439" s="4"/>
      <c r="N439" s="32" t="s">
        <v>4865</v>
      </c>
      <c r="O439" s="32"/>
      <c r="P439" s="32"/>
      <c r="Q439" s="4" t="s">
        <v>4866</v>
      </c>
      <c r="R439" s="4" t="s">
        <v>4867</v>
      </c>
      <c r="S439" s="42">
        <v>476.38659999999999</v>
      </c>
      <c r="T439" s="4" t="str">
        <f t="shared" si="30"/>
        <v>LTS0045719_IPTM20438_Mogrol</v>
      </c>
      <c r="U439" s="4">
        <f t="shared" si="28"/>
        <v>477.39439999999996</v>
      </c>
      <c r="V439" s="4">
        <f t="shared" si="29"/>
        <v>475.38039999999995</v>
      </c>
      <c r="W439" s="58">
        <v>8.86</v>
      </c>
      <c r="X439" s="44">
        <v>2880000</v>
      </c>
      <c r="Y439" s="58">
        <v>4.9400000000000004</v>
      </c>
      <c r="Z439" s="58">
        <v>9.3699999999999992</v>
      </c>
      <c r="AA439" s="92" t="s">
        <v>4868</v>
      </c>
      <c r="AB439" s="49">
        <v>11.58</v>
      </c>
      <c r="AC439" s="50">
        <v>190000000</v>
      </c>
      <c r="AD439" s="49">
        <v>9.32</v>
      </c>
      <c r="AE439" s="49">
        <v>14.75</v>
      </c>
      <c r="AF439" s="49" t="s">
        <v>4869</v>
      </c>
      <c r="AG439" s="4" t="s">
        <v>4870</v>
      </c>
      <c r="AH439" s="4"/>
      <c r="AI439" s="67">
        <v>9.07</v>
      </c>
      <c r="AJ439" s="63">
        <f t="shared" si="31"/>
        <v>1.5157894736842105E-2</v>
      </c>
    </row>
    <row r="440" spans="1:36" ht="15.6" x14ac:dyDescent="0.25">
      <c r="A440" s="4" t="s">
        <v>4871</v>
      </c>
      <c r="B440" s="98" t="s">
        <v>4675</v>
      </c>
      <c r="C440" s="4" t="s">
        <v>4872</v>
      </c>
      <c r="D440" s="4" t="s">
        <v>4873</v>
      </c>
      <c r="E440" s="4" t="s">
        <v>4874</v>
      </c>
      <c r="F440" s="4"/>
      <c r="G440" s="4" t="s">
        <v>4875</v>
      </c>
      <c r="H440" s="4" t="s">
        <v>4506</v>
      </c>
      <c r="I440" s="4" t="s">
        <v>4507</v>
      </c>
      <c r="J440" s="4" t="s">
        <v>4560</v>
      </c>
      <c r="K440" s="187">
        <v>15391340</v>
      </c>
      <c r="L440" s="4" t="s">
        <v>4876</v>
      </c>
      <c r="M440" s="4"/>
      <c r="N440" s="32" t="s">
        <v>4877</v>
      </c>
      <c r="O440" s="32"/>
      <c r="P440" s="32"/>
      <c r="Q440" s="4" t="s">
        <v>4878</v>
      </c>
      <c r="R440" s="4" t="s">
        <v>4566</v>
      </c>
      <c r="S440" s="42">
        <v>454.34469999999999</v>
      </c>
      <c r="T440" s="4" t="str">
        <f t="shared" si="30"/>
        <v>LTS0001548_IPTM20439_Dehydrotrametenolic acid</v>
      </c>
      <c r="U440" s="4">
        <f t="shared" si="28"/>
        <v>455.35249999999996</v>
      </c>
      <c r="V440" s="4">
        <f t="shared" si="29"/>
        <v>453.33849999999995</v>
      </c>
      <c r="W440" s="58">
        <v>17.48</v>
      </c>
      <c r="X440" s="44">
        <v>273000000</v>
      </c>
      <c r="Y440" s="58">
        <v>14.69</v>
      </c>
      <c r="Z440" s="89">
        <v>30</v>
      </c>
      <c r="AA440" s="58" t="s">
        <v>4879</v>
      </c>
      <c r="AB440" s="49">
        <v>17.149999999999999</v>
      </c>
      <c r="AC440" s="50">
        <v>1940000000</v>
      </c>
      <c r="AD440" s="49">
        <v>14.75</v>
      </c>
      <c r="AE440" s="49">
        <v>30</v>
      </c>
      <c r="AF440" s="49"/>
      <c r="AG440" s="4" t="s">
        <v>4880</v>
      </c>
      <c r="AH440" s="4"/>
      <c r="AI440" s="67">
        <v>17.29</v>
      </c>
      <c r="AJ440" s="63">
        <f t="shared" si="31"/>
        <v>0.14072164948453608</v>
      </c>
    </row>
    <row r="441" spans="1:36" ht="15.6" x14ac:dyDescent="0.25">
      <c r="A441" s="4" t="s">
        <v>4881</v>
      </c>
      <c r="B441" s="98" t="s">
        <v>4675</v>
      </c>
      <c r="C441" s="4" t="s">
        <v>4882</v>
      </c>
      <c r="D441" s="4" t="s">
        <v>4883</v>
      </c>
      <c r="E441" s="4" t="s">
        <v>4884</v>
      </c>
      <c r="F441" s="4"/>
      <c r="G441" s="4"/>
      <c r="H441" s="4" t="s">
        <v>4506</v>
      </c>
      <c r="I441" s="4" t="s">
        <v>4507</v>
      </c>
      <c r="J441" s="4" t="s">
        <v>4560</v>
      </c>
      <c r="K441" s="187">
        <v>91884885</v>
      </c>
      <c r="L441" s="4" t="s">
        <v>4885</v>
      </c>
      <c r="M441" s="4"/>
      <c r="N441" s="32" t="s">
        <v>4562</v>
      </c>
      <c r="O441" s="32" t="s">
        <v>4886</v>
      </c>
      <c r="P441" s="32"/>
      <c r="Q441" s="4" t="s">
        <v>4887</v>
      </c>
      <c r="R441" s="4" t="s">
        <v>4888</v>
      </c>
      <c r="S441" s="42">
        <v>512.27739999999994</v>
      </c>
      <c r="T441" s="4" t="str">
        <f t="shared" si="30"/>
        <v>LTS0176295_IPTM20440_Ganoderenic acid D</v>
      </c>
      <c r="U441" s="4">
        <f t="shared" si="28"/>
        <v>513.28519999999992</v>
      </c>
      <c r="V441" s="4">
        <f t="shared" si="29"/>
        <v>511.27119999999991</v>
      </c>
      <c r="W441" s="58">
        <v>9.67</v>
      </c>
      <c r="X441" s="44">
        <v>91600000</v>
      </c>
      <c r="Y441" s="43">
        <v>9.3699999999999992</v>
      </c>
      <c r="Z441" s="58">
        <v>14.69</v>
      </c>
      <c r="AA441" s="58" t="s">
        <v>4889</v>
      </c>
      <c r="AB441" s="49">
        <v>7.59</v>
      </c>
      <c r="AC441" s="50">
        <v>270000000</v>
      </c>
      <c r="AD441" s="49">
        <v>4.9400000000000004</v>
      </c>
      <c r="AE441" s="49">
        <v>9.32</v>
      </c>
      <c r="AF441" s="49" t="s">
        <v>4890</v>
      </c>
      <c r="AG441" s="4" t="s">
        <v>4891</v>
      </c>
      <c r="AH441" s="4"/>
      <c r="AI441" s="67">
        <v>9.65</v>
      </c>
      <c r="AJ441" s="63">
        <f t="shared" si="31"/>
        <v>0.33925925925925926</v>
      </c>
    </row>
    <row r="442" spans="1:36" ht="15.6" x14ac:dyDescent="0.25">
      <c r="A442" s="4" t="s">
        <v>4892</v>
      </c>
      <c r="B442" s="98" t="s">
        <v>4893</v>
      </c>
      <c r="C442" s="4" t="s">
        <v>4894</v>
      </c>
      <c r="D442" s="4" t="s">
        <v>4895</v>
      </c>
      <c r="E442" s="4" t="s">
        <v>4896</v>
      </c>
      <c r="F442" s="4" t="s">
        <v>4897</v>
      </c>
      <c r="G442" s="4"/>
      <c r="H442" s="4" t="s">
        <v>43</v>
      </c>
      <c r="I442" s="4" t="s">
        <v>44</v>
      </c>
      <c r="J442" s="35" t="s">
        <v>1634</v>
      </c>
      <c r="K442" s="187">
        <v>101997792</v>
      </c>
      <c r="L442" s="4" t="s">
        <v>4898</v>
      </c>
      <c r="M442" s="4"/>
      <c r="N442" s="32" t="s">
        <v>4899</v>
      </c>
      <c r="O442" s="32"/>
      <c r="P442" s="32"/>
      <c r="Q442" s="4" t="s">
        <v>4900</v>
      </c>
      <c r="R442" s="4" t="s">
        <v>4901</v>
      </c>
      <c r="S442" s="42">
        <v>332.12599999999998</v>
      </c>
      <c r="T442" s="4" t="str">
        <f t="shared" si="30"/>
        <v>LTS0157553_IPTM20441_Colutehydroquinone</v>
      </c>
      <c r="U442" s="4">
        <f t="shared" si="28"/>
        <v>333.13379999999995</v>
      </c>
      <c r="V442" s="4">
        <f t="shared" si="29"/>
        <v>331.11979999999994</v>
      </c>
      <c r="W442" s="58">
        <v>9.07</v>
      </c>
      <c r="X442" s="44">
        <v>263000000</v>
      </c>
      <c r="Y442" s="58">
        <v>4.9400000000000004</v>
      </c>
      <c r="Z442" s="58">
        <v>9.3699999999999992</v>
      </c>
      <c r="AA442" s="92" t="s">
        <v>4902</v>
      </c>
      <c r="AB442" s="49">
        <v>9.1</v>
      </c>
      <c r="AC442" s="50">
        <v>115000000</v>
      </c>
      <c r="AD442" s="49">
        <v>4.9400000000000004</v>
      </c>
      <c r="AE442" s="49">
        <v>9.32</v>
      </c>
      <c r="AF442" s="49"/>
      <c r="AG442" s="4" t="s">
        <v>4903</v>
      </c>
      <c r="AH442" s="4"/>
      <c r="AI442" s="67">
        <v>9</v>
      </c>
      <c r="AJ442" s="63">
        <f t="shared" si="31"/>
        <v>2.2869565217391306</v>
      </c>
    </row>
    <row r="443" spans="1:36" ht="15.6" x14ac:dyDescent="0.25">
      <c r="A443" s="4" t="s">
        <v>4904</v>
      </c>
      <c r="B443" s="98" t="s">
        <v>4893</v>
      </c>
      <c r="C443" s="4" t="s">
        <v>4905</v>
      </c>
      <c r="D443" s="4" t="s">
        <v>4906</v>
      </c>
      <c r="E443" s="4" t="s">
        <v>4907</v>
      </c>
      <c r="F443" s="4" t="s">
        <v>4908</v>
      </c>
      <c r="G443" s="4"/>
      <c r="H443" s="4" t="s">
        <v>43</v>
      </c>
      <c r="I443" s="4" t="s">
        <v>44</v>
      </c>
      <c r="J443" s="4" t="s">
        <v>1634</v>
      </c>
      <c r="K443" s="187">
        <v>480859</v>
      </c>
      <c r="L443" s="4" t="s">
        <v>4909</v>
      </c>
      <c r="M443" s="4"/>
      <c r="N443" s="32" t="s">
        <v>782</v>
      </c>
      <c r="O443" s="32" t="s">
        <v>230</v>
      </c>
      <c r="P443" s="32"/>
      <c r="Q443" s="4" t="s">
        <v>4910</v>
      </c>
      <c r="R443" s="4" t="s">
        <v>4911</v>
      </c>
      <c r="S443" s="42">
        <v>356.16239999999999</v>
      </c>
      <c r="T443" s="4" t="str">
        <f t="shared" si="30"/>
        <v>LTS0120599_IPTM20442_Glyasperin C</v>
      </c>
      <c r="U443" s="4">
        <f t="shared" si="28"/>
        <v>357.17019999999997</v>
      </c>
      <c r="V443" s="4">
        <f t="shared" si="29"/>
        <v>355.15619999999996</v>
      </c>
      <c r="W443" s="58">
        <v>10.63</v>
      </c>
      <c r="X443" s="44">
        <v>1140000000</v>
      </c>
      <c r="Y443" s="43">
        <v>9.3699999999999992</v>
      </c>
      <c r="Z443" s="58">
        <v>14.69</v>
      </c>
      <c r="AA443" s="89"/>
      <c r="AB443" s="49">
        <v>10.65</v>
      </c>
      <c r="AC443" s="50">
        <v>759000000</v>
      </c>
      <c r="AD443" s="49">
        <v>9.32</v>
      </c>
      <c r="AE443" s="49">
        <v>14.75</v>
      </c>
      <c r="AF443" s="49"/>
      <c r="AG443" s="69" t="s">
        <v>4912</v>
      </c>
      <c r="AH443" s="4"/>
      <c r="AI443" s="67">
        <v>10.66</v>
      </c>
      <c r="AJ443" s="63">
        <f t="shared" si="31"/>
        <v>1.5019762845849802</v>
      </c>
    </row>
    <row r="444" spans="1:36" ht="15.6" x14ac:dyDescent="0.25">
      <c r="A444" s="4" t="s">
        <v>4913</v>
      </c>
      <c r="B444" s="98" t="s">
        <v>4893</v>
      </c>
      <c r="C444" s="4" t="s">
        <v>4914</v>
      </c>
      <c r="D444" s="4" t="s">
        <v>4915</v>
      </c>
      <c r="E444" s="4" t="s">
        <v>4916</v>
      </c>
      <c r="F444" s="4" t="s">
        <v>4917</v>
      </c>
      <c r="G444" s="4"/>
      <c r="H444" s="4"/>
      <c r="I444" s="4"/>
      <c r="J444" s="4"/>
      <c r="K444" s="187">
        <v>135402030</v>
      </c>
      <c r="L444" s="34"/>
      <c r="M444" s="4"/>
      <c r="N444" s="32"/>
      <c r="O444" s="32"/>
      <c r="P444" s="32"/>
      <c r="Q444" s="4" t="s">
        <v>4918</v>
      </c>
      <c r="R444" s="4" t="s">
        <v>4919</v>
      </c>
      <c r="S444" s="42">
        <v>710.20579999999995</v>
      </c>
      <c r="T444" s="4" t="str">
        <f t="shared" si="30"/>
        <v>_IPTM20443_Mirificin-4'-O-glucoside</v>
      </c>
      <c r="U444" s="4">
        <f t="shared" si="28"/>
        <v>711.21359999999993</v>
      </c>
      <c r="V444" s="4">
        <f t="shared" si="29"/>
        <v>709.19959999999992</v>
      </c>
      <c r="W444" s="58" t="s">
        <v>94</v>
      </c>
      <c r="X444" s="44" t="s">
        <v>94</v>
      </c>
      <c r="Y444" s="89" t="s">
        <v>94</v>
      </c>
      <c r="Z444" s="89" t="s">
        <v>94</v>
      </c>
      <c r="AA444" s="89"/>
      <c r="AB444" s="49">
        <v>3.1</v>
      </c>
      <c r="AC444" s="50">
        <v>65700</v>
      </c>
      <c r="AD444" s="49">
        <v>0</v>
      </c>
      <c r="AE444" s="49">
        <v>4.9400000000000004</v>
      </c>
      <c r="AF444" s="49" t="s">
        <v>4920</v>
      </c>
      <c r="AG444" s="4" t="s">
        <v>4921</v>
      </c>
      <c r="AH444" s="4"/>
      <c r="AI444" s="67">
        <v>3.23</v>
      </c>
      <c r="AJ444" s="63" t="e">
        <f t="shared" si="31"/>
        <v>#VALUE!</v>
      </c>
    </row>
    <row r="445" spans="1:36" ht="31.2" x14ac:dyDescent="0.25">
      <c r="A445" s="4" t="s">
        <v>4922</v>
      </c>
      <c r="B445" s="98" t="s">
        <v>4893</v>
      </c>
      <c r="C445" s="4"/>
      <c r="D445" s="4" t="s">
        <v>4923</v>
      </c>
      <c r="E445" s="4" t="s">
        <v>4924</v>
      </c>
      <c r="F445" s="4" t="s">
        <v>4925</v>
      </c>
      <c r="G445" s="4"/>
      <c r="H445" s="4"/>
      <c r="I445" s="4"/>
      <c r="J445" s="4"/>
      <c r="K445" s="187">
        <v>145874178</v>
      </c>
      <c r="L445" s="34"/>
      <c r="M445" s="4"/>
      <c r="N445" s="32"/>
      <c r="O445" s="32"/>
      <c r="P445" s="32"/>
      <c r="Q445" s="4" t="s">
        <v>4926</v>
      </c>
      <c r="R445" s="4" t="s">
        <v>341</v>
      </c>
      <c r="S445" s="42">
        <v>624.16899999999998</v>
      </c>
      <c r="T445" s="4" t="str">
        <f t="shared" si="30"/>
        <v>_IPTM20444_Polygalin C</v>
      </c>
      <c r="U445" s="4">
        <f t="shared" si="28"/>
        <v>625.17679999999996</v>
      </c>
      <c r="V445" s="4">
        <f t="shared" si="29"/>
        <v>623.16279999999995</v>
      </c>
      <c r="W445" s="58">
        <v>7.17</v>
      </c>
      <c r="X445" s="44">
        <v>305000000</v>
      </c>
      <c r="Y445" s="58">
        <v>4.9400000000000004</v>
      </c>
      <c r="Z445" s="58">
        <v>9.3699999999999992</v>
      </c>
      <c r="AA445" s="92" t="s">
        <v>4927</v>
      </c>
      <c r="AB445" s="49">
        <v>7.2</v>
      </c>
      <c r="AC445" s="50">
        <v>265000000</v>
      </c>
      <c r="AD445" s="49">
        <v>4.9400000000000004</v>
      </c>
      <c r="AE445" s="49">
        <v>9.32</v>
      </c>
      <c r="AF445" s="49"/>
      <c r="AG445" s="4"/>
      <c r="AH445" s="4"/>
      <c r="AI445" s="67">
        <v>7.28</v>
      </c>
      <c r="AJ445" s="63">
        <f t="shared" si="31"/>
        <v>1.1509433962264151</v>
      </c>
    </row>
    <row r="446" spans="1:36" ht="15.6" x14ac:dyDescent="0.25">
      <c r="A446" s="4" t="s">
        <v>4928</v>
      </c>
      <c r="B446" s="98" t="s">
        <v>4893</v>
      </c>
      <c r="C446" s="4" t="s">
        <v>4929</v>
      </c>
      <c r="D446" s="4" t="s">
        <v>4930</v>
      </c>
      <c r="E446" s="4" t="s">
        <v>4931</v>
      </c>
      <c r="F446" s="4" t="s">
        <v>4932</v>
      </c>
      <c r="G446" s="1" t="s">
        <v>4933</v>
      </c>
      <c r="H446" s="4" t="s">
        <v>43</v>
      </c>
      <c r="I446" s="4" t="s">
        <v>44</v>
      </c>
      <c r="J446" s="4" t="s">
        <v>575</v>
      </c>
      <c r="K446" s="187">
        <v>129648</v>
      </c>
      <c r="L446" s="4" t="s">
        <v>4934</v>
      </c>
      <c r="M446" s="4"/>
      <c r="N446" s="32" t="s">
        <v>4935</v>
      </c>
      <c r="O446" s="32" t="s">
        <v>1085</v>
      </c>
      <c r="P446" s="32" t="s">
        <v>1084</v>
      </c>
      <c r="Q446" s="4" t="s">
        <v>4936</v>
      </c>
      <c r="R446" s="4" t="s">
        <v>667</v>
      </c>
      <c r="S446" s="42">
        <v>272.06849999999997</v>
      </c>
      <c r="T446" s="4" t="str">
        <f t="shared" si="30"/>
        <v>LTS0154334_IPTM20445_Glycinol</v>
      </c>
      <c r="U446" s="4">
        <f t="shared" si="28"/>
        <v>273.07629999999995</v>
      </c>
      <c r="V446" s="4">
        <f t="shared" si="29"/>
        <v>271.06229999999994</v>
      </c>
      <c r="W446" s="58">
        <v>7.58</v>
      </c>
      <c r="X446" s="44">
        <v>691000000</v>
      </c>
      <c r="Y446" s="58">
        <v>4.9400000000000004</v>
      </c>
      <c r="Z446" s="58">
        <v>9.3699999999999992</v>
      </c>
      <c r="AA446" s="89"/>
      <c r="AB446" s="49">
        <v>7.47</v>
      </c>
      <c r="AC446" s="50">
        <v>1120000000</v>
      </c>
      <c r="AD446" s="49">
        <v>4.9400000000000004</v>
      </c>
      <c r="AE446" s="49">
        <v>9.32</v>
      </c>
      <c r="AF446" s="49"/>
      <c r="AG446" s="4" t="s">
        <v>4937</v>
      </c>
      <c r="AH446" s="4"/>
      <c r="AI446" s="67">
        <v>7.54</v>
      </c>
      <c r="AJ446" s="63">
        <f t="shared" si="31"/>
        <v>0.61696428571428574</v>
      </c>
    </row>
    <row r="447" spans="1:36" ht="46.8" x14ac:dyDescent="0.25">
      <c r="A447" s="4" t="s">
        <v>4938</v>
      </c>
      <c r="B447" s="98" t="s">
        <v>4893</v>
      </c>
      <c r="C447" s="4" t="s">
        <v>4939</v>
      </c>
      <c r="D447" s="4" t="s">
        <v>4940</v>
      </c>
      <c r="E447" s="4" t="s">
        <v>4941</v>
      </c>
      <c r="F447" s="4" t="s">
        <v>4942</v>
      </c>
      <c r="G447" s="4" t="s">
        <v>4943</v>
      </c>
      <c r="H447" s="4" t="s">
        <v>4506</v>
      </c>
      <c r="I447" s="4" t="s">
        <v>4507</v>
      </c>
      <c r="J447" s="4" t="s">
        <v>4575</v>
      </c>
      <c r="K447" s="187">
        <v>51346132</v>
      </c>
      <c r="L447" s="4" t="s">
        <v>4944</v>
      </c>
      <c r="M447" s="4"/>
      <c r="N447" s="32" t="s">
        <v>4945</v>
      </c>
      <c r="O447" s="32" t="s">
        <v>4946</v>
      </c>
      <c r="P447" s="32"/>
      <c r="Q447" s="4" t="s">
        <v>4947</v>
      </c>
      <c r="R447" s="4" t="s">
        <v>4948</v>
      </c>
      <c r="S447" s="42">
        <v>1318.6194</v>
      </c>
      <c r="T447" s="4" t="str">
        <f t="shared" si="30"/>
        <v>LTS0099046_IPTM20446_Tubeimoside I</v>
      </c>
      <c r="U447" s="4">
        <f t="shared" si="28"/>
        <v>1319.6272000000001</v>
      </c>
      <c r="V447" s="4">
        <f t="shared" si="29"/>
        <v>1317.6132000000002</v>
      </c>
      <c r="W447" s="58" t="s">
        <v>94</v>
      </c>
      <c r="X447" s="44" t="s">
        <v>94</v>
      </c>
      <c r="Y447" s="89" t="s">
        <v>94</v>
      </c>
      <c r="Z447" s="89" t="s">
        <v>94</v>
      </c>
      <c r="AA447" s="89"/>
      <c r="AB447" s="49">
        <v>8.7899999999999991</v>
      </c>
      <c r="AC447" s="50">
        <v>1170000000</v>
      </c>
      <c r="AD447" s="49">
        <v>4.9400000000000004</v>
      </c>
      <c r="AE447" s="49">
        <v>9.32</v>
      </c>
      <c r="AF447" s="56" t="s">
        <v>4949</v>
      </c>
      <c r="AG447" s="4"/>
      <c r="AH447" s="4"/>
      <c r="AI447" s="67">
        <v>9</v>
      </c>
      <c r="AJ447" s="63" t="e">
        <f t="shared" si="31"/>
        <v>#VALUE!</v>
      </c>
    </row>
    <row r="448" spans="1:36" ht="15.6" x14ac:dyDescent="0.25">
      <c r="A448" s="4" t="s">
        <v>4950</v>
      </c>
      <c r="B448" s="98" t="s">
        <v>4893</v>
      </c>
      <c r="C448" s="4" t="s">
        <v>4951</v>
      </c>
      <c r="D448" s="4" t="s">
        <v>4952</v>
      </c>
      <c r="E448" s="4" t="s">
        <v>4953</v>
      </c>
      <c r="F448" s="4" t="s">
        <v>4954</v>
      </c>
      <c r="G448" s="4"/>
      <c r="H448" s="4" t="s">
        <v>4506</v>
      </c>
      <c r="I448" s="4" t="s">
        <v>4507</v>
      </c>
      <c r="J448" s="4" t="s">
        <v>4508</v>
      </c>
      <c r="K448" s="187">
        <v>441922</v>
      </c>
      <c r="L448" s="4" t="s">
        <v>4955</v>
      </c>
      <c r="M448" s="4"/>
      <c r="N448" s="32" t="s">
        <v>4510</v>
      </c>
      <c r="O448" s="32" t="s">
        <v>4956</v>
      </c>
      <c r="P448" s="32" t="s">
        <v>4957</v>
      </c>
      <c r="Q448" s="4" t="s">
        <v>4958</v>
      </c>
      <c r="R448" s="4" t="s">
        <v>4751</v>
      </c>
      <c r="S448" s="42">
        <v>800.49220000000003</v>
      </c>
      <c r="T448" s="4" t="str">
        <f t="shared" si="30"/>
        <v>LTS0076521_IPTM20447_Ginsenoside Rf</v>
      </c>
      <c r="U448" s="4">
        <f t="shared" si="28"/>
        <v>801.5</v>
      </c>
      <c r="V448" s="4">
        <f t="shared" si="29"/>
        <v>799.48599999999999</v>
      </c>
      <c r="W448" s="58">
        <v>8.35</v>
      </c>
      <c r="X448" s="44">
        <v>10300000</v>
      </c>
      <c r="Y448" s="58">
        <v>4.9400000000000004</v>
      </c>
      <c r="Z448" s="58">
        <v>9.3699999999999992</v>
      </c>
      <c r="AA448" s="89" t="s">
        <v>4959</v>
      </c>
      <c r="AB448" s="49">
        <v>8.36</v>
      </c>
      <c r="AC448" s="50">
        <v>90900000</v>
      </c>
      <c r="AD448" s="49">
        <v>4.9400000000000004</v>
      </c>
      <c r="AE448" s="49">
        <v>9.32</v>
      </c>
      <c r="AF448" s="49" t="s">
        <v>4960</v>
      </c>
      <c r="AG448" s="4" t="s">
        <v>4961</v>
      </c>
      <c r="AH448" s="4"/>
      <c r="AI448" s="67">
        <v>8.5299999999999994</v>
      </c>
      <c r="AJ448" s="63">
        <f t="shared" si="31"/>
        <v>0.11331133113311331</v>
      </c>
    </row>
    <row r="449" spans="1:36" ht="45" x14ac:dyDescent="0.25">
      <c r="A449" s="4" t="s">
        <v>4962</v>
      </c>
      <c r="B449" s="98" t="s">
        <v>4893</v>
      </c>
      <c r="C449" s="4" t="s">
        <v>4963</v>
      </c>
      <c r="D449" s="4" t="s">
        <v>4964</v>
      </c>
      <c r="E449" s="4" t="s">
        <v>4965</v>
      </c>
      <c r="F449" s="4" t="s">
        <v>4966</v>
      </c>
      <c r="G449" s="4" t="s">
        <v>4967</v>
      </c>
      <c r="H449" s="4" t="s">
        <v>4506</v>
      </c>
      <c r="I449" s="4" t="s">
        <v>4507</v>
      </c>
      <c r="J449" s="4" t="s">
        <v>4508</v>
      </c>
      <c r="K449" s="187">
        <v>340471960</v>
      </c>
      <c r="L449" s="4" t="s">
        <v>4968</v>
      </c>
      <c r="M449" s="4"/>
      <c r="N449" s="32" t="s">
        <v>4522</v>
      </c>
      <c r="O449" s="32" t="s">
        <v>4957</v>
      </c>
      <c r="P449" s="32"/>
      <c r="Q449" s="4" t="s">
        <v>4969</v>
      </c>
      <c r="R449" s="4" t="s">
        <v>4970</v>
      </c>
      <c r="S449" s="42">
        <v>1078.5924</v>
      </c>
      <c r="T449" s="4" t="str">
        <f t="shared" si="30"/>
        <v>LTS0113166_IPTM20448_Ginsenoside Rb3</v>
      </c>
      <c r="U449" s="4">
        <f t="shared" si="28"/>
        <v>1079.6002000000001</v>
      </c>
      <c r="V449" s="4">
        <f t="shared" si="29"/>
        <v>1077.5862000000002</v>
      </c>
      <c r="W449" s="58" t="s">
        <v>94</v>
      </c>
      <c r="X449" s="44" t="s">
        <v>94</v>
      </c>
      <c r="Y449" s="89" t="s">
        <v>94</v>
      </c>
      <c r="Z449" s="89" t="s">
        <v>94</v>
      </c>
      <c r="AA449" s="89"/>
      <c r="AB449" s="49">
        <v>9.14</v>
      </c>
      <c r="AC449" s="50">
        <v>24200000</v>
      </c>
      <c r="AD449" s="49">
        <v>4.9400000000000004</v>
      </c>
      <c r="AE449" s="49">
        <v>9.32</v>
      </c>
      <c r="AF449" s="56" t="s">
        <v>4971</v>
      </c>
      <c r="AG449" s="4"/>
      <c r="AH449" s="4"/>
      <c r="AI449" s="67">
        <v>9.34</v>
      </c>
      <c r="AJ449" s="63" t="e">
        <f t="shared" si="31"/>
        <v>#VALUE!</v>
      </c>
    </row>
    <row r="450" spans="1:36" ht="15.6" x14ac:dyDescent="0.25">
      <c r="A450" s="4" t="s">
        <v>4972</v>
      </c>
      <c r="B450" s="98" t="s">
        <v>4893</v>
      </c>
      <c r="C450" s="4" t="s">
        <v>4973</v>
      </c>
      <c r="D450" s="4" t="s">
        <v>4974</v>
      </c>
      <c r="E450" s="4" t="s">
        <v>4975</v>
      </c>
      <c r="F450" s="4" t="s">
        <v>4976</v>
      </c>
      <c r="G450" s="4" t="s">
        <v>4977</v>
      </c>
      <c r="H450" s="4" t="s">
        <v>4506</v>
      </c>
      <c r="I450" s="4" t="s">
        <v>4507</v>
      </c>
      <c r="J450" s="4" t="s">
        <v>4535</v>
      </c>
      <c r="K450" s="187">
        <v>11954171</v>
      </c>
      <c r="L450" s="4" t="s">
        <v>4978</v>
      </c>
      <c r="M450" s="4"/>
      <c r="N450" s="32" t="s">
        <v>4979</v>
      </c>
      <c r="O450" s="32" t="s">
        <v>4759</v>
      </c>
      <c r="P450" s="32" t="s">
        <v>4980</v>
      </c>
      <c r="Q450" s="4" t="s">
        <v>4981</v>
      </c>
      <c r="R450" s="4" t="s">
        <v>4982</v>
      </c>
      <c r="S450" s="42">
        <v>958.51369999999997</v>
      </c>
      <c r="T450" s="4" t="str">
        <f t="shared" si="30"/>
        <v>LTS0212563_IPTM20449_Asiaticoside</v>
      </c>
      <c r="U450" s="4">
        <f t="shared" ref="U450:U461" si="32">S450+1.0078</f>
        <v>959.52149999999995</v>
      </c>
      <c r="V450" s="4">
        <f t="shared" ref="V450:V461" si="33">U450-1.007*2</f>
        <v>957.50749999999994</v>
      </c>
      <c r="W450" s="58">
        <v>7.4</v>
      </c>
      <c r="X450" s="44">
        <v>24000000</v>
      </c>
      <c r="Y450" s="58">
        <v>4.9400000000000004</v>
      </c>
      <c r="Z450" s="58">
        <v>9.3699999999999992</v>
      </c>
      <c r="AA450" s="58" t="s">
        <v>4983</v>
      </c>
      <c r="AB450" s="49">
        <v>7.44</v>
      </c>
      <c r="AC450" s="50">
        <v>45100000</v>
      </c>
      <c r="AD450" s="49">
        <v>4.9400000000000004</v>
      </c>
      <c r="AE450" s="49">
        <v>9.32</v>
      </c>
      <c r="AF450" s="49"/>
      <c r="AG450" s="4" t="s">
        <v>4984</v>
      </c>
      <c r="AH450" s="4"/>
      <c r="AI450" s="67">
        <v>7.56</v>
      </c>
      <c r="AJ450" s="63">
        <f t="shared" si="31"/>
        <v>0.53215077605321504</v>
      </c>
    </row>
    <row r="451" spans="1:36" ht="15.6" x14ac:dyDescent="0.25">
      <c r="A451" s="4" t="s">
        <v>4985</v>
      </c>
      <c r="B451" s="98" t="s">
        <v>4893</v>
      </c>
      <c r="C451" s="4" t="s">
        <v>4986</v>
      </c>
      <c r="D451" s="4" t="s">
        <v>4987</v>
      </c>
      <c r="E451" s="4" t="s">
        <v>4988</v>
      </c>
      <c r="F451" s="4" t="s">
        <v>4989</v>
      </c>
      <c r="G451" s="4"/>
      <c r="H451" s="4" t="s">
        <v>4506</v>
      </c>
      <c r="I451" s="4" t="s">
        <v>4507</v>
      </c>
      <c r="J451" s="4" t="s">
        <v>4508</v>
      </c>
      <c r="K451" s="187">
        <v>9809542</v>
      </c>
      <c r="L451" s="4" t="s">
        <v>4990</v>
      </c>
      <c r="M451" s="4"/>
      <c r="N451" s="32" t="s">
        <v>4635</v>
      </c>
      <c r="O451" s="32" t="s">
        <v>4523</v>
      </c>
      <c r="P451" s="32" t="s">
        <v>4510</v>
      </c>
      <c r="Q451" s="4" t="s">
        <v>4991</v>
      </c>
      <c r="R451" s="4" t="s">
        <v>4992</v>
      </c>
      <c r="S451" s="42">
        <v>638.43939999999998</v>
      </c>
      <c r="T451" s="4" t="str">
        <f t="shared" ref="T451:T481" si="34">L451&amp;"_"&amp;D451&amp;"_"&amp;E451</f>
        <v>LTS0093105_IPTM20450_Ginsenoside F1</v>
      </c>
      <c r="U451" s="4">
        <f t="shared" si="32"/>
        <v>639.44719999999995</v>
      </c>
      <c r="V451" s="4">
        <f t="shared" si="33"/>
        <v>637.43319999999994</v>
      </c>
      <c r="W451" s="58">
        <v>9.52</v>
      </c>
      <c r="X451" s="44">
        <v>70000000</v>
      </c>
      <c r="Y451" s="43">
        <v>9.3699999999999992</v>
      </c>
      <c r="Z451" s="58">
        <v>14.69</v>
      </c>
      <c r="AA451" s="89" t="s">
        <v>4993</v>
      </c>
      <c r="AB451" s="49">
        <v>9.56</v>
      </c>
      <c r="AC451" s="50">
        <v>15200000</v>
      </c>
      <c r="AD451" s="49">
        <v>9.32</v>
      </c>
      <c r="AE451" s="49">
        <v>14.75</v>
      </c>
      <c r="AF451" s="49" t="s">
        <v>4994</v>
      </c>
      <c r="AG451" s="4" t="s">
        <v>4995</v>
      </c>
      <c r="AH451" s="4"/>
      <c r="AI451" s="67">
        <v>9.74</v>
      </c>
      <c r="AJ451" s="63">
        <f t="shared" si="31"/>
        <v>4.6052631578947372</v>
      </c>
    </row>
    <row r="452" spans="1:36" ht="46.8" x14ac:dyDescent="0.25">
      <c r="A452" s="4" t="s">
        <v>4996</v>
      </c>
      <c r="B452" s="98" t="s">
        <v>4893</v>
      </c>
      <c r="C452" s="4" t="s">
        <v>4997</v>
      </c>
      <c r="D452" s="4" t="s">
        <v>4998</v>
      </c>
      <c r="E452" s="4" t="s">
        <v>4999</v>
      </c>
      <c r="F452" s="4" t="s">
        <v>5000</v>
      </c>
      <c r="G452" s="4"/>
      <c r="H452" s="4" t="s">
        <v>4506</v>
      </c>
      <c r="I452" s="4" t="s">
        <v>4507</v>
      </c>
      <c r="J452" s="4" t="s">
        <v>4644</v>
      </c>
      <c r="K452" s="187">
        <v>254785849</v>
      </c>
      <c r="L452" s="4" t="s">
        <v>5001</v>
      </c>
      <c r="M452" s="4"/>
      <c r="N452" s="32" t="s">
        <v>49</v>
      </c>
      <c r="O452" s="32" t="s">
        <v>5002</v>
      </c>
      <c r="P452" s="32" t="s">
        <v>5003</v>
      </c>
      <c r="Q452" s="4" t="s">
        <v>5004</v>
      </c>
      <c r="R452" s="4" t="s">
        <v>5005</v>
      </c>
      <c r="S452" s="42">
        <v>826.47149999999999</v>
      </c>
      <c r="T452" s="4" t="str">
        <f t="shared" si="34"/>
        <v>LTS0182668_IPTM20451_Astragaloside II</v>
      </c>
      <c r="U452" s="4">
        <f t="shared" si="32"/>
        <v>827.47929999999997</v>
      </c>
      <c r="V452" s="4">
        <f t="shared" si="33"/>
        <v>825.46529999999996</v>
      </c>
      <c r="W452" s="58">
        <v>9.98</v>
      </c>
      <c r="X452" s="44">
        <v>3420000</v>
      </c>
      <c r="Y452" s="43">
        <v>9.3699999999999992</v>
      </c>
      <c r="Z452" s="58">
        <v>14.69</v>
      </c>
      <c r="AA452" s="92" t="s">
        <v>5006</v>
      </c>
      <c r="AB452" s="49">
        <v>10.02</v>
      </c>
      <c r="AC452" s="50">
        <v>54400000</v>
      </c>
      <c r="AD452" s="49">
        <v>9.32</v>
      </c>
      <c r="AE452" s="49">
        <v>14.75</v>
      </c>
      <c r="AF452" s="49" t="s">
        <v>5007</v>
      </c>
      <c r="AG452" s="4"/>
      <c r="AH452" s="4"/>
      <c r="AI452" s="67">
        <v>10.25</v>
      </c>
      <c r="AJ452" s="63">
        <f t="shared" si="31"/>
        <v>6.2867647058823528E-2</v>
      </c>
    </row>
    <row r="453" spans="1:36" ht="15.6" x14ac:dyDescent="0.25">
      <c r="A453" s="4" t="s">
        <v>5008</v>
      </c>
      <c r="B453" s="98" t="s">
        <v>4893</v>
      </c>
      <c r="C453" s="4" t="s">
        <v>5009</v>
      </c>
      <c r="D453" s="4" t="s">
        <v>5010</v>
      </c>
      <c r="E453" s="4" t="s">
        <v>5011</v>
      </c>
      <c r="F453" s="4"/>
      <c r="G453" s="4"/>
      <c r="H453" s="4" t="s">
        <v>4506</v>
      </c>
      <c r="I453" s="4" t="s">
        <v>4507</v>
      </c>
      <c r="J453" s="4" t="s">
        <v>4575</v>
      </c>
      <c r="K453" s="187">
        <v>9875547</v>
      </c>
      <c r="L453" s="4" t="s">
        <v>5012</v>
      </c>
      <c r="M453" s="4"/>
      <c r="N453" s="32" t="s">
        <v>5013</v>
      </c>
      <c r="O453" s="32" t="s">
        <v>5014</v>
      </c>
      <c r="P453" s="32" t="s">
        <v>5015</v>
      </c>
      <c r="Q453" s="4" t="s">
        <v>5016</v>
      </c>
      <c r="R453" s="4" t="s">
        <v>5017</v>
      </c>
      <c r="S453" s="42">
        <v>780.46600000000001</v>
      </c>
      <c r="T453" s="4" t="str">
        <f t="shared" si="34"/>
        <v>LTS0260314_IPTM20452_Saikosaponin B1</v>
      </c>
      <c r="U453" s="4">
        <f t="shared" si="32"/>
        <v>781.47379999999998</v>
      </c>
      <c r="V453" s="4">
        <f t="shared" si="33"/>
        <v>779.45979999999997</v>
      </c>
      <c r="W453" s="58">
        <v>10.64</v>
      </c>
      <c r="X453" s="44">
        <v>43500000</v>
      </c>
      <c r="Y453" s="43">
        <v>9.3699999999999992</v>
      </c>
      <c r="Z453" s="58">
        <v>14.69</v>
      </c>
      <c r="AA453" s="89" t="s">
        <v>5018</v>
      </c>
      <c r="AB453" s="49">
        <v>10.69</v>
      </c>
      <c r="AC453" s="50">
        <v>94300000</v>
      </c>
      <c r="AD453" s="49">
        <v>9.32</v>
      </c>
      <c r="AE453" s="49">
        <v>14.75</v>
      </c>
      <c r="AF453" s="49" t="s">
        <v>5019</v>
      </c>
      <c r="AG453" s="4" t="s">
        <v>5020</v>
      </c>
      <c r="AH453" s="4"/>
      <c r="AI453" s="67">
        <v>11</v>
      </c>
      <c r="AJ453" s="63">
        <f t="shared" si="31"/>
        <v>0.46129374337221635</v>
      </c>
    </row>
    <row r="454" spans="1:36" ht="31.2" x14ac:dyDescent="0.25">
      <c r="A454" s="4" t="s">
        <v>5021</v>
      </c>
      <c r="B454" s="98" t="s">
        <v>4893</v>
      </c>
      <c r="C454" s="4" t="s">
        <v>5022</v>
      </c>
      <c r="D454" s="4" t="s">
        <v>5023</v>
      </c>
      <c r="E454" s="4" t="s">
        <v>5024</v>
      </c>
      <c r="F454" s="4" t="s">
        <v>5025</v>
      </c>
      <c r="G454" s="4"/>
      <c r="H454" s="4" t="s">
        <v>4506</v>
      </c>
      <c r="I454" s="4" t="s">
        <v>4507</v>
      </c>
      <c r="J454" s="4" t="s">
        <v>4575</v>
      </c>
      <c r="K454" s="187">
        <v>73309</v>
      </c>
      <c r="L454" s="4" t="s">
        <v>5026</v>
      </c>
      <c r="M454" s="4"/>
      <c r="N454" s="32" t="s">
        <v>5027</v>
      </c>
      <c r="O454" s="32" t="s">
        <v>5028</v>
      </c>
      <c r="P454" s="32" t="s">
        <v>5029</v>
      </c>
      <c r="Q454" s="4" t="s">
        <v>5030</v>
      </c>
      <c r="R454" s="4" t="s">
        <v>4823</v>
      </c>
      <c r="S454" s="42">
        <v>472.3553</v>
      </c>
      <c r="T454" s="4" t="str">
        <f t="shared" si="34"/>
        <v>LTS0208974_IPTM20453_Echinocystic acid</v>
      </c>
      <c r="U454" s="4">
        <f t="shared" si="32"/>
        <v>473.36309999999997</v>
      </c>
      <c r="V454" s="4">
        <f t="shared" si="33"/>
        <v>471.34909999999996</v>
      </c>
      <c r="W454" s="58">
        <v>13.75</v>
      </c>
      <c r="X454" s="44">
        <v>10000000</v>
      </c>
      <c r="Y454" s="43">
        <v>9.3699999999999992</v>
      </c>
      <c r="Z454" s="58">
        <v>14.69</v>
      </c>
      <c r="AA454" s="92" t="s">
        <v>5031</v>
      </c>
      <c r="AB454" s="49">
        <v>13.33</v>
      </c>
      <c r="AC454" s="50">
        <v>832000000</v>
      </c>
      <c r="AD454" s="49">
        <v>9.32</v>
      </c>
      <c r="AE454" s="49">
        <v>14.75</v>
      </c>
      <c r="AF454" s="49"/>
      <c r="AG454" s="4" t="s">
        <v>5032</v>
      </c>
      <c r="AH454" s="4"/>
      <c r="AI454" s="67">
        <v>13.64</v>
      </c>
      <c r="AJ454" s="63">
        <f t="shared" ref="AJ454:AJ481" si="35">X454/AC454</f>
        <v>1.201923076923077E-2</v>
      </c>
    </row>
    <row r="455" spans="1:36" ht="15.6" x14ac:dyDescent="0.25">
      <c r="A455" s="4" t="s">
        <v>5033</v>
      </c>
      <c r="B455" s="98" t="s">
        <v>4893</v>
      </c>
      <c r="C455" s="4" t="s">
        <v>5034</v>
      </c>
      <c r="D455" s="4" t="s">
        <v>5035</v>
      </c>
      <c r="E455" s="4" t="s">
        <v>5036</v>
      </c>
      <c r="F455" s="4" t="s">
        <v>5037</v>
      </c>
      <c r="G455" s="4"/>
      <c r="H455" s="4" t="s">
        <v>4506</v>
      </c>
      <c r="I455" s="4" t="s">
        <v>4507</v>
      </c>
      <c r="J455" s="4" t="s">
        <v>4575</v>
      </c>
      <c r="K455" s="187">
        <v>151202</v>
      </c>
      <c r="L455" s="4" t="s">
        <v>5038</v>
      </c>
      <c r="M455" s="4"/>
      <c r="N455" s="32" t="s">
        <v>5039</v>
      </c>
      <c r="O455" s="32" t="s">
        <v>5040</v>
      </c>
      <c r="P455" s="32" t="s">
        <v>5041</v>
      </c>
      <c r="Q455" s="4" t="s">
        <v>5042</v>
      </c>
      <c r="R455" s="4" t="s">
        <v>5043</v>
      </c>
      <c r="S455" s="42">
        <v>498.37090000000001</v>
      </c>
      <c r="T455" s="4" t="str">
        <f t="shared" si="34"/>
        <v>LTS0039352_IPTM20454_3-O-Acetyloleanolic acid</v>
      </c>
      <c r="U455" s="4">
        <f t="shared" si="32"/>
        <v>499.37869999999998</v>
      </c>
      <c r="V455" s="4">
        <f t="shared" si="33"/>
        <v>497.36469999999997</v>
      </c>
      <c r="W455" s="58">
        <v>18.63</v>
      </c>
      <c r="X455" s="44">
        <v>2070000</v>
      </c>
      <c r="Y455" s="58">
        <v>14.69</v>
      </c>
      <c r="Z455" s="89">
        <v>30</v>
      </c>
      <c r="AA455" s="58" t="s">
        <v>5044</v>
      </c>
      <c r="AB455" s="49">
        <v>18.54</v>
      </c>
      <c r="AC455" s="50">
        <v>895000000</v>
      </c>
      <c r="AD455" s="49">
        <v>14.75</v>
      </c>
      <c r="AE455" s="49">
        <v>30</v>
      </c>
      <c r="AF455" s="49"/>
      <c r="AG455" s="4" t="s">
        <v>5045</v>
      </c>
      <c r="AH455" s="4"/>
      <c r="AI455" s="67">
        <v>18.14</v>
      </c>
      <c r="AJ455" s="63">
        <f t="shared" si="35"/>
        <v>2.3128491620111732E-3</v>
      </c>
    </row>
    <row r="456" spans="1:36" s="3" customFormat="1" ht="15.6" x14ac:dyDescent="0.25">
      <c r="A456" s="69" t="s">
        <v>5046</v>
      </c>
      <c r="B456" s="100" t="s">
        <v>4893</v>
      </c>
      <c r="C456" s="69" t="s">
        <v>5047</v>
      </c>
      <c r="D456" s="69" t="s">
        <v>5048</v>
      </c>
      <c r="E456" s="69" t="s">
        <v>5049</v>
      </c>
      <c r="F456" s="69"/>
      <c r="G456" s="69"/>
      <c r="H456" s="69" t="s">
        <v>4506</v>
      </c>
      <c r="I456" s="69" t="s">
        <v>4507</v>
      </c>
      <c r="J456" s="69" t="s">
        <v>4508</v>
      </c>
      <c r="K456" s="188">
        <v>51346169</v>
      </c>
      <c r="L456" s="69" t="s">
        <v>5050</v>
      </c>
      <c r="M456" s="69"/>
      <c r="N456" s="72" t="s">
        <v>5051</v>
      </c>
      <c r="O456" s="72" t="s">
        <v>374</v>
      </c>
      <c r="P456" s="72"/>
      <c r="Q456" s="69" t="s">
        <v>5052</v>
      </c>
      <c r="R456" s="69" t="s">
        <v>5053</v>
      </c>
      <c r="S456" s="73">
        <v>1206.6033</v>
      </c>
      <c r="T456" s="69" t="str">
        <f t="shared" si="34"/>
        <v>LTS0180809_IPTM20455_Jujuboside A</v>
      </c>
      <c r="U456" s="69">
        <f t="shared" si="32"/>
        <v>1207.6111000000001</v>
      </c>
      <c r="V456" s="69">
        <f t="shared" si="33"/>
        <v>1205.5971000000002</v>
      </c>
      <c r="W456" s="91" t="s">
        <v>94</v>
      </c>
      <c r="X456" s="75" t="s">
        <v>94</v>
      </c>
      <c r="Y456" s="91" t="s">
        <v>94</v>
      </c>
      <c r="Z456" s="112" t="s">
        <v>94</v>
      </c>
      <c r="AA456" s="91"/>
      <c r="AB456" s="57" t="s">
        <v>94</v>
      </c>
      <c r="AC456" s="76" t="s">
        <v>94</v>
      </c>
      <c r="AD456" s="57" t="s">
        <v>94</v>
      </c>
      <c r="AE456" s="57" t="s">
        <v>94</v>
      </c>
      <c r="AF456" s="57"/>
      <c r="AG456" s="69" t="s">
        <v>5054</v>
      </c>
      <c r="AH456" s="69"/>
      <c r="AI456" s="78">
        <v>9.15</v>
      </c>
      <c r="AJ456" s="94" t="e">
        <f t="shared" si="35"/>
        <v>#VALUE!</v>
      </c>
    </row>
    <row r="457" spans="1:36" ht="15.6" x14ac:dyDescent="0.25">
      <c r="A457" s="4" t="s">
        <v>5055</v>
      </c>
      <c r="B457" s="98" t="s">
        <v>4893</v>
      </c>
      <c r="C457" s="4" t="s">
        <v>5056</v>
      </c>
      <c r="D457" s="4" t="s">
        <v>5057</v>
      </c>
      <c r="E457" s="4" t="s">
        <v>5058</v>
      </c>
      <c r="F457" s="4" t="s">
        <v>5059</v>
      </c>
      <c r="G457" s="4" t="s">
        <v>5060</v>
      </c>
      <c r="H457" s="4" t="s">
        <v>4506</v>
      </c>
      <c r="I457" s="4" t="s">
        <v>4507</v>
      </c>
      <c r="J457" s="4" t="s">
        <v>4575</v>
      </c>
      <c r="K457" s="187">
        <v>476537</v>
      </c>
      <c r="L457" s="4" t="s">
        <v>5061</v>
      </c>
      <c r="M457" s="4"/>
      <c r="N457" s="32" t="s">
        <v>5027</v>
      </c>
      <c r="O457" s="32" t="s">
        <v>5062</v>
      </c>
      <c r="P457" s="32"/>
      <c r="Q457" s="4" t="s">
        <v>5063</v>
      </c>
      <c r="R457" s="4" t="s">
        <v>5064</v>
      </c>
      <c r="S457" s="42">
        <v>634.40809999999999</v>
      </c>
      <c r="T457" s="4" t="str">
        <f t="shared" si="34"/>
        <v>LTS0087517_IPTM20456_Ecliptasaponin A</v>
      </c>
      <c r="U457" s="4">
        <f t="shared" si="32"/>
        <v>635.41589999999997</v>
      </c>
      <c r="V457" s="4">
        <f t="shared" si="33"/>
        <v>633.40189999999996</v>
      </c>
      <c r="W457" s="58">
        <v>10.34</v>
      </c>
      <c r="X457" s="44">
        <v>6360000</v>
      </c>
      <c r="Y457" s="43">
        <v>9.3699999999999992</v>
      </c>
      <c r="Z457" s="58">
        <v>14.69</v>
      </c>
      <c r="AA457" s="89" t="s">
        <v>5065</v>
      </c>
      <c r="AB457" s="49">
        <v>9.84</v>
      </c>
      <c r="AC457" s="50">
        <v>186000000</v>
      </c>
      <c r="AD457" s="49">
        <v>9.32</v>
      </c>
      <c r="AE457" s="49">
        <v>14.75</v>
      </c>
      <c r="AF457" s="49"/>
      <c r="AG457" s="4" t="s">
        <v>5066</v>
      </c>
      <c r="AH457" s="4"/>
      <c r="AI457" s="67">
        <v>10.25</v>
      </c>
      <c r="AJ457" s="63">
        <f t="shared" si="35"/>
        <v>3.4193548387096775E-2</v>
      </c>
    </row>
    <row r="458" spans="1:36" ht="46.8" x14ac:dyDescent="0.25">
      <c r="A458" s="4" t="s">
        <v>5067</v>
      </c>
      <c r="B458" s="98" t="s">
        <v>4893</v>
      </c>
      <c r="C458" s="4" t="s">
        <v>5068</v>
      </c>
      <c r="D458" s="4" t="s">
        <v>5069</v>
      </c>
      <c r="E458" s="4" t="s">
        <v>5070</v>
      </c>
      <c r="F458" s="4"/>
      <c r="G458" s="4"/>
      <c r="H458" s="4" t="s">
        <v>4506</v>
      </c>
      <c r="I458" s="4" t="s">
        <v>4507</v>
      </c>
      <c r="J458" s="4" t="s">
        <v>4508</v>
      </c>
      <c r="K458" s="187">
        <v>75412555</v>
      </c>
      <c r="L458" s="4" t="s">
        <v>5071</v>
      </c>
      <c r="M458" s="4"/>
      <c r="N458" s="32" t="s">
        <v>4510</v>
      </c>
      <c r="O458" s="32"/>
      <c r="P458" s="32"/>
      <c r="Q458" s="4" t="s">
        <v>5072</v>
      </c>
      <c r="R458" s="4" t="s">
        <v>4854</v>
      </c>
      <c r="S458" s="42">
        <v>620.42880000000002</v>
      </c>
      <c r="T458" s="4" t="str">
        <f t="shared" si="34"/>
        <v>LTS0025636_IPTM20457_Ginsenoside Rk3</v>
      </c>
      <c r="U458" s="4">
        <f t="shared" si="32"/>
        <v>621.4366</v>
      </c>
      <c r="V458" s="4">
        <f t="shared" si="33"/>
        <v>619.42259999999999</v>
      </c>
      <c r="W458" s="58">
        <v>11.13</v>
      </c>
      <c r="X458" s="44">
        <v>2250000</v>
      </c>
      <c r="Y458" s="43">
        <v>9.3699999999999992</v>
      </c>
      <c r="Z458" s="58">
        <v>14.69</v>
      </c>
      <c r="AA458" s="92" t="s">
        <v>5073</v>
      </c>
      <c r="AB458" s="49">
        <v>11.17</v>
      </c>
      <c r="AC458" s="50">
        <v>57300000</v>
      </c>
      <c r="AD458" s="49">
        <v>9.32</v>
      </c>
      <c r="AE458" s="49">
        <v>14.75</v>
      </c>
      <c r="AF458" s="49" t="s">
        <v>4856</v>
      </c>
      <c r="AG458" s="4" t="s">
        <v>5074</v>
      </c>
      <c r="AH458" s="4"/>
      <c r="AI458" s="67">
        <v>9.73</v>
      </c>
      <c r="AJ458" s="63">
        <f t="shared" si="35"/>
        <v>3.9267015706806283E-2</v>
      </c>
    </row>
    <row r="459" spans="1:36" ht="29.4" x14ac:dyDescent="0.25">
      <c r="A459" s="4" t="s">
        <v>5075</v>
      </c>
      <c r="B459" s="98" t="s">
        <v>4893</v>
      </c>
      <c r="C459" s="4" t="s">
        <v>5076</v>
      </c>
      <c r="D459" s="4" t="s">
        <v>5077</v>
      </c>
      <c r="E459" s="4" t="s">
        <v>5078</v>
      </c>
      <c r="F459" s="4"/>
      <c r="G459" s="4" t="s">
        <v>5079</v>
      </c>
      <c r="H459" s="4" t="s">
        <v>4506</v>
      </c>
      <c r="I459" s="4" t="s">
        <v>4507</v>
      </c>
      <c r="J459" s="4" t="s">
        <v>4575</v>
      </c>
      <c r="K459" s="187">
        <v>14037387</v>
      </c>
      <c r="L459" s="4" t="s">
        <v>5080</v>
      </c>
      <c r="M459" s="4"/>
      <c r="N459" s="32" t="s">
        <v>4945</v>
      </c>
      <c r="O459" s="32"/>
      <c r="P459" s="32"/>
      <c r="Q459" s="4" t="s">
        <v>5081</v>
      </c>
      <c r="R459" s="4" t="s">
        <v>5082</v>
      </c>
      <c r="S459" s="42">
        <v>1334.6143</v>
      </c>
      <c r="T459" s="4" t="str">
        <f t="shared" si="34"/>
        <v>LTS0259804_IPTM20458_Tubeimoside II</v>
      </c>
      <c r="U459" s="4">
        <f t="shared" si="32"/>
        <v>1335.6221</v>
      </c>
      <c r="V459" s="4">
        <f t="shared" si="33"/>
        <v>1333.6081000000001</v>
      </c>
      <c r="W459" s="58" t="s">
        <v>94</v>
      </c>
      <c r="X459" s="44" t="s">
        <v>94</v>
      </c>
      <c r="Y459" s="89" t="s">
        <v>94</v>
      </c>
      <c r="Z459" s="89" t="s">
        <v>94</v>
      </c>
      <c r="AA459" s="89"/>
      <c r="AB459" s="49">
        <v>8.0500000000000007</v>
      </c>
      <c r="AC459" s="50">
        <v>26700000</v>
      </c>
      <c r="AD459" s="49">
        <v>4.9400000000000004</v>
      </c>
      <c r="AE459" s="49">
        <v>9.32</v>
      </c>
      <c r="AF459" s="56" t="s">
        <v>5083</v>
      </c>
      <c r="AG459" s="4" t="s">
        <v>5084</v>
      </c>
      <c r="AH459" s="4"/>
      <c r="AI459" s="67">
        <v>8.23</v>
      </c>
      <c r="AJ459" s="63" t="e">
        <f t="shared" si="35"/>
        <v>#VALUE!</v>
      </c>
    </row>
    <row r="460" spans="1:36" ht="31.2" x14ac:dyDescent="0.25">
      <c r="A460" s="4" t="s">
        <v>5085</v>
      </c>
      <c r="B460" s="98" t="s">
        <v>4893</v>
      </c>
      <c r="C460" s="4" t="s">
        <v>5086</v>
      </c>
      <c r="D460" s="4" t="s">
        <v>5087</v>
      </c>
      <c r="E460" s="4" t="s">
        <v>5088</v>
      </c>
      <c r="F460" s="4"/>
      <c r="G460" s="4"/>
      <c r="H460" s="4" t="s">
        <v>4506</v>
      </c>
      <c r="I460" s="4" t="s">
        <v>4507</v>
      </c>
      <c r="J460" s="4" t="s">
        <v>4508</v>
      </c>
      <c r="K460" s="187">
        <v>91895489</v>
      </c>
      <c r="L460" s="4" t="s">
        <v>5089</v>
      </c>
      <c r="M460" s="4"/>
      <c r="N460" s="32" t="s">
        <v>4510</v>
      </c>
      <c r="O460" s="32"/>
      <c r="P460" s="32"/>
      <c r="Q460" s="4" t="s">
        <v>5090</v>
      </c>
      <c r="R460" s="4" t="s">
        <v>4637</v>
      </c>
      <c r="S460" s="42">
        <v>766.48670000000004</v>
      </c>
      <c r="T460" s="4" t="str">
        <f t="shared" si="34"/>
        <v>LTS0234352_IPTM20459_Ginsenoside Rg6</v>
      </c>
      <c r="U460" s="4">
        <f t="shared" si="32"/>
        <v>767.49450000000002</v>
      </c>
      <c r="V460" s="4">
        <f t="shared" si="33"/>
        <v>765.48050000000001</v>
      </c>
      <c r="W460" s="58">
        <v>9.11</v>
      </c>
      <c r="X460" s="44">
        <v>3050000</v>
      </c>
      <c r="Y460" s="58">
        <v>4.9400000000000004</v>
      </c>
      <c r="Z460" s="58">
        <v>9.3699999999999992</v>
      </c>
      <c r="AA460" s="92" t="s">
        <v>5091</v>
      </c>
      <c r="AB460" s="49">
        <v>10.83</v>
      </c>
      <c r="AC460" s="50">
        <v>34300000</v>
      </c>
      <c r="AD460" s="49">
        <v>9.32</v>
      </c>
      <c r="AE460" s="49">
        <v>14.75</v>
      </c>
      <c r="AF460" s="49" t="s">
        <v>5092</v>
      </c>
      <c r="AG460" s="4" t="s">
        <v>5093</v>
      </c>
      <c r="AH460" s="4"/>
      <c r="AI460" s="67">
        <v>9.34</v>
      </c>
      <c r="AJ460" s="63">
        <f t="shared" si="35"/>
        <v>8.8921282798833823E-2</v>
      </c>
    </row>
    <row r="461" spans="1:36" ht="46.8" x14ac:dyDescent="0.25">
      <c r="A461" s="4" t="s">
        <v>5094</v>
      </c>
      <c r="B461" s="98" t="s">
        <v>4893</v>
      </c>
      <c r="C461" s="4" t="s">
        <v>5095</v>
      </c>
      <c r="D461" s="4" t="s">
        <v>5096</v>
      </c>
      <c r="E461" s="4" t="s">
        <v>5097</v>
      </c>
      <c r="F461" s="4" t="s">
        <v>5098</v>
      </c>
      <c r="G461" s="4"/>
      <c r="H461" s="4" t="s">
        <v>4506</v>
      </c>
      <c r="I461" s="4" t="s">
        <v>4507</v>
      </c>
      <c r="J461" s="4" t="s">
        <v>4508</v>
      </c>
      <c r="K461" s="187">
        <v>76336194</v>
      </c>
      <c r="L461" s="4" t="s">
        <v>5099</v>
      </c>
      <c r="M461" s="4"/>
      <c r="N461" s="32" t="s">
        <v>5100</v>
      </c>
      <c r="O461" s="32" t="s">
        <v>5101</v>
      </c>
      <c r="P461" s="32"/>
      <c r="Q461" s="4" t="s">
        <v>5102</v>
      </c>
      <c r="R461" s="4" t="s">
        <v>5103</v>
      </c>
      <c r="S461" s="42">
        <v>532.37639999999999</v>
      </c>
      <c r="T461" s="4" t="str">
        <f t="shared" si="34"/>
        <v>LTS0145003_IPTM20460_Alisol A 24-acetate</v>
      </c>
      <c r="U461" s="4">
        <f t="shared" si="32"/>
        <v>533.38419999999996</v>
      </c>
      <c r="V461" s="4">
        <f t="shared" si="33"/>
        <v>531.37019999999995</v>
      </c>
      <c r="W461" s="58">
        <v>13.93</v>
      </c>
      <c r="X461" s="44">
        <v>8630000</v>
      </c>
      <c r="Y461" s="43">
        <v>9.3699999999999992</v>
      </c>
      <c r="Z461" s="58">
        <v>14.69</v>
      </c>
      <c r="AA461" s="128" t="s">
        <v>5104</v>
      </c>
      <c r="AB461" s="49">
        <v>13.95</v>
      </c>
      <c r="AC461" s="50">
        <v>19000000</v>
      </c>
      <c r="AD461" s="49">
        <v>9.32</v>
      </c>
      <c r="AE461" s="49">
        <v>14.75</v>
      </c>
      <c r="AF461" s="49" t="s">
        <v>5105</v>
      </c>
      <c r="AG461" s="4" t="s">
        <v>5106</v>
      </c>
      <c r="AH461" s="4"/>
      <c r="AI461" s="67">
        <v>13.9</v>
      </c>
      <c r="AJ461" s="63">
        <f t="shared" si="35"/>
        <v>0.45421052631578945</v>
      </c>
    </row>
    <row r="462" spans="1:36" ht="15.6" x14ac:dyDescent="0.25">
      <c r="A462" s="4" t="s">
        <v>5107</v>
      </c>
      <c r="B462" s="113" t="s">
        <v>5108</v>
      </c>
      <c r="C462" s="4" t="s">
        <v>5109</v>
      </c>
      <c r="D462" s="4" t="s">
        <v>5110</v>
      </c>
      <c r="E462" s="4" t="s">
        <v>5111</v>
      </c>
      <c r="F462" s="4" t="s">
        <v>5112</v>
      </c>
      <c r="G462" s="18" t="s">
        <v>5113</v>
      </c>
      <c r="H462" s="19" t="s">
        <v>43</v>
      </c>
      <c r="I462" s="19" t="s">
        <v>44</v>
      </c>
      <c r="J462" s="19" t="s">
        <v>45</v>
      </c>
      <c r="K462" s="187">
        <v>9913968</v>
      </c>
      <c r="L462" s="19" t="s">
        <v>5114</v>
      </c>
      <c r="M462" s="4"/>
      <c r="N462" s="118" t="s">
        <v>1085</v>
      </c>
      <c r="O462" s="118" t="s">
        <v>1084</v>
      </c>
      <c r="P462" s="118"/>
      <c r="Q462" s="4" t="s">
        <v>5115</v>
      </c>
      <c r="R462" s="4" t="s">
        <v>5116</v>
      </c>
      <c r="S462" s="42">
        <v>502.11110000000002</v>
      </c>
      <c r="T462" s="4" t="str">
        <f t="shared" si="34"/>
        <v>LTS0211996_IPTM20461_Daidzin 6''-O-malonate</v>
      </c>
      <c r="U462" s="4">
        <v>503.1189</v>
      </c>
      <c r="V462" s="4">
        <v>501.10489999999999</v>
      </c>
      <c r="W462" s="123">
        <v>5.43</v>
      </c>
      <c r="X462" s="124">
        <v>25000000</v>
      </c>
      <c r="Y462" s="125">
        <v>4.9400000000000004</v>
      </c>
      <c r="Z462" s="125">
        <v>9.3699999999999992</v>
      </c>
      <c r="AA462" s="129"/>
      <c r="AB462" s="130">
        <v>5.12</v>
      </c>
      <c r="AC462" s="131">
        <v>365000</v>
      </c>
      <c r="AD462" s="130">
        <v>4.9400000000000004</v>
      </c>
      <c r="AE462" s="130">
        <v>9.32</v>
      </c>
      <c r="AF462" s="132" t="s">
        <v>5117</v>
      </c>
      <c r="AG462" s="4" t="s">
        <v>5118</v>
      </c>
      <c r="AH462" s="4"/>
      <c r="AI462" s="64">
        <v>5.48</v>
      </c>
      <c r="AJ462" s="63">
        <f t="shared" si="35"/>
        <v>68.493150684931507</v>
      </c>
    </row>
    <row r="463" spans="1:36" ht="15.6" x14ac:dyDescent="0.25">
      <c r="A463" s="4" t="s">
        <v>5119</v>
      </c>
      <c r="B463" s="113" t="s">
        <v>5108</v>
      </c>
      <c r="C463" s="4" t="s">
        <v>5120</v>
      </c>
      <c r="D463" s="4" t="s">
        <v>5121</v>
      </c>
      <c r="E463" s="4" t="s">
        <v>5122</v>
      </c>
      <c r="F463" s="4"/>
      <c r="G463" s="4"/>
      <c r="H463" s="19" t="s">
        <v>43</v>
      </c>
      <c r="I463" s="19" t="s">
        <v>44</v>
      </c>
      <c r="J463" s="19" t="s">
        <v>45</v>
      </c>
      <c r="K463" s="187">
        <v>14604080</v>
      </c>
      <c r="L463" s="19" t="s">
        <v>5123</v>
      </c>
      <c r="M463" s="4"/>
      <c r="N463" s="118" t="s">
        <v>230</v>
      </c>
      <c r="O463" s="118"/>
      <c r="P463" s="118"/>
      <c r="Q463" s="4" t="s">
        <v>5124</v>
      </c>
      <c r="R463" s="4" t="s">
        <v>453</v>
      </c>
      <c r="S463" s="42">
        <v>368.12599999999998</v>
      </c>
      <c r="T463" s="4" t="str">
        <f t="shared" si="34"/>
        <v>LTS0211874_IPTM20462_Gancaonin N</v>
      </c>
      <c r="U463" s="4">
        <v>369.13380000000001</v>
      </c>
      <c r="V463" s="4">
        <v>367.1198</v>
      </c>
      <c r="W463" s="123">
        <v>9.8800000000000008</v>
      </c>
      <c r="X463" s="124">
        <v>1170000000</v>
      </c>
      <c r="Y463" s="125">
        <v>9.3699999999999992</v>
      </c>
      <c r="Z463" s="125">
        <v>14.69</v>
      </c>
      <c r="AA463" s="129"/>
      <c r="AB463" s="130">
        <v>9.89</v>
      </c>
      <c r="AC463" s="131">
        <v>711000000</v>
      </c>
      <c r="AD463" s="130">
        <v>9.32</v>
      </c>
      <c r="AE463" s="130">
        <v>14.75</v>
      </c>
      <c r="AF463" s="132"/>
      <c r="AG463" s="4" t="s">
        <v>5125</v>
      </c>
      <c r="AH463" s="4"/>
      <c r="AI463" s="64">
        <v>9.8699999999999992</v>
      </c>
      <c r="AJ463" s="63">
        <f t="shared" si="35"/>
        <v>1.6455696202531647</v>
      </c>
    </row>
    <row r="464" spans="1:36" ht="46.8" x14ac:dyDescent="0.25">
      <c r="A464" s="4" t="s">
        <v>5126</v>
      </c>
      <c r="B464" s="113" t="s">
        <v>5108</v>
      </c>
      <c r="C464" s="4" t="s">
        <v>5127</v>
      </c>
      <c r="D464" s="4" t="s">
        <v>5128</v>
      </c>
      <c r="E464" s="4" t="s">
        <v>5129</v>
      </c>
      <c r="F464" s="4"/>
      <c r="G464" s="4"/>
      <c r="H464" s="19" t="s">
        <v>43</v>
      </c>
      <c r="I464" s="19" t="s">
        <v>59</v>
      </c>
      <c r="J464" s="19" t="s">
        <v>102</v>
      </c>
      <c r="K464" s="187">
        <v>10169367</v>
      </c>
      <c r="L464" s="19" t="s">
        <v>5130</v>
      </c>
      <c r="M464" s="4"/>
      <c r="N464" s="118" t="s">
        <v>1539</v>
      </c>
      <c r="O464" s="118"/>
      <c r="P464" s="118"/>
      <c r="Q464" s="4" t="s">
        <v>5131</v>
      </c>
      <c r="R464" s="4" t="s">
        <v>5132</v>
      </c>
      <c r="S464" s="42">
        <v>756.1902</v>
      </c>
      <c r="T464" s="4" t="str">
        <f t="shared" si="34"/>
        <v>LTS0249739_IPTM20463_Quercetin 3-O-beta-(6''-p-coumaroyl)glucopyranosyl(1-&gt;2)-alpha-L-rhamnopyranoside</v>
      </c>
      <c r="U464" s="4">
        <v>757.19799999999998</v>
      </c>
      <c r="V464" s="4">
        <v>755.18399999999997</v>
      </c>
      <c r="W464" s="123">
        <v>6.2</v>
      </c>
      <c r="X464" s="124">
        <v>81900000</v>
      </c>
      <c r="Y464" s="125">
        <v>4.9400000000000004</v>
      </c>
      <c r="Z464" s="125">
        <v>9.3699999999999992</v>
      </c>
      <c r="AA464" s="129" t="s">
        <v>5133</v>
      </c>
      <c r="AB464" s="130">
        <v>6.19</v>
      </c>
      <c r="AC464" s="131">
        <v>65300000</v>
      </c>
      <c r="AD464" s="130">
        <v>4.9400000000000004</v>
      </c>
      <c r="AE464" s="130">
        <v>9.32</v>
      </c>
      <c r="AF464" s="132"/>
      <c r="AG464" s="4" t="s">
        <v>5134</v>
      </c>
      <c r="AH464" s="4"/>
      <c r="AI464" s="64">
        <v>6.21</v>
      </c>
      <c r="AJ464" s="63">
        <f t="shared" si="35"/>
        <v>1.2542113323124042</v>
      </c>
    </row>
    <row r="465" spans="1:36" ht="15.6" x14ac:dyDescent="0.25">
      <c r="A465" s="4" t="s">
        <v>5135</v>
      </c>
      <c r="B465" s="113" t="s">
        <v>5108</v>
      </c>
      <c r="C465" s="4" t="s">
        <v>5136</v>
      </c>
      <c r="D465" s="4" t="s">
        <v>5137</v>
      </c>
      <c r="E465" s="4" t="s">
        <v>5138</v>
      </c>
      <c r="F465" s="4" t="s">
        <v>5139</v>
      </c>
      <c r="G465" s="4"/>
      <c r="H465" s="4" t="s">
        <v>306</v>
      </c>
      <c r="I465" s="4" t="s">
        <v>1955</v>
      </c>
      <c r="J465" s="4" t="s">
        <v>1956</v>
      </c>
      <c r="K465" s="187">
        <v>10885340</v>
      </c>
      <c r="L465" s="4" t="s">
        <v>5140</v>
      </c>
      <c r="M465" s="4"/>
      <c r="N465" s="118" t="s">
        <v>1958</v>
      </c>
      <c r="O465" s="118" t="s">
        <v>1960</v>
      </c>
      <c r="P465" s="118"/>
      <c r="Q465" s="4" t="s">
        <v>5141</v>
      </c>
      <c r="R465" s="4" t="s">
        <v>1962</v>
      </c>
      <c r="S465" s="42">
        <v>482.12130000000002</v>
      </c>
      <c r="T465" s="4" t="str">
        <f t="shared" si="34"/>
        <v>LTS0037870_IPTM20464_Isosilybin B</v>
      </c>
      <c r="U465" s="4">
        <v>483.12909999999999</v>
      </c>
      <c r="V465" s="4">
        <v>481.11509999999998</v>
      </c>
      <c r="W465" s="123">
        <v>8.01</v>
      </c>
      <c r="X465" s="124">
        <v>201000000</v>
      </c>
      <c r="Y465" s="125">
        <v>4.9400000000000004</v>
      </c>
      <c r="Z465" s="125">
        <v>9.3699999999999992</v>
      </c>
      <c r="AA465" s="129"/>
      <c r="AB465" s="133">
        <v>7.9</v>
      </c>
      <c r="AC465" s="131">
        <v>811000000</v>
      </c>
      <c r="AD465" s="130">
        <v>4.9400000000000004</v>
      </c>
      <c r="AE465" s="130">
        <v>9.32</v>
      </c>
      <c r="AF465" s="132"/>
      <c r="AG465" s="4" t="s">
        <v>5142</v>
      </c>
      <c r="AH465" s="4"/>
      <c r="AI465" s="64">
        <v>7.99</v>
      </c>
      <c r="AJ465" s="63">
        <f t="shared" si="35"/>
        <v>0.24784217016029594</v>
      </c>
    </row>
    <row r="466" spans="1:36" ht="15.6" x14ac:dyDescent="0.25">
      <c r="A466" s="4" t="s">
        <v>5143</v>
      </c>
      <c r="B466" s="113" t="s">
        <v>5108</v>
      </c>
      <c r="C466" s="4" t="s">
        <v>5144</v>
      </c>
      <c r="D466" s="4" t="s">
        <v>5145</v>
      </c>
      <c r="E466" s="4" t="s">
        <v>5146</v>
      </c>
      <c r="F466" s="4"/>
      <c r="G466" s="4"/>
      <c r="H466" s="19" t="s">
        <v>43</v>
      </c>
      <c r="I466" s="19" t="s">
        <v>59</v>
      </c>
      <c r="J466" s="19" t="s">
        <v>102</v>
      </c>
      <c r="K466" s="187">
        <v>349784842</v>
      </c>
      <c r="L466" s="19" t="s">
        <v>5147</v>
      </c>
      <c r="M466" s="4"/>
      <c r="N466" s="118" t="s">
        <v>5148</v>
      </c>
      <c r="O466" s="118" t="s">
        <v>4719</v>
      </c>
      <c r="P466" s="119" t="s">
        <v>5149</v>
      </c>
      <c r="Q466" s="4" t="s">
        <v>5150</v>
      </c>
      <c r="R466" s="4" t="s">
        <v>314</v>
      </c>
      <c r="S466" s="42">
        <v>462.11619999999999</v>
      </c>
      <c r="T466" s="4" t="str">
        <f t="shared" si="34"/>
        <v>LTS0033574_IPTM20465_Rhamnocitrin 3-glucoside</v>
      </c>
      <c r="U466" s="4">
        <v>463.12400000000002</v>
      </c>
      <c r="V466" s="4">
        <v>461.11</v>
      </c>
      <c r="W466" s="123">
        <v>7.46</v>
      </c>
      <c r="X466" s="124">
        <v>427000000</v>
      </c>
      <c r="Y466" s="125">
        <v>4.9400000000000004</v>
      </c>
      <c r="Z466" s="125">
        <v>9.3699999999999992</v>
      </c>
      <c r="AA466" s="129" t="s">
        <v>5151</v>
      </c>
      <c r="AB466" s="130">
        <v>7.48</v>
      </c>
      <c r="AC466" s="131">
        <v>359000000</v>
      </c>
      <c r="AD466" s="130">
        <v>4.9400000000000004</v>
      </c>
      <c r="AE466" s="130">
        <v>9.32</v>
      </c>
      <c r="AF466" s="132"/>
      <c r="AG466" s="4"/>
      <c r="AH466" s="4"/>
      <c r="AI466" s="64">
        <v>7.56</v>
      </c>
      <c r="AJ466" s="63">
        <f t="shared" si="35"/>
        <v>1.1894150417827298</v>
      </c>
    </row>
    <row r="467" spans="1:36" ht="15.6" x14ac:dyDescent="0.25">
      <c r="A467" s="4" t="s">
        <v>5152</v>
      </c>
      <c r="B467" s="113" t="s">
        <v>5108</v>
      </c>
      <c r="C467" s="4" t="s">
        <v>5153</v>
      </c>
      <c r="D467" s="4" t="s">
        <v>5154</v>
      </c>
      <c r="E467" s="4" t="s">
        <v>5155</v>
      </c>
      <c r="F467" s="4"/>
      <c r="G467" s="4"/>
      <c r="H467" s="19" t="s">
        <v>4506</v>
      </c>
      <c r="I467" s="19" t="s">
        <v>4507</v>
      </c>
      <c r="J467" s="19" t="s">
        <v>4575</v>
      </c>
      <c r="K467" s="187">
        <v>137705034</v>
      </c>
      <c r="L467" s="19" t="s">
        <v>5156</v>
      </c>
      <c r="M467" s="4"/>
      <c r="N467" s="118" t="s">
        <v>5157</v>
      </c>
      <c r="O467" s="118" t="s">
        <v>5013</v>
      </c>
      <c r="P467" s="119" t="s">
        <v>5158</v>
      </c>
      <c r="Q467" s="4" t="s">
        <v>5159</v>
      </c>
      <c r="R467" s="4" t="s">
        <v>5017</v>
      </c>
      <c r="S467" s="42">
        <v>780.46600000000001</v>
      </c>
      <c r="T467" s="4" t="str">
        <f t="shared" si="34"/>
        <v>LTS0233747_IPTM20466_Saikosaponin D</v>
      </c>
      <c r="U467" s="4">
        <v>781.47379999999998</v>
      </c>
      <c r="V467" s="4">
        <v>779.45979999999997</v>
      </c>
      <c r="W467" s="123" t="s">
        <v>94</v>
      </c>
      <c r="X467" s="124" t="s">
        <v>94</v>
      </c>
      <c r="Y467" s="125" t="s">
        <v>94</v>
      </c>
      <c r="Z467" s="125" t="s">
        <v>94</v>
      </c>
      <c r="AA467" s="129"/>
      <c r="AB467" s="130">
        <v>10.24</v>
      </c>
      <c r="AC467" s="131">
        <v>131000000</v>
      </c>
      <c r="AD467" s="130">
        <v>9.32</v>
      </c>
      <c r="AE467" s="130">
        <v>14.75</v>
      </c>
      <c r="AF467" s="132" t="s">
        <v>5160</v>
      </c>
      <c r="AG467" s="4" t="s">
        <v>5161</v>
      </c>
      <c r="AH467" s="4"/>
      <c r="AI467" s="64">
        <v>10.51</v>
      </c>
      <c r="AJ467" s="63" t="e">
        <f t="shared" si="35"/>
        <v>#VALUE!</v>
      </c>
    </row>
    <row r="468" spans="1:36" ht="15.6" x14ac:dyDescent="0.25">
      <c r="A468" s="4" t="s">
        <v>5162</v>
      </c>
      <c r="B468" s="113" t="s">
        <v>5108</v>
      </c>
      <c r="C468" s="4" t="s">
        <v>5163</v>
      </c>
      <c r="D468" s="4" t="s">
        <v>5164</v>
      </c>
      <c r="E468" s="4" t="s">
        <v>5165</v>
      </c>
      <c r="F468" s="4" t="s">
        <v>5166</v>
      </c>
      <c r="G468" s="4"/>
      <c r="H468" s="19" t="s">
        <v>4506</v>
      </c>
      <c r="I468" s="19" t="s">
        <v>4507</v>
      </c>
      <c r="J468" s="19" t="s">
        <v>4508</v>
      </c>
      <c r="K468" s="187">
        <v>254778820</v>
      </c>
      <c r="L468" s="19" t="s">
        <v>5167</v>
      </c>
      <c r="M468" s="4"/>
      <c r="N468" s="118" t="s">
        <v>4578</v>
      </c>
      <c r="O468" s="118" t="s">
        <v>4957</v>
      </c>
      <c r="P468" s="118" t="s">
        <v>4738</v>
      </c>
      <c r="Q468" s="4" t="s">
        <v>5168</v>
      </c>
      <c r="R468" s="4" t="s">
        <v>5169</v>
      </c>
      <c r="S468" s="42">
        <v>946.55010000000004</v>
      </c>
      <c r="T468" s="4" t="str">
        <f t="shared" si="34"/>
        <v>LTS0110684_IPTM20467_Ginsenoside Rd</v>
      </c>
      <c r="U468" s="4">
        <v>947.55790000000002</v>
      </c>
      <c r="V468" s="4">
        <v>945.54390000000001</v>
      </c>
      <c r="W468" s="123" t="s">
        <v>94</v>
      </c>
      <c r="X468" s="124" t="s">
        <v>94</v>
      </c>
      <c r="Y468" s="125" t="s">
        <v>94</v>
      </c>
      <c r="Z468" s="125" t="s">
        <v>94</v>
      </c>
      <c r="AA468" s="125"/>
      <c r="AB468" s="130">
        <v>9.59</v>
      </c>
      <c r="AC468" s="131">
        <v>66100000</v>
      </c>
      <c r="AD468" s="130">
        <v>9.32</v>
      </c>
      <c r="AE468" s="130">
        <v>14.75</v>
      </c>
      <c r="AF468" s="132"/>
      <c r="AG468" s="4"/>
      <c r="AH468" s="4"/>
      <c r="AI468" s="64">
        <v>9.83</v>
      </c>
      <c r="AJ468" s="63" t="e">
        <f t="shared" si="35"/>
        <v>#VALUE!</v>
      </c>
    </row>
    <row r="469" spans="1:36" ht="46.8" x14ac:dyDescent="0.25">
      <c r="A469" s="4" t="s">
        <v>5170</v>
      </c>
      <c r="B469" s="113" t="s">
        <v>5108</v>
      </c>
      <c r="C469" s="4" t="s">
        <v>5171</v>
      </c>
      <c r="D469" s="4" t="s">
        <v>5172</v>
      </c>
      <c r="E469" s="4" t="s">
        <v>5173</v>
      </c>
      <c r="F469" s="4"/>
      <c r="G469" s="4"/>
      <c r="H469" s="19" t="s">
        <v>4506</v>
      </c>
      <c r="I469" s="19" t="s">
        <v>4507</v>
      </c>
      <c r="J469" s="19" t="s">
        <v>4508</v>
      </c>
      <c r="K469" s="187">
        <v>6917976</v>
      </c>
      <c r="L469" s="19" t="s">
        <v>5174</v>
      </c>
      <c r="M469" s="4"/>
      <c r="N469" s="118" t="s">
        <v>4738</v>
      </c>
      <c r="O469" s="118" t="s">
        <v>4635</v>
      </c>
      <c r="P469" s="118" t="s">
        <v>4957</v>
      </c>
      <c r="Q469" s="4" t="s">
        <v>5175</v>
      </c>
      <c r="R469" s="4" t="s">
        <v>4970</v>
      </c>
      <c r="S469" s="42">
        <v>1078.5924</v>
      </c>
      <c r="T469" s="4" t="str">
        <f t="shared" si="34"/>
        <v>LTS0212386_IPTM20468_Ginsenoside Rb2</v>
      </c>
      <c r="U469" s="4">
        <v>1079.6002000000001</v>
      </c>
      <c r="V469" s="4">
        <v>1077.5862</v>
      </c>
      <c r="W469" s="123"/>
      <c r="X469" s="124"/>
      <c r="Y469" s="125"/>
      <c r="Z469" s="125"/>
      <c r="AA469" s="104" t="s">
        <v>4618</v>
      </c>
      <c r="AB469" s="130">
        <v>9.09</v>
      </c>
      <c r="AC469" s="131">
        <v>17700000</v>
      </c>
      <c r="AD469" s="130">
        <v>4.9400000000000004</v>
      </c>
      <c r="AE469" s="130">
        <v>9.32</v>
      </c>
      <c r="AF469" s="132" t="s">
        <v>5176</v>
      </c>
      <c r="AG469" s="4" t="s">
        <v>5177</v>
      </c>
      <c r="AH469" s="4"/>
      <c r="AI469" s="64">
        <v>9.3000000000000007</v>
      </c>
      <c r="AJ469" s="63">
        <f t="shared" si="35"/>
        <v>0</v>
      </c>
    </row>
    <row r="470" spans="1:36" ht="15.6" x14ac:dyDescent="0.25">
      <c r="A470" s="4" t="s">
        <v>5178</v>
      </c>
      <c r="B470" s="113" t="s">
        <v>5108</v>
      </c>
      <c r="C470" s="4" t="s">
        <v>5179</v>
      </c>
      <c r="D470" s="4" t="s">
        <v>5180</v>
      </c>
      <c r="E470" s="4" t="s">
        <v>5181</v>
      </c>
      <c r="F470" s="4"/>
      <c r="G470" s="4" t="s">
        <v>5182</v>
      </c>
      <c r="H470" s="19" t="s">
        <v>4506</v>
      </c>
      <c r="I470" s="19" t="s">
        <v>4507</v>
      </c>
      <c r="J470" s="19" t="s">
        <v>5183</v>
      </c>
      <c r="K470" s="187">
        <v>9851101</v>
      </c>
      <c r="L470" s="19" t="s">
        <v>5184</v>
      </c>
      <c r="M470" s="4"/>
      <c r="N470" s="118" t="s">
        <v>5185</v>
      </c>
      <c r="O470" s="118"/>
      <c r="P470" s="118"/>
      <c r="Q470" s="4" t="s">
        <v>5186</v>
      </c>
      <c r="R470" s="4" t="s">
        <v>5187</v>
      </c>
      <c r="S470" s="42">
        <v>574.2414</v>
      </c>
      <c r="T470" s="4" t="str">
        <f t="shared" si="34"/>
        <v>LTS0167614_IPTM20469_Toosendanin</v>
      </c>
      <c r="U470" s="4">
        <v>575.24919999999997</v>
      </c>
      <c r="V470" s="4">
        <v>573.23519999999996</v>
      </c>
      <c r="W470" s="123" t="s">
        <v>94</v>
      </c>
      <c r="X470" s="124" t="s">
        <v>94</v>
      </c>
      <c r="Y470" s="125" t="s">
        <v>94</v>
      </c>
      <c r="Z470" s="125" t="s">
        <v>94</v>
      </c>
      <c r="AA470" s="125"/>
      <c r="AB470" s="130">
        <v>8.68</v>
      </c>
      <c r="AC470" s="131">
        <v>186000000</v>
      </c>
      <c r="AD470" s="130">
        <v>4.9400000000000004</v>
      </c>
      <c r="AE470" s="130">
        <v>9.32</v>
      </c>
      <c r="AF470" s="132"/>
      <c r="AG470" s="4" t="s">
        <v>5188</v>
      </c>
      <c r="AH470" s="4"/>
      <c r="AI470" s="64">
        <v>8.59</v>
      </c>
      <c r="AJ470" s="63" t="e">
        <f t="shared" si="35"/>
        <v>#VALUE!</v>
      </c>
    </row>
    <row r="471" spans="1:36" ht="15.6" x14ac:dyDescent="0.25">
      <c r="A471" s="4" t="s">
        <v>5189</v>
      </c>
      <c r="B471" s="113" t="s">
        <v>5108</v>
      </c>
      <c r="C471" s="4" t="s">
        <v>5190</v>
      </c>
      <c r="D471" s="4" t="s">
        <v>5191</v>
      </c>
      <c r="E471" s="4" t="s">
        <v>5192</v>
      </c>
      <c r="F471" s="4"/>
      <c r="G471" s="21" t="s">
        <v>5193</v>
      </c>
      <c r="H471" s="19" t="s">
        <v>4506</v>
      </c>
      <c r="I471" s="19" t="s">
        <v>4507</v>
      </c>
      <c r="J471" s="19" t="s">
        <v>4508</v>
      </c>
      <c r="K471" s="187">
        <v>14036811</v>
      </c>
      <c r="L471" s="19" t="s">
        <v>5194</v>
      </c>
      <c r="M471" s="4"/>
      <c r="N471" s="118" t="s">
        <v>5100</v>
      </c>
      <c r="O471" s="118"/>
      <c r="P471" s="118"/>
      <c r="Q471" s="4" t="s">
        <v>5195</v>
      </c>
      <c r="R471" s="4" t="s">
        <v>5196</v>
      </c>
      <c r="S471" s="42">
        <v>514.36580000000004</v>
      </c>
      <c r="T471" s="4" t="str">
        <f t="shared" si="34"/>
        <v>LTS0144006_IPTM20470_Alisol B 23-acetate</v>
      </c>
      <c r="U471" s="4">
        <v>515.37360000000001</v>
      </c>
      <c r="V471" s="4">
        <v>513.3596</v>
      </c>
      <c r="W471" s="123">
        <v>16.11</v>
      </c>
      <c r="X471" s="124">
        <v>662000000</v>
      </c>
      <c r="Y471" s="125">
        <v>14.69</v>
      </c>
      <c r="Z471" s="125">
        <v>18.63</v>
      </c>
      <c r="AA471" s="129"/>
      <c r="AB471" s="130">
        <v>10.82</v>
      </c>
      <c r="AC471" s="131">
        <v>1750000</v>
      </c>
      <c r="AD471" s="130">
        <v>9.32</v>
      </c>
      <c r="AE471" s="130">
        <v>14.75</v>
      </c>
      <c r="AF471" s="132"/>
      <c r="AG471" s="4" t="s">
        <v>5197</v>
      </c>
      <c r="AH471" s="4"/>
      <c r="AI471" s="64">
        <v>15.81</v>
      </c>
      <c r="AJ471" s="63">
        <f t="shared" si="35"/>
        <v>378.28571428571428</v>
      </c>
    </row>
    <row r="472" spans="1:36" ht="15.6" x14ac:dyDescent="0.25">
      <c r="A472" s="4" t="s">
        <v>5198</v>
      </c>
      <c r="B472" s="113" t="s">
        <v>5108</v>
      </c>
      <c r="C472" s="4" t="s">
        <v>5199</v>
      </c>
      <c r="D472" s="4" t="s">
        <v>5200</v>
      </c>
      <c r="E472" s="4" t="s">
        <v>5201</v>
      </c>
      <c r="F472" s="4"/>
      <c r="G472" s="4"/>
      <c r="H472" s="19" t="s">
        <v>5202</v>
      </c>
      <c r="I472" s="19" t="s">
        <v>5203</v>
      </c>
      <c r="J472" s="19" t="s">
        <v>5204</v>
      </c>
      <c r="K472" s="187">
        <v>51346122</v>
      </c>
      <c r="L472" s="19" t="s">
        <v>5205</v>
      </c>
      <c r="M472" s="4"/>
      <c r="N472" s="118" t="s">
        <v>5206</v>
      </c>
      <c r="O472" s="118" t="s">
        <v>49</v>
      </c>
      <c r="P472" s="118" t="s">
        <v>5207</v>
      </c>
      <c r="Q472" s="4" t="s">
        <v>5208</v>
      </c>
      <c r="R472" s="4" t="s">
        <v>5209</v>
      </c>
      <c r="S472" s="42">
        <v>868.48199999999997</v>
      </c>
      <c r="T472" s="4" t="str">
        <f t="shared" si="34"/>
        <v>LTS0188632_IPTM20471_Astragaloside I</v>
      </c>
      <c r="U472" s="4">
        <v>869.48979999999995</v>
      </c>
      <c r="V472" s="4">
        <v>867.47580000000005</v>
      </c>
      <c r="W472" s="123">
        <v>11.21</v>
      </c>
      <c r="X472" s="124">
        <v>2700000</v>
      </c>
      <c r="Y472" s="125">
        <v>9.3699999999999992</v>
      </c>
      <c r="Z472" s="125">
        <v>14.69</v>
      </c>
      <c r="AA472" s="129"/>
      <c r="AB472" s="130">
        <v>11.22</v>
      </c>
      <c r="AC472" s="131">
        <v>484000</v>
      </c>
      <c r="AD472" s="130">
        <v>9.32</v>
      </c>
      <c r="AE472" s="130">
        <v>14.75</v>
      </c>
      <c r="AF472" s="132" t="s">
        <v>5210</v>
      </c>
      <c r="AG472" s="4" t="s">
        <v>5211</v>
      </c>
      <c r="AH472" s="4"/>
      <c r="AI472" s="64">
        <v>11.44</v>
      </c>
      <c r="AJ472" s="63">
        <f t="shared" si="35"/>
        <v>5.5785123966942152</v>
      </c>
    </row>
    <row r="473" spans="1:36" ht="62.4" x14ac:dyDescent="0.25">
      <c r="A473" s="4" t="s">
        <v>5212</v>
      </c>
      <c r="B473" s="113" t="s">
        <v>5108</v>
      </c>
      <c r="C473" s="4" t="s">
        <v>5213</v>
      </c>
      <c r="D473" s="4" t="s">
        <v>5214</v>
      </c>
      <c r="E473" s="4" t="s">
        <v>5215</v>
      </c>
      <c r="F473" s="4"/>
      <c r="G473" s="4"/>
      <c r="H473" s="19" t="s">
        <v>4506</v>
      </c>
      <c r="I473" s="19" t="s">
        <v>4507</v>
      </c>
      <c r="J473" s="19" t="s">
        <v>4575</v>
      </c>
      <c r="K473" s="187">
        <v>21637642</v>
      </c>
      <c r="L473" s="19" t="s">
        <v>5216</v>
      </c>
      <c r="M473" s="4"/>
      <c r="N473" s="118" t="s">
        <v>5013</v>
      </c>
      <c r="O473" s="118" t="s">
        <v>5014</v>
      </c>
      <c r="P473" s="118" t="s">
        <v>5015</v>
      </c>
      <c r="Q473" s="4" t="s">
        <v>5217</v>
      </c>
      <c r="R473" s="4" t="s">
        <v>5017</v>
      </c>
      <c r="S473" s="42">
        <v>780.46600000000001</v>
      </c>
      <c r="T473" s="4" t="str">
        <f t="shared" si="34"/>
        <v>LTS0045575_IPTM20472_Saikosaponin B2</v>
      </c>
      <c r="U473" s="4">
        <v>781.47379999999998</v>
      </c>
      <c r="V473" s="4">
        <v>779.45979999999997</v>
      </c>
      <c r="W473" s="123">
        <v>11.65</v>
      </c>
      <c r="X473" s="124">
        <v>1960000</v>
      </c>
      <c r="Y473" s="125">
        <v>9.3699999999999992</v>
      </c>
      <c r="Z473" s="125">
        <v>14.69</v>
      </c>
      <c r="AA473" s="129" t="s">
        <v>5218</v>
      </c>
      <c r="AB473" s="130">
        <v>11.66</v>
      </c>
      <c r="AC473" s="131">
        <v>115000000</v>
      </c>
      <c r="AD473" s="130">
        <v>9.32</v>
      </c>
      <c r="AE473" s="130">
        <v>14.75</v>
      </c>
      <c r="AF473" s="132" t="s">
        <v>5219</v>
      </c>
      <c r="AG473" s="4" t="s">
        <v>5220</v>
      </c>
      <c r="AH473" s="4"/>
      <c r="AI473" s="64">
        <v>10.51</v>
      </c>
      <c r="AJ473" s="63">
        <f t="shared" si="35"/>
        <v>1.7043478260869566E-2</v>
      </c>
    </row>
    <row r="474" spans="1:36" ht="31.2" x14ac:dyDescent="0.25">
      <c r="A474" s="4" t="s">
        <v>5221</v>
      </c>
      <c r="B474" s="113" t="s">
        <v>5108</v>
      </c>
      <c r="C474" s="4" t="s">
        <v>5222</v>
      </c>
      <c r="D474" s="4" t="s">
        <v>5223</v>
      </c>
      <c r="E474" s="4" t="s">
        <v>5224</v>
      </c>
      <c r="F474" s="18" t="s">
        <v>5225</v>
      </c>
      <c r="G474" s="4" t="s">
        <v>5226</v>
      </c>
      <c r="H474" s="19" t="s">
        <v>4506</v>
      </c>
      <c r="I474" s="19" t="s">
        <v>4507</v>
      </c>
      <c r="J474" s="19" t="s">
        <v>4575</v>
      </c>
      <c r="K474" s="187">
        <v>10494</v>
      </c>
      <c r="L474" s="19" t="s">
        <v>5227</v>
      </c>
      <c r="M474" s="4"/>
      <c r="N474" s="118" t="s">
        <v>5228</v>
      </c>
      <c r="O474" s="118" t="s">
        <v>5229</v>
      </c>
      <c r="P474" s="118" t="s">
        <v>5230</v>
      </c>
      <c r="Q474" s="4" t="s">
        <v>5231</v>
      </c>
      <c r="R474" s="4" t="s">
        <v>5232</v>
      </c>
      <c r="S474" s="42">
        <v>456.3603</v>
      </c>
      <c r="T474" s="4" t="str">
        <f t="shared" si="34"/>
        <v>LTS0141130_IPTM20473_Oleanolic acid</v>
      </c>
      <c r="U474" s="4">
        <v>457.36810000000003</v>
      </c>
      <c r="V474" s="4">
        <v>455.35410000000002</v>
      </c>
      <c r="W474" s="123">
        <v>16.52</v>
      </c>
      <c r="X474" s="124">
        <v>16800000</v>
      </c>
      <c r="Y474" s="125">
        <v>14.69</v>
      </c>
      <c r="Z474" s="125">
        <v>18.63</v>
      </c>
      <c r="AA474" s="129" t="s">
        <v>5233</v>
      </c>
      <c r="AB474" s="130">
        <v>16.38</v>
      </c>
      <c r="AC474" s="131">
        <v>460000000</v>
      </c>
      <c r="AD474" s="130">
        <v>14.75</v>
      </c>
      <c r="AE474" s="130">
        <v>19.010000000000002</v>
      </c>
      <c r="AF474" s="132"/>
      <c r="AG474" s="4" t="s">
        <v>5234</v>
      </c>
      <c r="AH474" s="4"/>
      <c r="AI474" s="64">
        <v>16.29</v>
      </c>
      <c r="AJ474" s="63">
        <f t="shared" si="35"/>
        <v>3.6521739130434785E-2</v>
      </c>
    </row>
    <row r="475" spans="1:36" ht="31.2" x14ac:dyDescent="0.25">
      <c r="A475" s="4" t="s">
        <v>5235</v>
      </c>
      <c r="B475" s="113" t="s">
        <v>5108</v>
      </c>
      <c r="C475" s="4" t="s">
        <v>5236</v>
      </c>
      <c r="D475" s="4" t="s">
        <v>5237</v>
      </c>
      <c r="E475" s="4" t="s">
        <v>5238</v>
      </c>
      <c r="F475" s="4" t="s">
        <v>5239</v>
      </c>
      <c r="G475" s="114"/>
      <c r="H475" s="19" t="s">
        <v>4506</v>
      </c>
      <c r="I475" s="19" t="s">
        <v>4507</v>
      </c>
      <c r="J475" s="19" t="s">
        <v>4535</v>
      </c>
      <c r="K475" s="187">
        <v>71773126</v>
      </c>
      <c r="L475" s="19" t="s">
        <v>5240</v>
      </c>
      <c r="M475" s="4"/>
      <c r="N475" s="120" t="s">
        <v>5241</v>
      </c>
      <c r="O475" s="118" t="s">
        <v>5242</v>
      </c>
      <c r="P475" s="118" t="s">
        <v>5243</v>
      </c>
      <c r="Q475" s="4" t="s">
        <v>5244</v>
      </c>
      <c r="R475" s="4" t="s">
        <v>5245</v>
      </c>
      <c r="S475" s="42">
        <v>604.39750000000004</v>
      </c>
      <c r="T475" s="4" t="str">
        <f t="shared" si="34"/>
        <v>LTS0207787_IPTM20474_Ziyuglycoside II</v>
      </c>
      <c r="U475" s="4">
        <v>605.40530000000001</v>
      </c>
      <c r="V475" s="4">
        <v>603.3913</v>
      </c>
      <c r="W475" s="123">
        <v>11.44</v>
      </c>
      <c r="X475" s="124">
        <v>272000</v>
      </c>
      <c r="Y475" s="125">
        <v>9.3699999999999992</v>
      </c>
      <c r="Z475" s="125">
        <v>14.69</v>
      </c>
      <c r="AA475" s="129" t="s">
        <v>5246</v>
      </c>
      <c r="AB475" s="130">
        <v>11.29</v>
      </c>
      <c r="AC475" s="131">
        <v>122000000</v>
      </c>
      <c r="AD475" s="130">
        <v>9.32</v>
      </c>
      <c r="AE475" s="130">
        <v>14.75</v>
      </c>
      <c r="AF475" s="132"/>
      <c r="AG475" s="4" t="s">
        <v>5247</v>
      </c>
      <c r="AH475" s="4"/>
      <c r="AI475" s="64">
        <v>11.57</v>
      </c>
      <c r="AJ475" s="63">
        <f t="shared" si="35"/>
        <v>2.2295081967213114E-3</v>
      </c>
    </row>
    <row r="476" spans="1:36" ht="15.6" x14ac:dyDescent="0.25">
      <c r="A476" s="4" t="s">
        <v>5248</v>
      </c>
      <c r="B476" s="113" t="s">
        <v>5108</v>
      </c>
      <c r="C476" s="4" t="s">
        <v>5249</v>
      </c>
      <c r="D476" s="4" t="s">
        <v>5250</v>
      </c>
      <c r="E476" s="4" t="s">
        <v>5251</v>
      </c>
      <c r="F476" s="18" t="s">
        <v>5252</v>
      </c>
      <c r="G476" s="114" t="s">
        <v>5253</v>
      </c>
      <c r="H476" s="19" t="s">
        <v>4506</v>
      </c>
      <c r="I476" s="19" t="s">
        <v>4507</v>
      </c>
      <c r="J476" s="19" t="s">
        <v>4575</v>
      </c>
      <c r="K476" s="187">
        <v>158477</v>
      </c>
      <c r="L476" s="19" t="s">
        <v>5254</v>
      </c>
      <c r="M476" s="4"/>
      <c r="N476" s="118" t="s">
        <v>5255</v>
      </c>
      <c r="O476" s="118" t="s">
        <v>5256</v>
      </c>
      <c r="P476" s="118" t="s">
        <v>5257</v>
      </c>
      <c r="Q476" s="4" t="s">
        <v>5258</v>
      </c>
      <c r="R476" s="4" t="s">
        <v>4566</v>
      </c>
      <c r="S476" s="42">
        <v>454.34469999999999</v>
      </c>
      <c r="T476" s="4" t="str">
        <f t="shared" si="34"/>
        <v>LTS0129833_IPTM20475_Wilforlide A</v>
      </c>
      <c r="U476" s="4">
        <v>455.35250000000002</v>
      </c>
      <c r="V476" s="4">
        <v>453.33850000000001</v>
      </c>
      <c r="W476" s="123">
        <v>16.579999999999998</v>
      </c>
      <c r="X476" s="124">
        <v>39500000</v>
      </c>
      <c r="Y476" s="125">
        <v>14.69</v>
      </c>
      <c r="Z476" s="125">
        <v>18.63</v>
      </c>
      <c r="AA476" s="129" t="s">
        <v>5259</v>
      </c>
      <c r="AB476" s="130">
        <v>17.37</v>
      </c>
      <c r="AC476" s="131">
        <v>17200000</v>
      </c>
      <c r="AD476" s="130">
        <v>14.75</v>
      </c>
      <c r="AE476" s="130">
        <v>19.010000000000002</v>
      </c>
      <c r="AF476" s="132"/>
      <c r="AG476" s="4" t="s">
        <v>5260</v>
      </c>
      <c r="AH476" s="4"/>
      <c r="AI476" s="64">
        <v>16.23</v>
      </c>
      <c r="AJ476" s="63">
        <f t="shared" si="35"/>
        <v>2.2965116279069768</v>
      </c>
    </row>
    <row r="477" spans="1:36" ht="31.2" x14ac:dyDescent="0.25">
      <c r="A477" s="4" t="s">
        <v>5261</v>
      </c>
      <c r="B477" s="113" t="s">
        <v>5108</v>
      </c>
      <c r="C477" s="4" t="s">
        <v>5262</v>
      </c>
      <c r="D477" s="4" t="s">
        <v>5263</v>
      </c>
      <c r="E477" s="4" t="s">
        <v>5264</v>
      </c>
      <c r="F477" s="4"/>
      <c r="G477" s="4"/>
      <c r="H477" s="19" t="s">
        <v>4506</v>
      </c>
      <c r="I477" s="19" t="s">
        <v>4507</v>
      </c>
      <c r="J477" s="19" t="s">
        <v>4560</v>
      </c>
      <c r="K477" s="187">
        <v>5471851</v>
      </c>
      <c r="L477" s="19" t="s">
        <v>5265</v>
      </c>
      <c r="M477" s="4"/>
      <c r="N477" s="118" t="s">
        <v>4877</v>
      </c>
      <c r="O477" s="118"/>
      <c r="P477" s="118"/>
      <c r="Q477" s="4" t="s">
        <v>5266</v>
      </c>
      <c r="R477" s="4" t="s">
        <v>5267</v>
      </c>
      <c r="S477" s="42">
        <v>498.33449999999999</v>
      </c>
      <c r="T477" s="4" t="str">
        <f t="shared" si="34"/>
        <v>LTS0211219_IPTM20476_Poricoic acid A(F)</v>
      </c>
      <c r="U477" s="4">
        <v>499.34230000000002</v>
      </c>
      <c r="V477" s="4">
        <v>497.32830000000001</v>
      </c>
      <c r="W477" s="123">
        <v>13.96</v>
      </c>
      <c r="X477" s="124">
        <v>76200000</v>
      </c>
      <c r="Y477" s="125">
        <v>9.3699999999999992</v>
      </c>
      <c r="Z477" s="125">
        <v>14.69</v>
      </c>
      <c r="AA477" s="129" t="s">
        <v>5268</v>
      </c>
      <c r="AB477" s="130">
        <v>12.62</v>
      </c>
      <c r="AC477" s="131">
        <v>514000000</v>
      </c>
      <c r="AD477" s="130">
        <v>9.32</v>
      </c>
      <c r="AE477" s="130">
        <v>14.75</v>
      </c>
      <c r="AF477" s="132"/>
      <c r="AG477" s="4" t="s">
        <v>5269</v>
      </c>
      <c r="AH477" s="4"/>
      <c r="AI477" s="64">
        <v>13.95</v>
      </c>
      <c r="AJ477" s="63">
        <f t="shared" si="35"/>
        <v>0.14824902723735409</v>
      </c>
    </row>
    <row r="478" spans="1:36" ht="31.2" x14ac:dyDescent="0.25">
      <c r="A478" s="4" t="s">
        <v>5270</v>
      </c>
      <c r="B478" s="113" t="s">
        <v>5108</v>
      </c>
      <c r="C478" s="4" t="s">
        <v>5271</v>
      </c>
      <c r="D478" s="4" t="s">
        <v>5272</v>
      </c>
      <c r="E478" s="4" t="s">
        <v>5273</v>
      </c>
      <c r="F478" s="4"/>
      <c r="G478" s="4"/>
      <c r="H478" s="19" t="s">
        <v>4506</v>
      </c>
      <c r="I478" s="19" t="s">
        <v>4507</v>
      </c>
      <c r="J478" s="19" t="s">
        <v>4508</v>
      </c>
      <c r="K478" s="187">
        <v>15558616</v>
      </c>
      <c r="L478" s="19" t="s">
        <v>5274</v>
      </c>
      <c r="M478" s="4"/>
      <c r="N478" s="118" t="s">
        <v>5100</v>
      </c>
      <c r="O478" s="118"/>
      <c r="P478" s="118"/>
      <c r="Q478" s="4" t="s">
        <v>5275</v>
      </c>
      <c r="R478" s="4" t="s">
        <v>5276</v>
      </c>
      <c r="S478" s="42">
        <v>490.36579999999998</v>
      </c>
      <c r="T478" s="4" t="str">
        <f t="shared" si="34"/>
        <v>LTS0195603_IPTM20477_Alisol A</v>
      </c>
      <c r="U478" s="4">
        <v>491.37360000000001</v>
      </c>
      <c r="V478" s="4">
        <v>489.3596</v>
      </c>
      <c r="W478" s="123" t="s">
        <v>94</v>
      </c>
      <c r="X478" s="124" t="s">
        <v>94</v>
      </c>
      <c r="Y478" s="125" t="s">
        <v>94</v>
      </c>
      <c r="Z478" s="125" t="s">
        <v>94</v>
      </c>
      <c r="AA478" s="134" t="s">
        <v>5277</v>
      </c>
      <c r="AB478" s="133">
        <v>13</v>
      </c>
      <c r="AC478" s="131">
        <v>5180000</v>
      </c>
      <c r="AD478" s="130">
        <v>9.32</v>
      </c>
      <c r="AE478" s="133">
        <v>14.75</v>
      </c>
      <c r="AF478" s="132" t="s">
        <v>5278</v>
      </c>
      <c r="AG478" s="4" t="s">
        <v>5279</v>
      </c>
      <c r="AH478" s="4"/>
      <c r="AI478" s="64">
        <v>13.03</v>
      </c>
      <c r="AJ478" s="63" t="e">
        <f t="shared" si="35"/>
        <v>#VALUE!</v>
      </c>
    </row>
    <row r="479" spans="1:36" ht="15.6" x14ac:dyDescent="0.25">
      <c r="A479" s="4" t="s">
        <v>5280</v>
      </c>
      <c r="B479" s="113" t="s">
        <v>5108</v>
      </c>
      <c r="C479" s="4" t="s">
        <v>5281</v>
      </c>
      <c r="D479" s="4" t="s">
        <v>5282</v>
      </c>
      <c r="E479" s="4" t="s">
        <v>5283</v>
      </c>
      <c r="F479" s="4"/>
      <c r="G479" s="21"/>
      <c r="H479" s="19" t="s">
        <v>4506</v>
      </c>
      <c r="I479" s="19" t="s">
        <v>4507</v>
      </c>
      <c r="J479" s="19" t="s">
        <v>4560</v>
      </c>
      <c r="K479" s="187">
        <v>122169316</v>
      </c>
      <c r="L479" s="19" t="s">
        <v>5284</v>
      </c>
      <c r="M479" s="4"/>
      <c r="N479" s="118" t="s">
        <v>5285</v>
      </c>
      <c r="O479" s="118"/>
      <c r="P479" s="118"/>
      <c r="Q479" s="4" t="s">
        <v>5286</v>
      </c>
      <c r="R479" s="4" t="s">
        <v>5287</v>
      </c>
      <c r="S479" s="42">
        <v>456.25119999999998</v>
      </c>
      <c r="T479" s="4" t="str">
        <f t="shared" si="34"/>
        <v>LTS0194126_IPTM20478_20(21)-Dehydrolucidenic acid A</v>
      </c>
      <c r="U479" s="4">
        <v>457.25900000000001</v>
      </c>
      <c r="V479" s="4">
        <v>455.245</v>
      </c>
      <c r="W479" s="123">
        <v>9.42</v>
      </c>
      <c r="X479" s="124">
        <v>38000000</v>
      </c>
      <c r="Y479" s="125">
        <v>9.3699999999999992</v>
      </c>
      <c r="Z479" s="125">
        <v>14.69</v>
      </c>
      <c r="AA479" s="129" t="s">
        <v>5288</v>
      </c>
      <c r="AB479" s="130">
        <v>7.25</v>
      </c>
      <c r="AC479" s="131">
        <v>254000000</v>
      </c>
      <c r="AD479" s="130">
        <v>4.9400000000000004</v>
      </c>
      <c r="AE479" s="130">
        <v>9.32</v>
      </c>
      <c r="AF479" s="132"/>
      <c r="AG479" s="4" t="s">
        <v>5289</v>
      </c>
      <c r="AH479" s="4"/>
      <c r="AI479" s="64">
        <v>9.4</v>
      </c>
      <c r="AJ479" s="63">
        <f t="shared" si="35"/>
        <v>0.14960629921259844</v>
      </c>
    </row>
    <row r="480" spans="1:36" ht="62.4" x14ac:dyDescent="0.25">
      <c r="A480" s="4" t="s">
        <v>5290</v>
      </c>
      <c r="B480" s="113" t="s">
        <v>5108</v>
      </c>
      <c r="C480" s="4" t="s">
        <v>5291</v>
      </c>
      <c r="D480" s="4" t="s">
        <v>5292</v>
      </c>
      <c r="E480" s="4" t="s">
        <v>5293</v>
      </c>
      <c r="F480" s="4"/>
      <c r="G480" s="21"/>
      <c r="H480" s="19" t="s">
        <v>4506</v>
      </c>
      <c r="I480" s="19" t="s">
        <v>4507</v>
      </c>
      <c r="J480" s="19" t="s">
        <v>4508</v>
      </c>
      <c r="K480" s="187">
        <v>11468733</v>
      </c>
      <c r="L480" s="19" t="s">
        <v>5294</v>
      </c>
      <c r="M480" s="4"/>
      <c r="N480" s="118" t="s">
        <v>4510</v>
      </c>
      <c r="O480" s="118"/>
      <c r="P480" s="118"/>
      <c r="Q480" s="4" t="s">
        <v>5295</v>
      </c>
      <c r="R480" s="4" t="s">
        <v>4867</v>
      </c>
      <c r="S480" s="42">
        <v>476.38659999999999</v>
      </c>
      <c r="T480" s="4" t="str">
        <f t="shared" si="34"/>
        <v>LTS0108309_IPTM20479_(20S)-Protopanaxatriol</v>
      </c>
      <c r="U480" s="4">
        <v>477.39440000000002</v>
      </c>
      <c r="V480" s="4">
        <v>475.38040000000001</v>
      </c>
      <c r="W480" s="123">
        <v>12.24</v>
      </c>
      <c r="X480" s="124">
        <v>8580000</v>
      </c>
      <c r="Y480" s="125">
        <v>9.3699999999999992</v>
      </c>
      <c r="Z480" s="125">
        <v>14.69</v>
      </c>
      <c r="AA480" s="129" t="s">
        <v>5296</v>
      </c>
      <c r="AB480" s="130">
        <v>12.26</v>
      </c>
      <c r="AC480" s="131">
        <v>18600000</v>
      </c>
      <c r="AD480" s="130">
        <v>9.32</v>
      </c>
      <c r="AE480" s="130">
        <v>14.75</v>
      </c>
      <c r="AF480" s="132" t="s">
        <v>5297</v>
      </c>
      <c r="AG480" s="4" t="s">
        <v>5298</v>
      </c>
      <c r="AH480" s="4"/>
      <c r="AI480" s="64">
        <v>12.26</v>
      </c>
      <c r="AJ480" s="63">
        <f t="shared" si="35"/>
        <v>0.46129032258064517</v>
      </c>
    </row>
    <row r="481" spans="1:36" ht="15.6" x14ac:dyDescent="0.25">
      <c r="A481" s="4" t="s">
        <v>5299</v>
      </c>
      <c r="B481" s="113" t="s">
        <v>5108</v>
      </c>
      <c r="C481" s="4" t="s">
        <v>5300</v>
      </c>
      <c r="D481" s="4" t="s">
        <v>5301</v>
      </c>
      <c r="E481" s="4" t="s">
        <v>5302</v>
      </c>
      <c r="F481" s="4"/>
      <c r="G481" s="21" t="s">
        <v>5303</v>
      </c>
      <c r="H481" s="19" t="s">
        <v>4506</v>
      </c>
      <c r="I481" s="19" t="s">
        <v>4507</v>
      </c>
      <c r="J481" s="19" t="s">
        <v>4508</v>
      </c>
      <c r="K481" s="187">
        <v>44584555</v>
      </c>
      <c r="L481" s="19" t="s">
        <v>5304</v>
      </c>
      <c r="M481" s="4"/>
      <c r="N481" s="118" t="s">
        <v>4749</v>
      </c>
      <c r="O481" s="118" t="s">
        <v>4578</v>
      </c>
      <c r="P481" s="118" t="s">
        <v>4957</v>
      </c>
      <c r="Q481" s="4" t="s">
        <v>5305</v>
      </c>
      <c r="R481" s="4" t="s">
        <v>5169</v>
      </c>
      <c r="S481" s="42">
        <v>946.55010000000004</v>
      </c>
      <c r="T481" s="4" t="str">
        <f t="shared" si="34"/>
        <v>LTS0177183_IPTM20480_Gypenoside XVII</v>
      </c>
      <c r="U481" s="4">
        <v>947.55790000000002</v>
      </c>
      <c r="V481" s="4">
        <v>945.54390000000001</v>
      </c>
      <c r="W481" s="123">
        <v>9.9</v>
      </c>
      <c r="X481" s="124">
        <v>420000</v>
      </c>
      <c r="Y481" s="125">
        <v>9.3699999999999992</v>
      </c>
      <c r="Z481" s="125">
        <v>14.69</v>
      </c>
      <c r="AA481" s="129"/>
      <c r="AB481" s="130">
        <v>9.59</v>
      </c>
      <c r="AC481" s="131">
        <v>66100000</v>
      </c>
      <c r="AD481" s="130">
        <v>9.32</v>
      </c>
      <c r="AE481" s="130">
        <v>14.75</v>
      </c>
      <c r="AF481" s="132"/>
      <c r="AG481" s="4" t="s">
        <v>5306</v>
      </c>
      <c r="AH481" s="4"/>
      <c r="AI481" s="64">
        <v>10.02</v>
      </c>
      <c r="AJ481" s="63">
        <f t="shared" si="35"/>
        <v>6.3540090771558241E-3</v>
      </c>
    </row>
    <row r="482" spans="1:36" ht="15.6" x14ac:dyDescent="0.25">
      <c r="A482" s="4" t="s">
        <v>5307</v>
      </c>
      <c r="B482" s="115" t="s">
        <v>5308</v>
      </c>
      <c r="C482" s="4" t="s">
        <v>5309</v>
      </c>
      <c r="D482" s="4" t="s">
        <v>5310</v>
      </c>
      <c r="E482" s="4" t="s">
        <v>5311</v>
      </c>
      <c r="F482" s="4"/>
      <c r="G482" s="4"/>
      <c r="H482" s="4" t="s">
        <v>43</v>
      </c>
      <c r="I482" s="4" t="s">
        <v>44</v>
      </c>
      <c r="J482" s="4" t="s">
        <v>575</v>
      </c>
      <c r="K482" s="187">
        <v>5320464</v>
      </c>
      <c r="L482" s="4" t="s">
        <v>5312</v>
      </c>
      <c r="M482" s="4"/>
      <c r="N482" s="71" t="s">
        <v>1815</v>
      </c>
      <c r="O482" s="71" t="s">
        <v>1177</v>
      </c>
      <c r="P482" s="71" t="s">
        <v>1636</v>
      </c>
      <c r="Q482" s="4" t="s">
        <v>5313</v>
      </c>
      <c r="R482" s="4" t="s">
        <v>3106</v>
      </c>
      <c r="S482" s="42">
        <v>316.09469999999999</v>
      </c>
      <c r="T482" s="4" t="str">
        <f t="shared" ref="T482:T521" si="36">L482&amp;"_"&amp;D482&amp;"_"&amp;E482</f>
        <v>LTS0185567_IPTM20481_Pendulone</v>
      </c>
      <c r="U482" s="4">
        <f t="shared" ref="U482:U501" si="37">S482+1.0078</f>
        <v>317.10249999999996</v>
      </c>
      <c r="V482" s="4">
        <f t="shared" ref="V482:V501" si="38">U482-1.007*2</f>
        <v>315.08849999999995</v>
      </c>
      <c r="W482" s="58">
        <v>8.3800000000000008</v>
      </c>
      <c r="X482" s="44">
        <v>246000000</v>
      </c>
      <c r="Y482" s="135">
        <v>4.9400000000000004</v>
      </c>
      <c r="Z482" s="135">
        <v>9.3699999999999992</v>
      </c>
      <c r="AA482" s="89"/>
      <c r="AB482" s="55">
        <v>8.42</v>
      </c>
      <c r="AC482" s="50">
        <v>20400000</v>
      </c>
      <c r="AD482" s="130">
        <v>4.9400000000000004</v>
      </c>
      <c r="AE482" s="130">
        <v>9.32</v>
      </c>
      <c r="AF482" s="55"/>
      <c r="AG482" s="4" t="s">
        <v>5314</v>
      </c>
      <c r="AH482" s="4"/>
      <c r="AI482" s="64">
        <v>8.3000000000000007</v>
      </c>
      <c r="AJ482" s="95">
        <f t="shared" ref="AJ482:AJ521" si="39">X482/AC482</f>
        <v>12.058823529411764</v>
      </c>
    </row>
    <row r="483" spans="1:36" ht="15.6" x14ac:dyDescent="0.25">
      <c r="A483" s="4" t="s">
        <v>5315</v>
      </c>
      <c r="B483" s="115" t="s">
        <v>5308</v>
      </c>
      <c r="C483" s="4" t="s">
        <v>5316</v>
      </c>
      <c r="D483" s="4" t="s">
        <v>5317</v>
      </c>
      <c r="E483" s="4" t="s">
        <v>5318</v>
      </c>
      <c r="F483" s="4"/>
      <c r="G483" s="4"/>
      <c r="H483" s="4" t="s">
        <v>306</v>
      </c>
      <c r="I483" s="4" t="s">
        <v>5319</v>
      </c>
      <c r="J483" s="4" t="s">
        <v>5320</v>
      </c>
      <c r="K483" s="187">
        <v>10405960</v>
      </c>
      <c r="L483" s="4" t="s">
        <v>5321</v>
      </c>
      <c r="M483" s="4"/>
      <c r="N483" s="71" t="s">
        <v>1716</v>
      </c>
      <c r="O483" s="71" t="s">
        <v>230</v>
      </c>
      <c r="P483" s="71"/>
      <c r="Q483" s="4" t="s">
        <v>5322</v>
      </c>
      <c r="R483" s="4" t="s">
        <v>5323</v>
      </c>
      <c r="S483" s="42">
        <v>356.12599999999998</v>
      </c>
      <c r="T483" s="4" t="str">
        <f t="shared" si="36"/>
        <v>LTS0039421_IPTM20482_Dihydrolicoisoflavone</v>
      </c>
      <c r="U483" s="4">
        <f t="shared" si="37"/>
        <v>357.13379999999995</v>
      </c>
      <c r="V483" s="4">
        <f t="shared" si="38"/>
        <v>355.11979999999994</v>
      </c>
      <c r="W483" s="58">
        <v>10.45</v>
      </c>
      <c r="X483" s="44">
        <v>1040000000</v>
      </c>
      <c r="Y483" s="125">
        <v>9.3699999999999992</v>
      </c>
      <c r="Z483" s="125">
        <v>14.69</v>
      </c>
      <c r="AA483" s="89"/>
      <c r="AB483" s="55">
        <v>10.4</v>
      </c>
      <c r="AC483" s="50">
        <v>1710000000</v>
      </c>
      <c r="AD483" s="130">
        <v>9.32</v>
      </c>
      <c r="AE483" s="130">
        <v>14.75</v>
      </c>
      <c r="AF483" s="55"/>
      <c r="AG483" s="4" t="s">
        <v>5324</v>
      </c>
      <c r="AH483" s="4"/>
      <c r="AI483" s="64">
        <v>10.38</v>
      </c>
      <c r="AJ483" s="95">
        <f t="shared" si="39"/>
        <v>0.60818713450292394</v>
      </c>
    </row>
    <row r="484" spans="1:36" ht="15.6" x14ac:dyDescent="0.25">
      <c r="A484" s="4" t="s">
        <v>5325</v>
      </c>
      <c r="B484" s="115" t="s">
        <v>5308</v>
      </c>
      <c r="C484" s="4" t="s">
        <v>5326</v>
      </c>
      <c r="D484" s="4" t="s">
        <v>5327</v>
      </c>
      <c r="E484" s="4" t="s">
        <v>5328</v>
      </c>
      <c r="F484" s="4"/>
      <c r="G484" s="4"/>
      <c r="H484" s="4" t="s">
        <v>43</v>
      </c>
      <c r="I484" s="4" t="s">
        <v>59</v>
      </c>
      <c r="J484" s="4" t="s">
        <v>102</v>
      </c>
      <c r="K484" s="187">
        <v>11664897</v>
      </c>
      <c r="L484" s="4" t="s">
        <v>5329</v>
      </c>
      <c r="M484" s="4"/>
      <c r="N484" s="71" t="s">
        <v>1539</v>
      </c>
      <c r="O484" s="71"/>
      <c r="P484" s="71"/>
      <c r="Q484" s="4" t="s">
        <v>5330</v>
      </c>
      <c r="R484" s="4" t="s">
        <v>5331</v>
      </c>
      <c r="S484" s="42">
        <v>740.1952</v>
      </c>
      <c r="T484" s="4" t="str">
        <f t="shared" si="36"/>
        <v>LTS0189397_IPTM20483_Kaempferol 3-O-beta-(6''-p-coumaroyl)glucopyranosyl(1-&gt;2)-alpha-L-rhamnopyranoside</v>
      </c>
      <c r="U484" s="4">
        <f t="shared" si="37"/>
        <v>741.20299999999997</v>
      </c>
      <c r="V484" s="4">
        <f t="shared" si="38"/>
        <v>739.18899999999996</v>
      </c>
      <c r="W484" s="58">
        <v>6.61</v>
      </c>
      <c r="X484" s="44">
        <v>155000000</v>
      </c>
      <c r="Y484" s="135">
        <v>4.9400000000000004</v>
      </c>
      <c r="Z484" s="135">
        <v>9.3699999999999992</v>
      </c>
      <c r="AA484" s="89"/>
      <c r="AB484" s="55">
        <v>6.6</v>
      </c>
      <c r="AC484" s="50">
        <v>87800000</v>
      </c>
      <c r="AD484" s="130">
        <v>4.9400000000000004</v>
      </c>
      <c r="AE484" s="130">
        <v>9.32</v>
      </c>
      <c r="AF484" s="55" t="s">
        <v>5332</v>
      </c>
      <c r="AG484" s="4" t="s">
        <v>5333</v>
      </c>
      <c r="AH484" s="4"/>
      <c r="AI484" s="64">
        <v>6.62</v>
      </c>
      <c r="AJ484" s="95">
        <f t="shared" si="39"/>
        <v>1.7653758542141229</v>
      </c>
    </row>
    <row r="485" spans="1:36" ht="15.6" x14ac:dyDescent="0.25">
      <c r="A485" s="4" t="s">
        <v>5334</v>
      </c>
      <c r="B485" s="115" t="s">
        <v>5308</v>
      </c>
      <c r="C485" s="4" t="s">
        <v>5335</v>
      </c>
      <c r="D485" s="4" t="s">
        <v>5336</v>
      </c>
      <c r="E485" s="4" t="s">
        <v>5337</v>
      </c>
      <c r="F485" s="4" t="s">
        <v>5338</v>
      </c>
      <c r="G485" s="4" t="s">
        <v>5339</v>
      </c>
      <c r="H485" s="4" t="s">
        <v>306</v>
      </c>
      <c r="I485" s="4" t="s">
        <v>1955</v>
      </c>
      <c r="J485" s="4" t="s">
        <v>1956</v>
      </c>
      <c r="K485" s="187">
        <v>11059920</v>
      </c>
      <c r="L485" s="4" t="s">
        <v>5340</v>
      </c>
      <c r="M485" s="4"/>
      <c r="N485" s="71" t="s">
        <v>1958</v>
      </c>
      <c r="O485" s="71" t="s">
        <v>1960</v>
      </c>
      <c r="P485" s="71" t="s">
        <v>1959</v>
      </c>
      <c r="Q485" s="4" t="s">
        <v>5341</v>
      </c>
      <c r="R485" s="4" t="s">
        <v>1962</v>
      </c>
      <c r="S485" s="42">
        <v>482.12130000000002</v>
      </c>
      <c r="T485" s="4" t="str">
        <f t="shared" si="36"/>
        <v>LTS0259754_IPTM20484_Isosilybin A</v>
      </c>
      <c r="U485" s="4">
        <f t="shared" si="37"/>
        <v>483.12909999999999</v>
      </c>
      <c r="V485" s="4">
        <f t="shared" si="38"/>
        <v>481.11509999999998</v>
      </c>
      <c r="W485" s="58">
        <v>7.97</v>
      </c>
      <c r="X485" s="44">
        <v>290000000</v>
      </c>
      <c r="Y485" s="135">
        <v>4.9400000000000004</v>
      </c>
      <c r="Z485" s="135">
        <v>9.3699999999999992</v>
      </c>
      <c r="AA485" s="89"/>
      <c r="AB485" s="55">
        <v>7.87</v>
      </c>
      <c r="AC485" s="50">
        <v>1080000000</v>
      </c>
      <c r="AD485" s="130">
        <v>4.9400000000000004</v>
      </c>
      <c r="AE485" s="130">
        <v>9.32</v>
      </c>
      <c r="AF485" s="55"/>
      <c r="AG485" s="4" t="s">
        <v>5342</v>
      </c>
      <c r="AH485" s="4"/>
      <c r="AI485" s="64">
        <v>7.97</v>
      </c>
      <c r="AJ485" s="95">
        <f t="shared" si="39"/>
        <v>0.26851851851851855</v>
      </c>
    </row>
    <row r="486" spans="1:36" s="3" customFormat="1" ht="15.6" x14ac:dyDescent="0.25">
      <c r="A486" s="69" t="s">
        <v>5343</v>
      </c>
      <c r="B486" s="116" t="s">
        <v>5308</v>
      </c>
      <c r="C486" s="69" t="s">
        <v>5344</v>
      </c>
      <c r="D486" s="69" t="s">
        <v>5345</v>
      </c>
      <c r="E486" s="69" t="s">
        <v>5346</v>
      </c>
      <c r="F486" s="69"/>
      <c r="G486" s="69"/>
      <c r="H486" s="69" t="s">
        <v>43</v>
      </c>
      <c r="I486" s="69" t="s">
        <v>59</v>
      </c>
      <c r="J486" s="69" t="s">
        <v>102</v>
      </c>
      <c r="K486" s="188">
        <v>56677686</v>
      </c>
      <c r="L486" s="69" t="s">
        <v>2497</v>
      </c>
      <c r="M486" s="69"/>
      <c r="N486" s="121" t="s">
        <v>2498</v>
      </c>
      <c r="O486" s="121" t="s">
        <v>1528</v>
      </c>
      <c r="P486" s="121"/>
      <c r="Q486" s="69" t="s">
        <v>3105</v>
      </c>
      <c r="R486" s="69" t="s">
        <v>5347</v>
      </c>
      <c r="S486" s="73">
        <v>1020.3475</v>
      </c>
      <c r="T486" s="69" t="str">
        <f t="shared" si="36"/>
        <v>LTS0078436_IPTM20485_Complanatoside C</v>
      </c>
      <c r="U486" s="69">
        <f t="shared" si="37"/>
        <v>1021.3552999999999</v>
      </c>
      <c r="V486" s="69">
        <f t="shared" si="38"/>
        <v>1019.3412999999999</v>
      </c>
      <c r="W486" s="91"/>
      <c r="X486" s="75"/>
      <c r="Y486" s="136"/>
      <c r="Z486" s="136"/>
      <c r="AA486" s="112" t="s">
        <v>5348</v>
      </c>
      <c r="AB486" s="93"/>
      <c r="AC486" s="76"/>
      <c r="AD486" s="93"/>
      <c r="AE486" s="93"/>
      <c r="AF486" s="93" t="s">
        <v>5348</v>
      </c>
      <c r="AG486" s="69" t="s">
        <v>5349</v>
      </c>
      <c r="AH486" s="69"/>
      <c r="AI486" s="78">
        <v>7.75</v>
      </c>
      <c r="AJ486" s="96" t="e">
        <f t="shared" si="39"/>
        <v>#DIV/0!</v>
      </c>
    </row>
    <row r="487" spans="1:36" s="3" customFormat="1" ht="15.6" x14ac:dyDescent="0.25">
      <c r="A487" s="69" t="s">
        <v>5350</v>
      </c>
      <c r="B487" s="116" t="s">
        <v>5308</v>
      </c>
      <c r="C487" s="69" t="s">
        <v>5351</v>
      </c>
      <c r="D487" s="69" t="s">
        <v>5352</v>
      </c>
      <c r="E487" s="69" t="s">
        <v>5353</v>
      </c>
      <c r="F487" s="69"/>
      <c r="G487" s="69"/>
      <c r="H487" s="69"/>
      <c r="I487" s="69"/>
      <c r="J487" s="69"/>
      <c r="K487" s="188">
        <v>254770436</v>
      </c>
      <c r="L487" s="33"/>
      <c r="M487" s="69"/>
      <c r="N487" s="121"/>
      <c r="O487" s="121"/>
      <c r="P487" s="121"/>
      <c r="Q487" s="69" t="s">
        <v>5354</v>
      </c>
      <c r="R487" s="69" t="s">
        <v>5355</v>
      </c>
      <c r="S487" s="73">
        <v>920.47699999999998</v>
      </c>
      <c r="T487" s="69" t="str">
        <f t="shared" si="36"/>
        <v>_IPTM20486_Saikosaponin C</v>
      </c>
      <c r="U487" s="69">
        <f t="shared" si="37"/>
        <v>921.48479999999995</v>
      </c>
      <c r="V487" s="69">
        <f t="shared" si="38"/>
        <v>919.47079999999994</v>
      </c>
      <c r="W487" s="91" t="s">
        <v>94</v>
      </c>
      <c r="X487" s="75" t="s">
        <v>94</v>
      </c>
      <c r="Y487" s="112" t="s">
        <v>94</v>
      </c>
      <c r="Z487" s="112" t="s">
        <v>94</v>
      </c>
      <c r="AA487" s="112"/>
      <c r="AB487" s="93" t="s">
        <v>94</v>
      </c>
      <c r="AC487" s="76" t="s">
        <v>94</v>
      </c>
      <c r="AD487" s="93" t="s">
        <v>94</v>
      </c>
      <c r="AE487" s="93" t="s">
        <v>94</v>
      </c>
      <c r="AF487" s="93"/>
      <c r="AG487" s="69"/>
      <c r="AH487" s="69"/>
      <c r="AI487" s="78">
        <v>9.2899999999999991</v>
      </c>
      <c r="AJ487" s="96" t="e">
        <f t="shared" si="39"/>
        <v>#VALUE!</v>
      </c>
    </row>
    <row r="488" spans="1:36" ht="15.6" x14ac:dyDescent="0.25">
      <c r="A488" s="4" t="s">
        <v>5356</v>
      </c>
      <c r="B488" s="115" t="s">
        <v>5308</v>
      </c>
      <c r="C488" s="4" t="s">
        <v>5357</v>
      </c>
      <c r="D488" s="4" t="s">
        <v>5358</v>
      </c>
      <c r="E488" s="4" t="s">
        <v>5359</v>
      </c>
      <c r="F488" s="4" t="s">
        <v>5360</v>
      </c>
      <c r="G488" s="4" t="s">
        <v>5361</v>
      </c>
      <c r="H488" s="4" t="s">
        <v>4506</v>
      </c>
      <c r="I488" s="4" t="s">
        <v>4507</v>
      </c>
      <c r="J488" s="4" t="s">
        <v>4508</v>
      </c>
      <c r="K488" s="187">
        <v>441921</v>
      </c>
      <c r="L488" s="4" t="s">
        <v>5362</v>
      </c>
      <c r="M488" s="4"/>
      <c r="N488" s="71" t="s">
        <v>4578</v>
      </c>
      <c r="O488" s="71" t="s">
        <v>5028</v>
      </c>
      <c r="P488" s="71" t="s">
        <v>4738</v>
      </c>
      <c r="Q488" s="4" t="s">
        <v>5363</v>
      </c>
      <c r="R488" s="4" t="s">
        <v>5169</v>
      </c>
      <c r="S488" s="42">
        <v>946.55010000000004</v>
      </c>
      <c r="T488" s="4" t="str">
        <f t="shared" si="36"/>
        <v>LTS0083845_IPTM20487_Ginsenoside Re</v>
      </c>
      <c r="U488" s="4">
        <f t="shared" si="37"/>
        <v>947.55790000000002</v>
      </c>
      <c r="V488" s="4">
        <f t="shared" si="38"/>
        <v>945.54390000000001</v>
      </c>
      <c r="W488" s="58">
        <v>6.84</v>
      </c>
      <c r="X488" s="44">
        <v>3480000</v>
      </c>
      <c r="Y488" s="135">
        <v>4.9400000000000004</v>
      </c>
      <c r="Z488" s="135">
        <v>9.3699999999999992</v>
      </c>
      <c r="AA488" s="89" t="s">
        <v>5364</v>
      </c>
      <c r="AB488" s="49">
        <v>6.88</v>
      </c>
      <c r="AC488" s="50">
        <v>90900000</v>
      </c>
      <c r="AD488" s="130">
        <v>4.9400000000000004</v>
      </c>
      <c r="AE488" s="130">
        <v>9.32</v>
      </c>
      <c r="AF488" s="53"/>
      <c r="AG488" s="4" t="s">
        <v>5365</v>
      </c>
      <c r="AH488" s="4"/>
      <c r="AI488" s="64">
        <v>6.96</v>
      </c>
      <c r="AJ488" s="95">
        <f t="shared" si="39"/>
        <v>3.8283828382838281E-2</v>
      </c>
    </row>
    <row r="489" spans="1:36" ht="46.8" x14ac:dyDescent="0.25">
      <c r="A489" s="4" t="s">
        <v>5366</v>
      </c>
      <c r="B489" s="115" t="s">
        <v>5308</v>
      </c>
      <c r="C489" s="4" t="s">
        <v>5367</v>
      </c>
      <c r="D489" s="4" t="s">
        <v>5368</v>
      </c>
      <c r="E489" s="4" t="s">
        <v>5369</v>
      </c>
      <c r="F489" s="4" t="s">
        <v>5370</v>
      </c>
      <c r="G489" s="4" t="s">
        <v>5371</v>
      </c>
      <c r="H489" s="4" t="s">
        <v>4506</v>
      </c>
      <c r="I489" s="4" t="s">
        <v>4507</v>
      </c>
      <c r="J489" s="4" t="s">
        <v>4508</v>
      </c>
      <c r="K489" s="187">
        <v>9898279</v>
      </c>
      <c r="L489" s="4" t="s">
        <v>5372</v>
      </c>
      <c r="M489" s="4"/>
      <c r="N489" s="71" t="s">
        <v>4749</v>
      </c>
      <c r="O489" s="71" t="s">
        <v>4957</v>
      </c>
      <c r="P489" s="71" t="s">
        <v>5373</v>
      </c>
      <c r="Q489" s="4" t="s">
        <v>5374</v>
      </c>
      <c r="R489" s="4" t="s">
        <v>5375</v>
      </c>
      <c r="S489" s="42">
        <v>1108.6029000000001</v>
      </c>
      <c r="T489" s="4" t="str">
        <f t="shared" si="36"/>
        <v>LTS0235469_IPTM20488_Ginsenoside Rb1</v>
      </c>
      <c r="U489" s="4">
        <f t="shared" si="37"/>
        <v>1109.6107000000002</v>
      </c>
      <c r="V489" s="4">
        <f t="shared" si="38"/>
        <v>1107.5967000000003</v>
      </c>
      <c r="W489" s="58"/>
      <c r="X489" s="44"/>
      <c r="Y489" s="89"/>
      <c r="Z489" s="89"/>
      <c r="AA489" s="112" t="s">
        <v>5348</v>
      </c>
      <c r="AB489" s="55">
        <v>8.6999999999999993</v>
      </c>
      <c r="AC489" s="50">
        <v>115000000</v>
      </c>
      <c r="AD489" s="130">
        <v>4.9400000000000004</v>
      </c>
      <c r="AE489" s="130">
        <v>9.32</v>
      </c>
      <c r="AF489" s="137" t="s">
        <v>5376</v>
      </c>
      <c r="AG489" s="4" t="s">
        <v>5377</v>
      </c>
      <c r="AH489" s="4"/>
      <c r="AI489" s="64">
        <v>8.8800000000000008</v>
      </c>
      <c r="AJ489" s="95">
        <f t="shared" si="39"/>
        <v>0</v>
      </c>
    </row>
    <row r="490" spans="1:36" ht="15.6" x14ac:dyDescent="0.25">
      <c r="A490" s="4" t="s">
        <v>5378</v>
      </c>
      <c r="B490" s="115" t="s">
        <v>5308</v>
      </c>
      <c r="C490" s="4" t="s">
        <v>5379</v>
      </c>
      <c r="D490" s="4" t="s">
        <v>5380</v>
      </c>
      <c r="E490" s="4" t="s">
        <v>5381</v>
      </c>
      <c r="F490" s="4" t="s">
        <v>5382</v>
      </c>
      <c r="G490" s="4"/>
      <c r="H490" s="4" t="s">
        <v>4506</v>
      </c>
      <c r="I490" s="4" t="s">
        <v>4507</v>
      </c>
      <c r="J490" s="4" t="s">
        <v>4575</v>
      </c>
      <c r="K490" s="187">
        <v>21594228</v>
      </c>
      <c r="L490" s="4" t="s">
        <v>5383</v>
      </c>
      <c r="M490" s="4"/>
      <c r="N490" s="71" t="s">
        <v>5384</v>
      </c>
      <c r="O490" s="71" t="s">
        <v>5385</v>
      </c>
      <c r="P490" s="71"/>
      <c r="Q490" s="4" t="s">
        <v>5386</v>
      </c>
      <c r="R490" s="4" t="s">
        <v>5387</v>
      </c>
      <c r="S490" s="42">
        <v>532.34</v>
      </c>
      <c r="T490" s="4" t="str">
        <f t="shared" si="36"/>
        <v>LTS0174893_IPTM20489_Phytolaccagenin</v>
      </c>
      <c r="U490" s="4">
        <f t="shared" si="37"/>
        <v>533.34780000000001</v>
      </c>
      <c r="V490" s="4">
        <f t="shared" si="38"/>
        <v>531.3338</v>
      </c>
      <c r="W490" s="58">
        <v>10.35</v>
      </c>
      <c r="X490" s="44">
        <v>10800000</v>
      </c>
      <c r="Y490" s="125">
        <v>9.3699999999999992</v>
      </c>
      <c r="Z490" s="125">
        <v>14.69</v>
      </c>
      <c r="AA490" s="89" t="s">
        <v>5388</v>
      </c>
      <c r="AB490" s="55">
        <v>10</v>
      </c>
      <c r="AC490" s="50">
        <v>158000000</v>
      </c>
      <c r="AD490" s="130">
        <v>9.32</v>
      </c>
      <c r="AE490" s="130">
        <v>14.75</v>
      </c>
      <c r="AF490" s="55"/>
      <c r="AG490" s="4" t="s">
        <v>5389</v>
      </c>
      <c r="AH490" s="4"/>
      <c r="AI490" s="64">
        <v>10.39</v>
      </c>
      <c r="AJ490" s="95">
        <f t="shared" si="39"/>
        <v>6.8354430379746839E-2</v>
      </c>
    </row>
    <row r="491" spans="1:36" ht="15.6" x14ac:dyDescent="0.25">
      <c r="A491" s="4" t="s">
        <v>5390</v>
      </c>
      <c r="B491" s="115" t="s">
        <v>5308</v>
      </c>
      <c r="C491" s="4" t="s">
        <v>5391</v>
      </c>
      <c r="D491" s="4" t="s">
        <v>5392</v>
      </c>
      <c r="E491" s="4" t="s">
        <v>5393</v>
      </c>
      <c r="F491" s="4" t="s">
        <v>5394</v>
      </c>
      <c r="G491" s="4" t="s">
        <v>5395</v>
      </c>
      <c r="H491" s="4" t="s">
        <v>4506</v>
      </c>
      <c r="I491" s="4" t="s">
        <v>4507</v>
      </c>
      <c r="J491" s="4" t="s">
        <v>4575</v>
      </c>
      <c r="K491" s="187">
        <v>176596</v>
      </c>
      <c r="L491" s="4" t="s">
        <v>5396</v>
      </c>
      <c r="M491" s="4"/>
      <c r="N491" s="71" t="s">
        <v>5397</v>
      </c>
      <c r="O491" s="71" t="s">
        <v>5398</v>
      </c>
      <c r="P491" s="71" t="s">
        <v>5399</v>
      </c>
      <c r="Q491" s="4" t="s">
        <v>5400</v>
      </c>
      <c r="R491" s="4" t="s">
        <v>5401</v>
      </c>
      <c r="S491" s="42">
        <v>764.43470000000002</v>
      </c>
      <c r="T491" s="4" t="str">
        <f t="shared" si="36"/>
        <v>LTS0229826_IPTM20490_Momordin Ic</v>
      </c>
      <c r="U491" s="4">
        <f t="shared" si="37"/>
        <v>765.4425</v>
      </c>
      <c r="V491" s="4">
        <f t="shared" si="38"/>
        <v>763.42849999999999</v>
      </c>
      <c r="W491" s="58">
        <v>11.82</v>
      </c>
      <c r="X491" s="44">
        <v>7270000</v>
      </c>
      <c r="Y491" s="125">
        <v>9.3699999999999992</v>
      </c>
      <c r="Z491" s="125">
        <v>14.69</v>
      </c>
      <c r="AA491" s="89" t="s">
        <v>5402</v>
      </c>
      <c r="AB491" s="55">
        <v>9.67</v>
      </c>
      <c r="AC491" s="50">
        <v>46600000</v>
      </c>
      <c r="AD491" s="130">
        <v>9.32</v>
      </c>
      <c r="AE491" s="130">
        <v>14.75</v>
      </c>
      <c r="AF491" s="55"/>
      <c r="AG491" s="4" t="s">
        <v>5403</v>
      </c>
      <c r="AH491" s="4"/>
      <c r="AI491" s="64">
        <v>12.14</v>
      </c>
      <c r="AJ491" s="95">
        <f t="shared" si="39"/>
        <v>0.15600858369098713</v>
      </c>
    </row>
    <row r="492" spans="1:36" ht="15.6" x14ac:dyDescent="0.25">
      <c r="A492" s="4" t="s">
        <v>5404</v>
      </c>
      <c r="B492" s="115" t="s">
        <v>5308</v>
      </c>
      <c r="C492" s="4" t="s">
        <v>5405</v>
      </c>
      <c r="D492" s="4" t="s">
        <v>5406</v>
      </c>
      <c r="E492" s="4" t="s">
        <v>5407</v>
      </c>
      <c r="F492" s="4" t="s">
        <v>5408</v>
      </c>
      <c r="G492" s="4" t="s">
        <v>5409</v>
      </c>
      <c r="H492" s="4" t="s">
        <v>4506</v>
      </c>
      <c r="I492" s="4" t="s">
        <v>4507</v>
      </c>
      <c r="J492" s="4" t="s">
        <v>4644</v>
      </c>
      <c r="K492" s="187">
        <v>13943297</v>
      </c>
      <c r="L492" s="4" t="s">
        <v>5410</v>
      </c>
      <c r="M492" s="4"/>
      <c r="N492" s="71" t="s">
        <v>5002</v>
      </c>
      <c r="O492" s="71" t="s">
        <v>5411</v>
      </c>
      <c r="P492" s="71"/>
      <c r="Q492" s="4" t="s">
        <v>5412</v>
      </c>
      <c r="R492" s="4" t="s">
        <v>5413</v>
      </c>
      <c r="S492" s="42">
        <v>784.46090000000004</v>
      </c>
      <c r="T492" s="4" t="str">
        <f t="shared" si="36"/>
        <v>LTS0053317_IPTM20491_Astragaloside IV</v>
      </c>
      <c r="U492" s="4">
        <f t="shared" si="37"/>
        <v>785.46870000000001</v>
      </c>
      <c r="V492" s="4">
        <f t="shared" si="38"/>
        <v>783.4547</v>
      </c>
      <c r="W492" s="58">
        <v>9.3699999999999992</v>
      </c>
      <c r="X492" s="44">
        <v>12400000</v>
      </c>
      <c r="Y492" s="125">
        <v>9.3699999999999992</v>
      </c>
      <c r="Z492" s="125">
        <v>14.69</v>
      </c>
      <c r="AA492" s="89" t="s">
        <v>5414</v>
      </c>
      <c r="AB492" s="55" t="s">
        <v>94</v>
      </c>
      <c r="AC492" s="50" t="s">
        <v>94</v>
      </c>
      <c r="AD492" s="55" t="s">
        <v>94</v>
      </c>
      <c r="AE492" s="55" t="s">
        <v>94</v>
      </c>
      <c r="AF492" s="55"/>
      <c r="AG492" s="4" t="s">
        <v>5415</v>
      </c>
      <c r="AH492" s="4"/>
      <c r="AI492" s="64">
        <v>9.64</v>
      </c>
      <c r="AJ492" s="95" t="e">
        <f t="shared" si="39"/>
        <v>#VALUE!</v>
      </c>
    </row>
    <row r="493" spans="1:36" ht="15.6" x14ac:dyDescent="0.25">
      <c r="A493" s="4" t="s">
        <v>5416</v>
      </c>
      <c r="B493" s="115" t="s">
        <v>5308</v>
      </c>
      <c r="C493" s="4" t="s">
        <v>5417</v>
      </c>
      <c r="D493" s="4" t="s">
        <v>5418</v>
      </c>
      <c r="E493" s="4" t="s">
        <v>5419</v>
      </c>
      <c r="F493" s="4" t="s">
        <v>5420</v>
      </c>
      <c r="G493" s="4" t="s">
        <v>5421</v>
      </c>
      <c r="H493" s="4" t="s">
        <v>4506</v>
      </c>
      <c r="I493" s="4" t="s">
        <v>4507</v>
      </c>
      <c r="J493" s="4" t="s">
        <v>4575</v>
      </c>
      <c r="K493" s="187">
        <v>12442762</v>
      </c>
      <c r="L493" s="4" t="s">
        <v>5422</v>
      </c>
      <c r="M493" s="4"/>
      <c r="N493" s="71" t="s">
        <v>5423</v>
      </c>
      <c r="O493" s="71"/>
      <c r="P493" s="71"/>
      <c r="Q493" s="4" t="s">
        <v>5424</v>
      </c>
      <c r="R493" s="4" t="s">
        <v>5425</v>
      </c>
      <c r="S493" s="42">
        <v>536.29049999999995</v>
      </c>
      <c r="T493" s="4" t="str">
        <f t="shared" si="36"/>
        <v>LTS0141456_IPTM20492_Senegenin</v>
      </c>
      <c r="U493" s="4">
        <f t="shared" si="37"/>
        <v>537.29829999999993</v>
      </c>
      <c r="V493" s="4">
        <f t="shared" si="38"/>
        <v>535.28429999999992</v>
      </c>
      <c r="W493" s="58" t="s">
        <v>94</v>
      </c>
      <c r="X493" s="44" t="s">
        <v>94</v>
      </c>
      <c r="Y493" s="89" t="s">
        <v>94</v>
      </c>
      <c r="Z493" s="89" t="s">
        <v>94</v>
      </c>
      <c r="AA493" s="89"/>
      <c r="AB493" s="55">
        <v>10.5</v>
      </c>
      <c r="AC493" s="50">
        <v>346000000</v>
      </c>
      <c r="AD493" s="130">
        <v>9.32</v>
      </c>
      <c r="AE493" s="130">
        <v>14.75</v>
      </c>
      <c r="AF493" s="55"/>
      <c r="AG493" s="4" t="s">
        <v>5426</v>
      </c>
      <c r="AH493" s="4"/>
      <c r="AI493" s="64">
        <v>11.58</v>
      </c>
      <c r="AJ493" s="95" t="e">
        <f t="shared" si="39"/>
        <v>#VALUE!</v>
      </c>
    </row>
    <row r="494" spans="1:36" ht="15.6" x14ac:dyDescent="0.25">
      <c r="A494" s="4" t="s">
        <v>5427</v>
      </c>
      <c r="B494" s="115" t="s">
        <v>5308</v>
      </c>
      <c r="C494" s="4" t="s">
        <v>5428</v>
      </c>
      <c r="D494" s="4" t="s">
        <v>5429</v>
      </c>
      <c r="E494" s="4" t="s">
        <v>5430</v>
      </c>
      <c r="F494" s="4" t="s">
        <v>5431</v>
      </c>
      <c r="G494" s="4"/>
      <c r="H494" s="4" t="s">
        <v>4506</v>
      </c>
      <c r="I494" s="4" t="s">
        <v>4507</v>
      </c>
      <c r="J494" s="4" t="s">
        <v>4590</v>
      </c>
      <c r="K494" s="187">
        <v>72326</v>
      </c>
      <c r="L494" s="4" t="s">
        <v>5432</v>
      </c>
      <c r="M494" s="4"/>
      <c r="N494" s="71" t="s">
        <v>5433</v>
      </c>
      <c r="O494" s="71" t="s">
        <v>5434</v>
      </c>
      <c r="P494" s="71" t="s">
        <v>5435</v>
      </c>
      <c r="Q494" s="4" t="s">
        <v>5436</v>
      </c>
      <c r="R494" s="4" t="s">
        <v>4809</v>
      </c>
      <c r="S494" s="42">
        <v>442.3811</v>
      </c>
      <c r="T494" s="4" t="str">
        <f t="shared" si="36"/>
        <v>LTS0101863_IPTM20493_Betulin</v>
      </c>
      <c r="U494" s="4">
        <f t="shared" si="37"/>
        <v>443.38889999999998</v>
      </c>
      <c r="V494" s="4">
        <f t="shared" si="38"/>
        <v>441.37489999999997</v>
      </c>
      <c r="W494" s="58">
        <v>16.649999999999999</v>
      </c>
      <c r="X494" s="44">
        <v>2770000</v>
      </c>
      <c r="Y494" s="125">
        <v>14.69</v>
      </c>
      <c r="Z494" s="125">
        <v>18.63</v>
      </c>
      <c r="AA494" s="89" t="s">
        <v>5437</v>
      </c>
      <c r="AB494" s="55" t="s">
        <v>94</v>
      </c>
      <c r="AC494" s="50" t="s">
        <v>94</v>
      </c>
      <c r="AD494" s="55" t="s">
        <v>94</v>
      </c>
      <c r="AE494" s="55" t="s">
        <v>94</v>
      </c>
      <c r="AF494" s="55"/>
      <c r="AG494" s="4" t="s">
        <v>5438</v>
      </c>
      <c r="AH494" s="4"/>
      <c r="AI494" s="64">
        <v>16.25</v>
      </c>
      <c r="AJ494" s="95" t="e">
        <f t="shared" si="39"/>
        <v>#VALUE!</v>
      </c>
    </row>
    <row r="495" spans="1:36" ht="46.8" x14ac:dyDescent="0.25">
      <c r="A495" s="4" t="s">
        <v>5439</v>
      </c>
      <c r="B495" s="115" t="s">
        <v>5308</v>
      </c>
      <c r="C495" s="4" t="s">
        <v>5440</v>
      </c>
      <c r="D495" s="4" t="s">
        <v>5441</v>
      </c>
      <c r="E495" s="4" t="s">
        <v>5442</v>
      </c>
      <c r="F495" s="4" t="s">
        <v>5443</v>
      </c>
      <c r="G495" s="4" t="s">
        <v>5444</v>
      </c>
      <c r="H495" s="4" t="s">
        <v>4506</v>
      </c>
      <c r="I495" s="4" t="s">
        <v>4507</v>
      </c>
      <c r="J495" s="4" t="s">
        <v>4535</v>
      </c>
      <c r="K495" s="187">
        <v>71609288</v>
      </c>
      <c r="L495" s="4" t="s">
        <v>5445</v>
      </c>
      <c r="M495" s="4"/>
      <c r="N495" s="71" t="s">
        <v>5446</v>
      </c>
      <c r="O495" s="71" t="s">
        <v>5447</v>
      </c>
      <c r="P495" s="71" t="s">
        <v>5241</v>
      </c>
      <c r="Q495" s="4" t="s">
        <v>5448</v>
      </c>
      <c r="R495" s="4" t="s">
        <v>5449</v>
      </c>
      <c r="S495" s="42">
        <v>766.45029999999997</v>
      </c>
      <c r="T495" s="4" t="str">
        <f t="shared" si="36"/>
        <v>LTS0253525_IPTM20494_Ziyuglycoside I</v>
      </c>
      <c r="U495" s="4">
        <f t="shared" si="37"/>
        <v>767.45809999999994</v>
      </c>
      <c r="V495" s="4">
        <f t="shared" si="38"/>
        <v>765.44409999999993</v>
      </c>
      <c r="W495" s="58">
        <v>8.9</v>
      </c>
      <c r="X495" s="44">
        <v>17000000</v>
      </c>
      <c r="Y495" s="135">
        <v>4.9400000000000004</v>
      </c>
      <c r="Z495" s="135">
        <v>9.3699999999999992</v>
      </c>
      <c r="AA495" s="89" t="s">
        <v>5450</v>
      </c>
      <c r="AB495" s="55">
        <v>8.93</v>
      </c>
      <c r="AC495" s="50">
        <v>23900000</v>
      </c>
      <c r="AD495" s="130">
        <v>4.9400000000000004</v>
      </c>
      <c r="AE495" s="130">
        <v>9.32</v>
      </c>
      <c r="AF495" s="53" t="s">
        <v>5451</v>
      </c>
      <c r="AG495" s="4" t="s">
        <v>5452</v>
      </c>
      <c r="AH495" s="4"/>
      <c r="AI495" s="64">
        <v>9.64</v>
      </c>
      <c r="AJ495" s="95">
        <f t="shared" si="39"/>
        <v>0.71129707112970708</v>
      </c>
    </row>
    <row r="496" spans="1:36" ht="31.2" x14ac:dyDescent="0.25">
      <c r="A496" s="4" t="s">
        <v>5453</v>
      </c>
      <c r="B496" s="115" t="s">
        <v>5308</v>
      </c>
      <c r="C496" s="4" t="s">
        <v>5454</v>
      </c>
      <c r="D496" s="4" t="s">
        <v>5455</v>
      </c>
      <c r="E496" s="4" t="s">
        <v>5456</v>
      </c>
      <c r="F496" s="4" t="s">
        <v>5457</v>
      </c>
      <c r="G496" s="4" t="s">
        <v>5458</v>
      </c>
      <c r="H496" s="4" t="s">
        <v>4506</v>
      </c>
      <c r="I496" s="4" t="s">
        <v>4507</v>
      </c>
      <c r="J496" s="4" t="s">
        <v>4535</v>
      </c>
      <c r="K496" s="187">
        <v>64945</v>
      </c>
      <c r="L496" s="4" t="s">
        <v>5459</v>
      </c>
      <c r="M496" s="4"/>
      <c r="N496" s="71" t="s">
        <v>665</v>
      </c>
      <c r="O496" s="71" t="s">
        <v>5460</v>
      </c>
      <c r="P496" s="71" t="s">
        <v>5461</v>
      </c>
      <c r="Q496" s="4" t="s">
        <v>5462</v>
      </c>
      <c r="R496" s="4" t="s">
        <v>5232</v>
      </c>
      <c r="S496" s="42">
        <v>456.3603</v>
      </c>
      <c r="T496" s="4" t="str">
        <f t="shared" si="36"/>
        <v>LTS0250838_IPTM20495_Ursolic acid</v>
      </c>
      <c r="U496" s="4">
        <f t="shared" si="37"/>
        <v>457.36809999999997</v>
      </c>
      <c r="V496" s="4">
        <f t="shared" si="38"/>
        <v>455.35409999999996</v>
      </c>
      <c r="W496" s="58">
        <v>16.559999999999999</v>
      </c>
      <c r="X496" s="44">
        <v>95000000</v>
      </c>
      <c r="Y496" s="125">
        <v>14.69</v>
      </c>
      <c r="Z496" s="125">
        <v>18.63</v>
      </c>
      <c r="AA496" s="128" t="s">
        <v>5463</v>
      </c>
      <c r="AB496" s="55">
        <v>16.43</v>
      </c>
      <c r="AC496" s="50">
        <v>474000000</v>
      </c>
      <c r="AD496" s="130">
        <v>14.75</v>
      </c>
      <c r="AE496" s="130">
        <v>19.010000000000002</v>
      </c>
      <c r="AF496" s="55"/>
      <c r="AG496" s="4" t="s">
        <v>5464</v>
      </c>
      <c r="AH496" s="4"/>
      <c r="AI496" s="64">
        <v>16.32</v>
      </c>
      <c r="AJ496" s="95">
        <f t="shared" si="39"/>
        <v>0.20042194092827004</v>
      </c>
    </row>
    <row r="497" spans="1:36" ht="31.2" x14ac:dyDescent="0.25">
      <c r="A497" s="4" t="s">
        <v>5465</v>
      </c>
      <c r="B497" s="115" t="s">
        <v>5308</v>
      </c>
      <c r="C497" s="4" t="s">
        <v>5466</v>
      </c>
      <c r="D497" s="4" t="s">
        <v>5467</v>
      </c>
      <c r="E497" s="4" t="s">
        <v>5468</v>
      </c>
      <c r="F497" s="4"/>
      <c r="G497" s="4"/>
      <c r="H497" s="4" t="s">
        <v>4506</v>
      </c>
      <c r="I497" s="4" t="s">
        <v>4507</v>
      </c>
      <c r="J497" s="4" t="s">
        <v>4508</v>
      </c>
      <c r="K497" s="187">
        <v>90472238</v>
      </c>
      <c r="L497" s="4" t="s">
        <v>5469</v>
      </c>
      <c r="M497" s="4"/>
      <c r="N497" s="71" t="s">
        <v>4635</v>
      </c>
      <c r="O497" s="71"/>
      <c r="P497" s="71"/>
      <c r="Q497" s="4" t="s">
        <v>5470</v>
      </c>
      <c r="R497" s="4" t="s">
        <v>5471</v>
      </c>
      <c r="S497" s="42">
        <v>604.43389999999999</v>
      </c>
      <c r="T497" s="4" t="str">
        <f t="shared" si="36"/>
        <v>LTS0249634_IPTM20496_Ginsenoside Rk2</v>
      </c>
      <c r="U497" s="4">
        <f t="shared" si="37"/>
        <v>605.44169999999997</v>
      </c>
      <c r="V497" s="4">
        <f t="shared" si="38"/>
        <v>603.42769999999996</v>
      </c>
      <c r="W497" s="58">
        <v>15.57</v>
      </c>
      <c r="X497" s="44">
        <v>9240000</v>
      </c>
      <c r="Y497" s="125">
        <v>14.69</v>
      </c>
      <c r="Z497" s="125">
        <v>18.63</v>
      </c>
      <c r="AA497" s="128" t="s">
        <v>5472</v>
      </c>
      <c r="AB497" s="55">
        <v>15.58</v>
      </c>
      <c r="AC497" s="50">
        <v>1740000</v>
      </c>
      <c r="AD497" s="130">
        <v>14.75</v>
      </c>
      <c r="AE497" s="130">
        <v>19.010000000000002</v>
      </c>
      <c r="AF497" s="53" t="s">
        <v>5473</v>
      </c>
      <c r="AG497" s="4" t="s">
        <v>5474</v>
      </c>
      <c r="AH497" s="4"/>
      <c r="AI497" s="64">
        <v>15.79</v>
      </c>
      <c r="AJ497" s="95">
        <f t="shared" si="39"/>
        <v>5.3103448275862073</v>
      </c>
    </row>
    <row r="498" spans="1:36" ht="15.6" x14ac:dyDescent="0.25">
      <c r="A498" s="4" t="s">
        <v>5475</v>
      </c>
      <c r="B498" s="115" t="s">
        <v>5308</v>
      </c>
      <c r="C498" s="4" t="s">
        <v>5476</v>
      </c>
      <c r="D498" s="4" t="s">
        <v>5477</v>
      </c>
      <c r="E498" s="4" t="s">
        <v>5478</v>
      </c>
      <c r="F498" s="4" t="s">
        <v>5479</v>
      </c>
      <c r="G498" s="4" t="s">
        <v>5480</v>
      </c>
      <c r="H498" s="4" t="s">
        <v>4506</v>
      </c>
      <c r="I498" s="4" t="s">
        <v>4507</v>
      </c>
      <c r="J498" s="4" t="s">
        <v>4575</v>
      </c>
      <c r="K498" s="187">
        <v>13909684</v>
      </c>
      <c r="L498" s="4" t="s">
        <v>5481</v>
      </c>
      <c r="M498" s="4"/>
      <c r="N498" s="71" t="s">
        <v>5398</v>
      </c>
      <c r="O498" s="71" t="s">
        <v>5399</v>
      </c>
      <c r="P498" s="71" t="s">
        <v>1455</v>
      </c>
      <c r="Q498" s="4" t="s">
        <v>5482</v>
      </c>
      <c r="R498" s="4" t="s">
        <v>5483</v>
      </c>
      <c r="S498" s="42">
        <v>794.44529999999997</v>
      </c>
      <c r="T498" s="4" t="str">
        <f t="shared" si="36"/>
        <v>LTS0040608_IPTM20497_Chikusetsusaponin IVa</v>
      </c>
      <c r="U498" s="4">
        <f t="shared" si="37"/>
        <v>795.45309999999995</v>
      </c>
      <c r="V498" s="4">
        <f t="shared" si="38"/>
        <v>793.43909999999994</v>
      </c>
      <c r="W498" s="58">
        <v>9.5</v>
      </c>
      <c r="X498" s="44">
        <v>6310000</v>
      </c>
      <c r="Y498" s="125">
        <v>9.3699999999999992</v>
      </c>
      <c r="Z498" s="125">
        <v>14.69</v>
      </c>
      <c r="AA498" s="128" t="s">
        <v>5484</v>
      </c>
      <c r="AB498" s="55">
        <v>8.02</v>
      </c>
      <c r="AC498" s="50">
        <v>47500000</v>
      </c>
      <c r="AD498" s="130">
        <v>4.9400000000000004</v>
      </c>
      <c r="AE498" s="130">
        <v>9.32</v>
      </c>
      <c r="AF498" s="55"/>
      <c r="AG498" s="4" t="s">
        <v>5485</v>
      </c>
      <c r="AH498" s="4"/>
      <c r="AI498" s="64">
        <v>9.73</v>
      </c>
      <c r="AJ498" s="95">
        <f t="shared" si="39"/>
        <v>0.1328421052631579</v>
      </c>
    </row>
    <row r="499" spans="1:36" ht="31.2" x14ac:dyDescent="0.25">
      <c r="A499" s="4" t="s">
        <v>5486</v>
      </c>
      <c r="B499" s="115" t="s">
        <v>5308</v>
      </c>
      <c r="C499" s="4" t="s">
        <v>5487</v>
      </c>
      <c r="D499" s="4" t="s">
        <v>5488</v>
      </c>
      <c r="E499" s="4" t="s">
        <v>5489</v>
      </c>
      <c r="F499" s="4"/>
      <c r="G499" s="4"/>
      <c r="H499" s="4" t="s">
        <v>4506</v>
      </c>
      <c r="I499" s="4" t="s">
        <v>4507</v>
      </c>
      <c r="J499" s="4" t="s">
        <v>4560</v>
      </c>
      <c r="K499" s="187">
        <v>132285301</v>
      </c>
      <c r="L499" s="4" t="s">
        <v>5490</v>
      </c>
      <c r="M499" s="4"/>
      <c r="N499" s="71" t="s">
        <v>4877</v>
      </c>
      <c r="O499" s="71"/>
      <c r="P499" s="71"/>
      <c r="Q499" s="4" t="s">
        <v>5491</v>
      </c>
      <c r="R499" s="4" t="s">
        <v>4823</v>
      </c>
      <c r="S499" s="42">
        <v>472.3553</v>
      </c>
      <c r="T499" s="4" t="str">
        <f t="shared" si="36"/>
        <v>LTS0258712_IPTM20498_16 alpha-Hydroxytrametenolic acid</v>
      </c>
      <c r="U499" s="4">
        <f t="shared" si="37"/>
        <v>473.36309999999997</v>
      </c>
      <c r="V499" s="4">
        <f t="shared" si="38"/>
        <v>471.34909999999996</v>
      </c>
      <c r="W499" s="58">
        <v>13.22</v>
      </c>
      <c r="X499" s="44">
        <v>39100000</v>
      </c>
      <c r="Y499" s="125">
        <v>9.3699999999999992</v>
      </c>
      <c r="Z499" s="125">
        <v>14.69</v>
      </c>
      <c r="AA499" s="128" t="s">
        <v>5492</v>
      </c>
      <c r="AB499" s="55">
        <v>12.65</v>
      </c>
      <c r="AC499" s="50">
        <v>974000000</v>
      </c>
      <c r="AD499" s="130">
        <v>9.32</v>
      </c>
      <c r="AE499" s="130">
        <v>14.75</v>
      </c>
      <c r="AF499" s="55"/>
      <c r="AG499" s="4" t="s">
        <v>5493</v>
      </c>
      <c r="AH499" s="4"/>
      <c r="AI499" s="64">
        <v>13.15</v>
      </c>
      <c r="AJ499" s="95">
        <f t="shared" si="39"/>
        <v>4.0143737166324432E-2</v>
      </c>
    </row>
    <row r="500" spans="1:36" ht="15.6" x14ac:dyDescent="0.25">
      <c r="A500" s="4" t="s">
        <v>5494</v>
      </c>
      <c r="B500" s="115" t="s">
        <v>5308</v>
      </c>
      <c r="C500" s="4" t="s">
        <v>5495</v>
      </c>
      <c r="D500" s="4" t="s">
        <v>5496</v>
      </c>
      <c r="E500" s="4" t="s">
        <v>5497</v>
      </c>
      <c r="F500" s="4"/>
      <c r="G500" s="4"/>
      <c r="H500" s="4" t="s">
        <v>4506</v>
      </c>
      <c r="I500" s="4" t="s">
        <v>4507</v>
      </c>
      <c r="J500" s="4" t="s">
        <v>5498</v>
      </c>
      <c r="K500" s="187">
        <v>11168203</v>
      </c>
      <c r="L500" s="4" t="s">
        <v>5499</v>
      </c>
      <c r="M500" s="4"/>
      <c r="N500" s="71" t="s">
        <v>5500</v>
      </c>
      <c r="O500" s="71"/>
      <c r="P500" s="71"/>
      <c r="Q500" s="4" t="s">
        <v>5501</v>
      </c>
      <c r="R500" s="4" t="s">
        <v>5502</v>
      </c>
      <c r="S500" s="42">
        <v>512.35019999999997</v>
      </c>
      <c r="T500" s="4" t="str">
        <f t="shared" si="36"/>
        <v>LTS0086107_IPTM20499_3-O-Acetyl-11-keto-beta-boswellic acid</v>
      </c>
      <c r="U500" s="4">
        <f t="shared" si="37"/>
        <v>513.35799999999995</v>
      </c>
      <c r="V500" s="4">
        <f t="shared" si="38"/>
        <v>511.34399999999994</v>
      </c>
      <c r="W500" s="58">
        <v>17.82</v>
      </c>
      <c r="X500" s="44">
        <v>4120000000</v>
      </c>
      <c r="Y500" s="125">
        <v>14.69</v>
      </c>
      <c r="Z500" s="125">
        <v>18.63</v>
      </c>
      <c r="AA500" s="89"/>
      <c r="AB500" s="55">
        <v>17.010000000000002</v>
      </c>
      <c r="AC500" s="50">
        <v>430000000</v>
      </c>
      <c r="AD500" s="130">
        <v>14.75</v>
      </c>
      <c r="AE500" s="130">
        <v>19.010000000000002</v>
      </c>
      <c r="AF500" s="55"/>
      <c r="AG500" s="4" t="s">
        <v>5503</v>
      </c>
      <c r="AH500" s="4"/>
      <c r="AI500" s="64">
        <v>17.59</v>
      </c>
      <c r="AJ500" s="95">
        <f t="shared" si="39"/>
        <v>9.5813953488372086</v>
      </c>
    </row>
    <row r="501" spans="1:36" ht="15.6" x14ac:dyDescent="0.25">
      <c r="A501" s="4" t="s">
        <v>5504</v>
      </c>
      <c r="B501" s="115" t="s">
        <v>5308</v>
      </c>
      <c r="C501" s="4" t="s">
        <v>5505</v>
      </c>
      <c r="D501" s="4" t="s">
        <v>5506</v>
      </c>
      <c r="E501" s="4" t="s">
        <v>5507</v>
      </c>
      <c r="F501" s="4" t="s">
        <v>5508</v>
      </c>
      <c r="G501" s="4" t="s">
        <v>5509</v>
      </c>
      <c r="H501" s="4" t="s">
        <v>4506</v>
      </c>
      <c r="I501" s="4" t="s">
        <v>4507</v>
      </c>
      <c r="J501" s="4" t="s">
        <v>4575</v>
      </c>
      <c r="K501" s="187">
        <v>11491905</v>
      </c>
      <c r="L501" s="4" t="s">
        <v>5510</v>
      </c>
      <c r="M501" s="4"/>
      <c r="N501" s="71" t="s">
        <v>5511</v>
      </c>
      <c r="O501" s="71" t="s">
        <v>5512</v>
      </c>
      <c r="P501" s="71" t="s">
        <v>5513</v>
      </c>
      <c r="Q501" s="4" t="s">
        <v>5514</v>
      </c>
      <c r="R501" s="4" t="s">
        <v>5515</v>
      </c>
      <c r="S501" s="42">
        <v>1220.6189999999999</v>
      </c>
      <c r="T501" s="4" t="str">
        <f t="shared" si="36"/>
        <v>LTS0046976_IPTM20500_Hederacoside C</v>
      </c>
      <c r="U501" s="4">
        <f t="shared" si="37"/>
        <v>1221.6268</v>
      </c>
      <c r="V501" s="4">
        <f t="shared" si="38"/>
        <v>1219.6128000000001</v>
      </c>
      <c r="W501" s="58"/>
      <c r="X501" s="44"/>
      <c r="Y501" s="89"/>
      <c r="Z501" s="89"/>
      <c r="AA501" s="112" t="s">
        <v>5348</v>
      </c>
      <c r="AB501" s="55">
        <v>7.87</v>
      </c>
      <c r="AC501" s="50">
        <v>20700000</v>
      </c>
      <c r="AD501" s="130">
        <v>4.9400000000000004</v>
      </c>
      <c r="AE501" s="130">
        <v>9.32</v>
      </c>
      <c r="AF501" s="132" t="s">
        <v>5516</v>
      </c>
      <c r="AG501" s="4" t="s">
        <v>5517</v>
      </c>
      <c r="AH501" s="4"/>
      <c r="AI501" s="64">
        <v>8.01</v>
      </c>
      <c r="AJ501" s="95">
        <f t="shared" si="39"/>
        <v>0</v>
      </c>
    </row>
    <row r="502" spans="1:36" ht="46.8" x14ac:dyDescent="0.25">
      <c r="A502" s="4" t="s">
        <v>5518</v>
      </c>
      <c r="B502" s="113" t="s">
        <v>5519</v>
      </c>
      <c r="C502" s="4" t="s">
        <v>5520</v>
      </c>
      <c r="D502" s="4" t="s">
        <v>5521</v>
      </c>
      <c r="E502" s="4" t="s">
        <v>5522</v>
      </c>
      <c r="F502" s="4" t="s">
        <v>5523</v>
      </c>
      <c r="G502" s="4"/>
      <c r="H502" s="4" t="s">
        <v>43</v>
      </c>
      <c r="I502" s="4" t="s">
        <v>59</v>
      </c>
      <c r="J502" s="4" t="s">
        <v>102</v>
      </c>
      <c r="K502" s="187">
        <v>5316590</v>
      </c>
      <c r="L502" s="4" t="s">
        <v>5524</v>
      </c>
      <c r="M502" s="4"/>
      <c r="N502" s="118" t="s">
        <v>5525</v>
      </c>
      <c r="O502" s="118" t="s">
        <v>4450</v>
      </c>
      <c r="P502" s="118" t="s">
        <v>4451</v>
      </c>
      <c r="Q502" s="4" t="s">
        <v>5526</v>
      </c>
      <c r="R502" s="4" t="s">
        <v>2169</v>
      </c>
      <c r="S502" s="42">
        <v>616.10640000000001</v>
      </c>
      <c r="T502" s="4" t="str">
        <f t="shared" si="36"/>
        <v>LTS0060100_IPTM20501_2''-O-Galloylmyricitrin</v>
      </c>
      <c r="U502" s="4">
        <v>617.11419999999998</v>
      </c>
      <c r="V502" s="4">
        <v>615.10019999999997</v>
      </c>
      <c r="W502" s="125">
        <v>5.97</v>
      </c>
      <c r="X502" s="124">
        <v>41600000</v>
      </c>
      <c r="Y502" s="125">
        <v>4.9400000000000004</v>
      </c>
      <c r="Z502" s="125">
        <v>9.3699999999999992</v>
      </c>
      <c r="AA502" s="129" t="s">
        <v>5527</v>
      </c>
      <c r="AB502" s="130">
        <v>5.92</v>
      </c>
      <c r="AC502" s="131">
        <v>17600000</v>
      </c>
      <c r="AD502" s="130">
        <v>4.9400000000000004</v>
      </c>
      <c r="AE502" s="130">
        <v>9.32</v>
      </c>
      <c r="AF502" s="130"/>
      <c r="AG502" s="4" t="s">
        <v>5528</v>
      </c>
      <c r="AH502" s="4"/>
      <c r="AI502" s="64">
        <v>5.96</v>
      </c>
      <c r="AJ502" s="63">
        <f t="shared" si="39"/>
        <v>2.3636363636363638</v>
      </c>
    </row>
    <row r="503" spans="1:36" x14ac:dyDescent="0.25">
      <c r="A503" s="4" t="s">
        <v>5529</v>
      </c>
      <c r="B503" s="113" t="s">
        <v>5519</v>
      </c>
      <c r="C503" s="4"/>
      <c r="D503" s="4" t="s">
        <v>5530</v>
      </c>
      <c r="E503" s="4" t="s">
        <v>5531</v>
      </c>
      <c r="F503" s="4"/>
      <c r="G503" s="4"/>
      <c r="H503" s="4" t="s">
        <v>43</v>
      </c>
      <c r="I503" s="4" t="s">
        <v>44</v>
      </c>
      <c r="J503" s="4" t="s">
        <v>1634</v>
      </c>
      <c r="K503" s="187">
        <v>44257394</v>
      </c>
      <c r="L503" s="4" t="s">
        <v>5532</v>
      </c>
      <c r="M503" s="4"/>
      <c r="N503" s="118" t="s">
        <v>5533</v>
      </c>
      <c r="O503" s="118" t="s">
        <v>5534</v>
      </c>
      <c r="P503" s="118" t="s">
        <v>5535</v>
      </c>
      <c r="Q503" s="4" t="s">
        <v>5536</v>
      </c>
      <c r="R503" s="4" t="s">
        <v>5537</v>
      </c>
      <c r="S503" s="42">
        <v>332.08960000000002</v>
      </c>
      <c r="T503" s="4" t="str">
        <f t="shared" si="36"/>
        <v>LTS0065729_IPTM20502_Parvisoflavanone</v>
      </c>
      <c r="U503" s="4">
        <v>333.09739999999999</v>
      </c>
      <c r="V503" s="4">
        <v>331.08339999999998</v>
      </c>
      <c r="W503" s="125">
        <v>8.24</v>
      </c>
      <c r="X503" s="124">
        <v>810000000</v>
      </c>
      <c r="Y503" s="125">
        <v>9.3699999999999992</v>
      </c>
      <c r="Z503" s="125">
        <v>14.69</v>
      </c>
      <c r="AA503" s="129"/>
      <c r="AB503" s="130">
        <v>8.15</v>
      </c>
      <c r="AC503" s="131">
        <v>1030000000</v>
      </c>
      <c r="AD503" s="130">
        <v>4.9400000000000004</v>
      </c>
      <c r="AE503" s="130">
        <v>9.32</v>
      </c>
      <c r="AF503" s="130"/>
      <c r="AG503" s="4" t="s">
        <v>5538</v>
      </c>
      <c r="AH503" s="4"/>
      <c r="AI503" s="64">
        <v>8.18</v>
      </c>
      <c r="AJ503" s="63">
        <f t="shared" si="39"/>
        <v>0.78640776699029125</v>
      </c>
    </row>
    <row r="504" spans="1:36" ht="15.6" x14ac:dyDescent="0.25">
      <c r="A504" s="4" t="s">
        <v>5539</v>
      </c>
      <c r="B504" s="113" t="s">
        <v>5519</v>
      </c>
      <c r="C504" s="4" t="s">
        <v>5540</v>
      </c>
      <c r="D504" s="4" t="s">
        <v>5541</v>
      </c>
      <c r="E504" s="4" t="s">
        <v>5542</v>
      </c>
      <c r="F504" s="4" t="s">
        <v>5543</v>
      </c>
      <c r="G504" s="4" t="s">
        <v>5544</v>
      </c>
      <c r="H504" s="4" t="s">
        <v>43</v>
      </c>
      <c r="I504" s="4" t="s">
        <v>59</v>
      </c>
      <c r="J504" s="4" t="s">
        <v>60</v>
      </c>
      <c r="K504" s="187">
        <v>101248035</v>
      </c>
      <c r="L504" s="4" t="s">
        <v>5545</v>
      </c>
      <c r="M504" s="4"/>
      <c r="N504" s="118" t="s">
        <v>5546</v>
      </c>
      <c r="O504" s="118" t="s">
        <v>5547</v>
      </c>
      <c r="P504" s="118"/>
      <c r="Q504" s="4" t="s">
        <v>5548</v>
      </c>
      <c r="R504" s="4" t="s">
        <v>3874</v>
      </c>
      <c r="S504" s="42">
        <v>580.14279999999997</v>
      </c>
      <c r="T504" s="4" t="str">
        <f t="shared" si="36"/>
        <v>LTS0073464_IPTM20503_Graveobioside A</v>
      </c>
      <c r="U504" s="4">
        <v>581.15060000000005</v>
      </c>
      <c r="V504" s="4">
        <v>579.13660000000004</v>
      </c>
      <c r="W504" s="125">
        <v>4.3499999999999996</v>
      </c>
      <c r="X504" s="124">
        <v>541000000</v>
      </c>
      <c r="Y504" s="125">
        <v>4.9400000000000004</v>
      </c>
      <c r="Z504" s="125">
        <v>9.3699999999999992</v>
      </c>
      <c r="AA504" s="129"/>
      <c r="AB504" s="130">
        <v>4.12</v>
      </c>
      <c r="AC504" s="131">
        <v>207000000</v>
      </c>
      <c r="AD504" s="130">
        <v>4.9400000000000004</v>
      </c>
      <c r="AE504" s="130">
        <v>9.32</v>
      </c>
      <c r="AF504" s="130"/>
      <c r="AG504" s="4" t="s">
        <v>5549</v>
      </c>
      <c r="AH504" s="4"/>
      <c r="AI504" s="64">
        <v>4.37</v>
      </c>
      <c r="AJ504" s="63">
        <f t="shared" si="39"/>
        <v>2.6135265700483092</v>
      </c>
    </row>
    <row r="505" spans="1:36" ht="15.6" x14ac:dyDescent="0.25">
      <c r="A505" s="4" t="s">
        <v>5550</v>
      </c>
      <c r="B505" s="113" t="s">
        <v>5519</v>
      </c>
      <c r="C505" s="4" t="s">
        <v>5551</v>
      </c>
      <c r="D505" s="4" t="s">
        <v>5552</v>
      </c>
      <c r="E505" s="4" t="s">
        <v>5553</v>
      </c>
      <c r="F505" s="4" t="s">
        <v>5554</v>
      </c>
      <c r="G505" s="4"/>
      <c r="H505" s="4" t="s">
        <v>43</v>
      </c>
      <c r="I505" s="4" t="s">
        <v>59</v>
      </c>
      <c r="J505" s="4" t="s">
        <v>102</v>
      </c>
      <c r="K505" s="187">
        <v>5491814</v>
      </c>
      <c r="L505" s="4" t="s">
        <v>5555</v>
      </c>
      <c r="M505" s="4"/>
      <c r="N505" s="118" t="s">
        <v>3926</v>
      </c>
      <c r="O505" s="118" t="s">
        <v>3925</v>
      </c>
      <c r="P505" s="118" t="s">
        <v>5556</v>
      </c>
      <c r="Q505" s="4" t="s">
        <v>5557</v>
      </c>
      <c r="R505" s="4" t="s">
        <v>2169</v>
      </c>
      <c r="S505" s="42">
        <v>616.10640000000001</v>
      </c>
      <c r="T505" s="4" t="str">
        <f t="shared" si="36"/>
        <v>LTS0144203_IPTM20504_Quercetin 3-O-(6''-galloyl)-beta-D-galactopyranoside</v>
      </c>
      <c r="U505" s="4">
        <v>617.11419999999998</v>
      </c>
      <c r="V505" s="4">
        <v>615.10019999999997</v>
      </c>
      <c r="W505" s="125">
        <v>5.97</v>
      </c>
      <c r="X505" s="124">
        <v>41600000</v>
      </c>
      <c r="Y505" s="125">
        <v>4.9400000000000004</v>
      </c>
      <c r="Z505" s="125">
        <v>9.3699999999999992</v>
      </c>
      <c r="AA505" s="129"/>
      <c r="AB505" s="130">
        <v>5.92</v>
      </c>
      <c r="AC505" s="131">
        <v>17600000</v>
      </c>
      <c r="AD505" s="130">
        <v>4.9400000000000004</v>
      </c>
      <c r="AE505" s="130">
        <v>9.32</v>
      </c>
      <c r="AF505" s="132"/>
      <c r="AG505" s="4" t="s">
        <v>5558</v>
      </c>
      <c r="AH505" s="4"/>
      <c r="AI505" s="64">
        <v>5.96</v>
      </c>
      <c r="AJ505" s="63">
        <f t="shared" si="39"/>
        <v>2.3636363636363638</v>
      </c>
    </row>
    <row r="506" spans="1:36" ht="31.2" x14ac:dyDescent="0.25">
      <c r="A506" s="4" t="s">
        <v>5559</v>
      </c>
      <c r="B506" s="113" t="s">
        <v>5519</v>
      </c>
      <c r="C506" s="4" t="s">
        <v>5560</v>
      </c>
      <c r="D506" s="4" t="s">
        <v>5561</v>
      </c>
      <c r="E506" s="4" t="s">
        <v>5562</v>
      </c>
      <c r="F506" s="4"/>
      <c r="G506" s="4"/>
      <c r="H506" s="4" t="s">
        <v>43</v>
      </c>
      <c r="I506" s="4" t="s">
        <v>59</v>
      </c>
      <c r="J506" s="4" t="s">
        <v>102</v>
      </c>
      <c r="K506" s="187">
        <v>44259545</v>
      </c>
      <c r="L506" s="4" t="s">
        <v>5563</v>
      </c>
      <c r="M506" s="4"/>
      <c r="N506" s="118" t="s">
        <v>1528</v>
      </c>
      <c r="O506" s="118"/>
      <c r="P506" s="118"/>
      <c r="Q506" s="4" t="s">
        <v>3105</v>
      </c>
      <c r="R506" s="4" t="s">
        <v>827</v>
      </c>
      <c r="S506" s="42">
        <v>594.1585</v>
      </c>
      <c r="T506" s="4" t="str">
        <f t="shared" si="36"/>
        <v>LTS0181574_IPTM20505_Rhamnocitrin 3-apiosyl-(1→2)-glucoside</v>
      </c>
      <c r="U506" s="4">
        <v>595.16629999999998</v>
      </c>
      <c r="V506" s="4">
        <v>593.15229999999997</v>
      </c>
      <c r="W506" s="125">
        <v>7.07</v>
      </c>
      <c r="X506" s="124">
        <v>453000000</v>
      </c>
      <c r="Y506" s="125">
        <v>4.9400000000000004</v>
      </c>
      <c r="Z506" s="125">
        <v>9.3699999999999992</v>
      </c>
      <c r="AA506" s="129" t="s">
        <v>5564</v>
      </c>
      <c r="AB506" s="130">
        <v>7.09</v>
      </c>
      <c r="AC506" s="131">
        <v>732000000</v>
      </c>
      <c r="AD506" s="130">
        <v>4.9400000000000004</v>
      </c>
      <c r="AE506" s="130">
        <v>9.32</v>
      </c>
      <c r="AF506" s="130"/>
      <c r="AG506" s="4" t="s">
        <v>5565</v>
      </c>
      <c r="AH506" s="4"/>
      <c r="AI506" s="64">
        <v>7.18</v>
      </c>
      <c r="AJ506" s="63">
        <f t="shared" si="39"/>
        <v>0.61885245901639341</v>
      </c>
    </row>
    <row r="507" spans="1:36" ht="46.8" x14ac:dyDescent="0.25">
      <c r="A507" s="4" t="s">
        <v>5566</v>
      </c>
      <c r="B507" s="113" t="s">
        <v>5519</v>
      </c>
      <c r="C507" s="4" t="s">
        <v>5567</v>
      </c>
      <c r="D507" s="4" t="s">
        <v>5568</v>
      </c>
      <c r="E507" s="4" t="s">
        <v>5569</v>
      </c>
      <c r="F507" s="4"/>
      <c r="G507" s="4"/>
      <c r="H507" s="4" t="s">
        <v>4506</v>
      </c>
      <c r="I507" s="4" t="s">
        <v>4507</v>
      </c>
      <c r="J507" s="4" t="s">
        <v>4575</v>
      </c>
      <c r="K507" s="187">
        <v>167928</v>
      </c>
      <c r="L507" s="4" t="s">
        <v>5570</v>
      </c>
      <c r="M507" s="4"/>
      <c r="N507" s="118" t="s">
        <v>5157</v>
      </c>
      <c r="O507" s="118" t="s">
        <v>5014</v>
      </c>
      <c r="P507" s="118" t="s">
        <v>5571</v>
      </c>
      <c r="Q507" s="4" t="s">
        <v>5572</v>
      </c>
      <c r="R507" s="4" t="s">
        <v>5017</v>
      </c>
      <c r="S507" s="42">
        <v>780.46600000000001</v>
      </c>
      <c r="T507" s="4" t="str">
        <f t="shared" si="36"/>
        <v>LTS0211551_IPTM20506_Saikosaponin A</v>
      </c>
      <c r="U507" s="4">
        <v>781.47379999999998</v>
      </c>
      <c r="V507" s="4">
        <v>779.45979999999997</v>
      </c>
      <c r="W507" s="125">
        <v>10.220000000000001</v>
      </c>
      <c r="X507" s="124">
        <v>7180000</v>
      </c>
      <c r="Y507" s="125">
        <v>9.3699999999999992</v>
      </c>
      <c r="Z507" s="125">
        <v>14.69</v>
      </c>
      <c r="AA507" s="129" t="s">
        <v>5573</v>
      </c>
      <c r="AB507" s="130">
        <v>10.24</v>
      </c>
      <c r="AC507" s="131">
        <v>193000000</v>
      </c>
      <c r="AD507" s="130">
        <v>9.32</v>
      </c>
      <c r="AE507" s="130">
        <v>14.75</v>
      </c>
      <c r="AF507" s="132" t="s">
        <v>5574</v>
      </c>
      <c r="AG507" s="4" t="s">
        <v>5575</v>
      </c>
      <c r="AH507" s="4"/>
      <c r="AI507" s="64">
        <v>10.52</v>
      </c>
      <c r="AJ507" s="63">
        <f t="shared" si="39"/>
        <v>3.7202072538860105E-2</v>
      </c>
    </row>
    <row r="508" spans="1:36" s="3" customFormat="1" ht="15.6" x14ac:dyDescent="0.25">
      <c r="A508" s="69" t="s">
        <v>5576</v>
      </c>
      <c r="B508" s="117" t="s">
        <v>5519</v>
      </c>
      <c r="C508" s="69" t="s">
        <v>5577</v>
      </c>
      <c r="D508" s="69" t="s">
        <v>5578</v>
      </c>
      <c r="E508" s="69" t="s">
        <v>5579</v>
      </c>
      <c r="F508" s="69" t="s">
        <v>5580</v>
      </c>
      <c r="G508" s="69"/>
      <c r="H508" s="69" t="s">
        <v>4506</v>
      </c>
      <c r="I508" s="69" t="s">
        <v>4507</v>
      </c>
      <c r="J508" s="69" t="s">
        <v>4508</v>
      </c>
      <c r="K508" s="188">
        <v>12855889</v>
      </c>
      <c r="L508" s="69" t="s">
        <v>5581</v>
      </c>
      <c r="M508" s="69"/>
      <c r="N508" s="122" t="s">
        <v>4510</v>
      </c>
      <c r="O508" s="122" t="s">
        <v>4578</v>
      </c>
      <c r="P508" s="122" t="s">
        <v>4749</v>
      </c>
      <c r="Q508" s="69" t="s">
        <v>5582</v>
      </c>
      <c r="R508" s="69" t="s">
        <v>4970</v>
      </c>
      <c r="S508" s="73">
        <v>1078.5924</v>
      </c>
      <c r="T508" s="69" t="str">
        <f t="shared" si="36"/>
        <v>LTS0116351_IPTM20507_Ginsenoside Rc</v>
      </c>
      <c r="U508" s="69">
        <v>1079.6002000000001</v>
      </c>
      <c r="V508" s="69">
        <v>1077.5862</v>
      </c>
      <c r="W508" s="126"/>
      <c r="X508" s="127"/>
      <c r="Y508" s="126"/>
      <c r="Z508" s="126"/>
      <c r="AA508" s="134" t="s">
        <v>4618</v>
      </c>
      <c r="AB508" s="138"/>
      <c r="AC508" s="139"/>
      <c r="AD508" s="138"/>
      <c r="AE508" s="138"/>
      <c r="AF508" s="140" t="s">
        <v>4618</v>
      </c>
      <c r="AG508" s="69" t="s">
        <v>5583</v>
      </c>
      <c r="AH508" s="69"/>
      <c r="AI508" s="78">
        <v>10.199999999999999</v>
      </c>
      <c r="AJ508" s="94" t="e">
        <f t="shared" si="39"/>
        <v>#DIV/0!</v>
      </c>
    </row>
    <row r="509" spans="1:36" ht="15.6" x14ac:dyDescent="0.25">
      <c r="A509" s="4" t="s">
        <v>5584</v>
      </c>
      <c r="B509" s="113" t="s">
        <v>5519</v>
      </c>
      <c r="C509" s="4" t="s">
        <v>5585</v>
      </c>
      <c r="D509" s="4" t="s">
        <v>5586</v>
      </c>
      <c r="E509" s="4" t="s">
        <v>5587</v>
      </c>
      <c r="F509" s="4" t="s">
        <v>5588</v>
      </c>
      <c r="G509" s="4"/>
      <c r="H509" s="4" t="s">
        <v>5202</v>
      </c>
      <c r="I509" s="4" t="s">
        <v>5203</v>
      </c>
      <c r="J509" s="4" t="s">
        <v>5589</v>
      </c>
      <c r="K509" s="187">
        <v>21633072</v>
      </c>
      <c r="L509" s="4" t="s">
        <v>5590</v>
      </c>
      <c r="M509" s="4"/>
      <c r="N509" s="118" t="s">
        <v>4522</v>
      </c>
      <c r="O509" s="118" t="s">
        <v>5591</v>
      </c>
      <c r="P509" s="118" t="s">
        <v>4749</v>
      </c>
      <c r="Q509" s="4" t="s">
        <v>5592</v>
      </c>
      <c r="R509" s="4" t="s">
        <v>4751</v>
      </c>
      <c r="S509" s="42">
        <v>800.49220000000003</v>
      </c>
      <c r="T509" s="4" t="str">
        <f t="shared" si="36"/>
        <v>LTS0143604_IPTM20508_Pseudoginsenoside F11</v>
      </c>
      <c r="U509" s="4">
        <v>801.5</v>
      </c>
      <c r="V509" s="4">
        <v>799.48599999999999</v>
      </c>
      <c r="W509" s="125">
        <v>8.49</v>
      </c>
      <c r="X509" s="124">
        <v>118000000</v>
      </c>
      <c r="Y509" s="125">
        <v>9.3699999999999992</v>
      </c>
      <c r="Z509" s="125">
        <v>14.69</v>
      </c>
      <c r="AA509" s="129"/>
      <c r="AB509" s="130">
        <v>8.51</v>
      </c>
      <c r="AC509" s="131">
        <v>80800000</v>
      </c>
      <c r="AD509" s="130">
        <v>4.9400000000000004</v>
      </c>
      <c r="AE509" s="130">
        <v>9.32</v>
      </c>
      <c r="AF509" s="132" t="s">
        <v>5593</v>
      </c>
      <c r="AG509" s="4" t="s">
        <v>5594</v>
      </c>
      <c r="AH509" s="4"/>
      <c r="AI509" s="64">
        <v>8.67</v>
      </c>
      <c r="AJ509" s="63">
        <f t="shared" si="39"/>
        <v>1.4603960396039604</v>
      </c>
    </row>
    <row r="510" spans="1:36" ht="46.8" x14ac:dyDescent="0.25">
      <c r="A510" s="4" t="s">
        <v>5595</v>
      </c>
      <c r="B510" s="113" t="s">
        <v>5519</v>
      </c>
      <c r="C510" s="4" t="s">
        <v>5596</v>
      </c>
      <c r="D510" s="4" t="s">
        <v>5597</v>
      </c>
      <c r="E510" s="4" t="s">
        <v>5598</v>
      </c>
      <c r="F510" s="4" t="s">
        <v>5599</v>
      </c>
      <c r="G510" s="4"/>
      <c r="H510" s="4" t="s">
        <v>4506</v>
      </c>
      <c r="I510" s="4" t="s">
        <v>4507</v>
      </c>
      <c r="J510" s="4" t="s">
        <v>4590</v>
      </c>
      <c r="K510" s="187">
        <v>71307558</v>
      </c>
      <c r="L510" s="4" t="s">
        <v>5600</v>
      </c>
      <c r="M510" s="4"/>
      <c r="N510" s="118" t="s">
        <v>5601</v>
      </c>
      <c r="O510" s="118" t="s">
        <v>5602</v>
      </c>
      <c r="P510" s="118" t="s">
        <v>5603</v>
      </c>
      <c r="Q510" s="4" t="s">
        <v>5604</v>
      </c>
      <c r="R510" s="4" t="s">
        <v>5515</v>
      </c>
      <c r="S510" s="42">
        <v>1220.6189999999999</v>
      </c>
      <c r="T510" s="4" t="str">
        <f t="shared" si="36"/>
        <v>LTS0058576_IPTM20509_Anemoside B4</v>
      </c>
      <c r="U510" s="4">
        <v>1221.6268</v>
      </c>
      <c r="V510" s="4">
        <v>1219.6128000000001</v>
      </c>
      <c r="W510" s="125" t="s">
        <v>94</v>
      </c>
      <c r="X510" s="124" t="s">
        <v>94</v>
      </c>
      <c r="Y510" s="125" t="s">
        <v>94</v>
      </c>
      <c r="Z510" s="125" t="s">
        <v>94</v>
      </c>
      <c r="AA510" s="104" t="s">
        <v>4618</v>
      </c>
      <c r="AB510" s="130">
        <v>7.67</v>
      </c>
      <c r="AC510" s="131">
        <v>18900000</v>
      </c>
      <c r="AD510" s="130">
        <v>4.9400000000000004</v>
      </c>
      <c r="AE510" s="130">
        <v>9.32</v>
      </c>
      <c r="AF510" s="132" t="s">
        <v>5605</v>
      </c>
      <c r="AG510" s="4" t="s">
        <v>5606</v>
      </c>
      <c r="AH510" s="4"/>
      <c r="AI510" s="64">
        <v>7.78</v>
      </c>
      <c r="AJ510" s="63" t="e">
        <f t="shared" si="39"/>
        <v>#VALUE!</v>
      </c>
    </row>
    <row r="511" spans="1:36" s="3" customFormat="1" ht="15.6" x14ac:dyDescent="0.25">
      <c r="A511" s="69" t="s">
        <v>5607</v>
      </c>
      <c r="B511" s="117" t="s">
        <v>5519</v>
      </c>
      <c r="C511" s="69" t="s">
        <v>5608</v>
      </c>
      <c r="D511" s="69" t="s">
        <v>5609</v>
      </c>
      <c r="E511" s="69" t="s">
        <v>5610</v>
      </c>
      <c r="F511" s="69"/>
      <c r="G511" s="69"/>
      <c r="H511" s="69" t="s">
        <v>4506</v>
      </c>
      <c r="I511" s="69" t="s">
        <v>4507</v>
      </c>
      <c r="J511" s="69" t="s">
        <v>4508</v>
      </c>
      <c r="K511" s="188">
        <v>16007240</v>
      </c>
      <c r="L511" s="69" t="s">
        <v>5611</v>
      </c>
      <c r="M511" s="69"/>
      <c r="N511" s="122" t="s">
        <v>4957</v>
      </c>
      <c r="O511" s="122"/>
      <c r="P511" s="122"/>
      <c r="Q511" s="69" t="s">
        <v>5612</v>
      </c>
      <c r="R511" s="69" t="s">
        <v>5613</v>
      </c>
      <c r="S511" s="73">
        <v>1046.5662</v>
      </c>
      <c r="T511" s="69" t="str">
        <f t="shared" si="36"/>
        <v>LTS0116182_IPTM20510_Gypenoside XLIX</v>
      </c>
      <c r="U511" s="69">
        <v>1047.5740000000001</v>
      </c>
      <c r="V511" s="69">
        <v>1045.56</v>
      </c>
      <c r="W511" s="126" t="s">
        <v>94</v>
      </c>
      <c r="X511" s="127" t="s">
        <v>94</v>
      </c>
      <c r="Y511" s="126" t="s">
        <v>94</v>
      </c>
      <c r="Z511" s="126" t="s">
        <v>94</v>
      </c>
      <c r="AA511" s="104" t="s">
        <v>4618</v>
      </c>
      <c r="AB511" s="138"/>
      <c r="AC511" s="139"/>
      <c r="AD511" s="138"/>
      <c r="AE511" s="138"/>
      <c r="AF511" s="140" t="s">
        <v>4618</v>
      </c>
      <c r="AG511" s="69" t="s">
        <v>5614</v>
      </c>
      <c r="AH511" s="69"/>
      <c r="AI511" s="78">
        <v>8.9700000000000006</v>
      </c>
      <c r="AJ511" s="94" t="e">
        <f t="shared" si="39"/>
        <v>#VALUE!</v>
      </c>
    </row>
    <row r="512" spans="1:36" ht="15.6" x14ac:dyDescent="0.25">
      <c r="A512" s="4" t="s">
        <v>5615</v>
      </c>
      <c r="B512" s="113" t="s">
        <v>5519</v>
      </c>
      <c r="C512" s="4" t="s">
        <v>5616</v>
      </c>
      <c r="D512" s="4" t="s">
        <v>5617</v>
      </c>
      <c r="E512" s="4" t="s">
        <v>5618</v>
      </c>
      <c r="F512" s="4" t="s">
        <v>5619</v>
      </c>
      <c r="G512" s="4"/>
      <c r="H512" s="4"/>
      <c r="I512" s="4"/>
      <c r="J512" s="4"/>
      <c r="K512" s="187">
        <v>62074</v>
      </c>
      <c r="L512" s="34"/>
      <c r="M512" s="4"/>
      <c r="N512" s="118"/>
      <c r="O512" s="118"/>
      <c r="P512" s="118"/>
      <c r="Q512" s="4" t="s">
        <v>5620</v>
      </c>
      <c r="R512" s="4" t="s">
        <v>5621</v>
      </c>
      <c r="S512" s="42">
        <v>822.40323999999998</v>
      </c>
      <c r="T512" s="4" t="str">
        <f t="shared" si="36"/>
        <v>_IPTM20511_Glycyrrhizic acid ammonium salt</v>
      </c>
      <c r="U512" s="4">
        <v>823.41110000000003</v>
      </c>
      <c r="V512" s="4">
        <v>821.39649999999995</v>
      </c>
      <c r="W512" s="125">
        <v>9.42</v>
      </c>
      <c r="X512" s="124">
        <v>57300000</v>
      </c>
      <c r="Y512" s="125">
        <v>9.3699999999999992</v>
      </c>
      <c r="Z512" s="125">
        <v>14.69</v>
      </c>
      <c r="AA512" s="129"/>
      <c r="AB512" s="130" t="s">
        <v>94</v>
      </c>
      <c r="AC512" s="131" t="s">
        <v>94</v>
      </c>
      <c r="AD512" s="130" t="s">
        <v>94</v>
      </c>
      <c r="AE512" s="130" t="s">
        <v>94</v>
      </c>
      <c r="AF512" s="130" t="s">
        <v>5622</v>
      </c>
      <c r="AG512" s="4" t="s">
        <v>5623</v>
      </c>
      <c r="AH512" s="4"/>
      <c r="AI512" s="64">
        <v>9.66</v>
      </c>
      <c r="AJ512" s="63" t="e">
        <f t="shared" si="39"/>
        <v>#VALUE!</v>
      </c>
    </row>
    <row r="513" spans="1:36" s="3" customFormat="1" ht="15.6" x14ac:dyDescent="0.25">
      <c r="A513" s="4" t="s">
        <v>5624</v>
      </c>
      <c r="B513" s="117" t="s">
        <v>5519</v>
      </c>
      <c r="C513" s="69" t="s">
        <v>5625</v>
      </c>
      <c r="D513" s="69" t="s">
        <v>5626</v>
      </c>
      <c r="E513" s="69" t="s">
        <v>5627</v>
      </c>
      <c r="F513" s="69"/>
      <c r="G513" s="69" t="s">
        <v>5628</v>
      </c>
      <c r="H513" s="69" t="s">
        <v>4506</v>
      </c>
      <c r="I513" s="69" t="s">
        <v>4507</v>
      </c>
      <c r="J513" s="69" t="s">
        <v>4575</v>
      </c>
      <c r="K513" s="188">
        <v>161388</v>
      </c>
      <c r="L513" s="69" t="s">
        <v>5629</v>
      </c>
      <c r="M513" s="69"/>
      <c r="N513" s="122" t="s">
        <v>4670</v>
      </c>
      <c r="O513" s="122"/>
      <c r="P513" s="122"/>
      <c r="Q513" s="69" t="s">
        <v>5630</v>
      </c>
      <c r="R513" s="69" t="s">
        <v>4540</v>
      </c>
      <c r="S513" s="73">
        <v>504.3451</v>
      </c>
      <c r="T513" s="69" t="str">
        <f t="shared" si="36"/>
        <v>LTS0103839_IPTM20512_Polygalacic acid</v>
      </c>
      <c r="U513" s="69">
        <v>505.35289999999998</v>
      </c>
      <c r="V513" s="69">
        <v>503.33890000000002</v>
      </c>
      <c r="W513" s="126" t="s">
        <v>94</v>
      </c>
      <c r="X513" s="127" t="s">
        <v>94</v>
      </c>
      <c r="Y513" s="126" t="s">
        <v>94</v>
      </c>
      <c r="Z513" s="126" t="s">
        <v>94</v>
      </c>
      <c r="AA513" s="134"/>
      <c r="AB513" s="138" t="s">
        <v>94</v>
      </c>
      <c r="AC513" s="139" t="s">
        <v>94</v>
      </c>
      <c r="AD513" s="138" t="s">
        <v>94</v>
      </c>
      <c r="AE513" s="138" t="s">
        <v>94</v>
      </c>
      <c r="AF513" s="138" t="s">
        <v>5277</v>
      </c>
      <c r="AG513" s="69" t="s">
        <v>5631</v>
      </c>
      <c r="AH513" s="69"/>
      <c r="AI513" s="78">
        <v>11.14</v>
      </c>
      <c r="AJ513" s="94" t="e">
        <f t="shared" si="39"/>
        <v>#VALUE!</v>
      </c>
    </row>
    <row r="514" spans="1:36" ht="31.2" x14ac:dyDescent="0.25">
      <c r="A514" s="4" t="s">
        <v>5632</v>
      </c>
      <c r="B514" s="113" t="s">
        <v>5519</v>
      </c>
      <c r="C514" s="4" t="s">
        <v>5633</v>
      </c>
      <c r="D514" s="4" t="s">
        <v>5634</v>
      </c>
      <c r="E514" s="4" t="s">
        <v>5635</v>
      </c>
      <c r="F514" s="4" t="s">
        <v>5636</v>
      </c>
      <c r="G514" s="4" t="s">
        <v>5637</v>
      </c>
      <c r="H514" s="4" t="s">
        <v>4506</v>
      </c>
      <c r="I514" s="4" t="s">
        <v>4507</v>
      </c>
      <c r="J514" s="4" t="s">
        <v>4590</v>
      </c>
      <c r="K514" s="187">
        <v>64971</v>
      </c>
      <c r="L514" s="4" t="s">
        <v>5638</v>
      </c>
      <c r="M514" s="4"/>
      <c r="N514" s="118" t="s">
        <v>5639</v>
      </c>
      <c r="O514" s="118" t="s">
        <v>5640</v>
      </c>
      <c r="P514" s="118" t="s">
        <v>5641</v>
      </c>
      <c r="Q514" s="4" t="s">
        <v>5642</v>
      </c>
      <c r="R514" s="4" t="s">
        <v>5232</v>
      </c>
      <c r="S514" s="42">
        <v>456.3603</v>
      </c>
      <c r="T514" s="4" t="str">
        <f t="shared" si="36"/>
        <v>LTS0210795_IPTM20513_Betulinic acid</v>
      </c>
      <c r="U514" s="4">
        <v>457.36810000000003</v>
      </c>
      <c r="V514" s="4">
        <v>455.35410000000002</v>
      </c>
      <c r="W514" s="58">
        <v>8.49</v>
      </c>
      <c r="X514" s="44">
        <v>228000000</v>
      </c>
      <c r="Y514" s="58">
        <v>9.3699999999999992</v>
      </c>
      <c r="Z514" s="58">
        <v>14.69</v>
      </c>
      <c r="AA514" s="129" t="s">
        <v>5643</v>
      </c>
      <c r="AB514" s="133">
        <v>16.100000000000001</v>
      </c>
      <c r="AC514" s="131">
        <v>1040000000</v>
      </c>
      <c r="AD514" s="130">
        <v>14.75</v>
      </c>
      <c r="AE514" s="130">
        <v>19.010000000000002</v>
      </c>
      <c r="AF514" s="130"/>
      <c r="AG514" s="4" t="s">
        <v>5644</v>
      </c>
      <c r="AH514" s="4"/>
      <c r="AI514" s="64">
        <v>15.98</v>
      </c>
      <c r="AJ514" s="63">
        <f t="shared" si="39"/>
        <v>0.21923076923076923</v>
      </c>
    </row>
    <row r="515" spans="1:36" ht="31.2" x14ac:dyDescent="0.25">
      <c r="A515" s="4" t="s">
        <v>5645</v>
      </c>
      <c r="B515" s="113" t="s">
        <v>5519</v>
      </c>
      <c r="C515" s="4" t="s">
        <v>5646</v>
      </c>
      <c r="D515" s="4" t="s">
        <v>5647</v>
      </c>
      <c r="E515" s="4" t="s">
        <v>5648</v>
      </c>
      <c r="F515" s="4" t="s">
        <v>5649</v>
      </c>
      <c r="G515" s="4"/>
      <c r="H515" s="4" t="s">
        <v>4506</v>
      </c>
      <c r="I515" s="4" t="s">
        <v>4507</v>
      </c>
      <c r="J515" s="4" t="s">
        <v>4575</v>
      </c>
      <c r="K515" s="187">
        <v>15385516</v>
      </c>
      <c r="L515" s="4" t="s">
        <v>5650</v>
      </c>
      <c r="M515" s="4"/>
      <c r="N515" s="118" t="s">
        <v>5651</v>
      </c>
      <c r="O515" s="118" t="s">
        <v>5652</v>
      </c>
      <c r="P515" s="118" t="s">
        <v>5653</v>
      </c>
      <c r="Q515" s="4" t="s">
        <v>5654</v>
      </c>
      <c r="R515" s="4" t="s">
        <v>4672</v>
      </c>
      <c r="S515" s="42">
        <v>488.35019999999997</v>
      </c>
      <c r="T515" s="4" t="str">
        <f t="shared" si="36"/>
        <v>LTS0174738_IPTM20514_Arjunic acid</v>
      </c>
      <c r="U515" s="4">
        <v>489.358</v>
      </c>
      <c r="V515" s="4">
        <v>487.34399999999999</v>
      </c>
      <c r="W515" s="123">
        <v>11.5</v>
      </c>
      <c r="X515" s="124">
        <v>4950000</v>
      </c>
      <c r="Y515" s="125">
        <v>9.3699999999999992</v>
      </c>
      <c r="Z515" s="125">
        <v>14.69</v>
      </c>
      <c r="AA515" s="129" t="s">
        <v>5655</v>
      </c>
      <c r="AB515" s="130">
        <v>11.26</v>
      </c>
      <c r="AC515" s="131">
        <v>228000000</v>
      </c>
      <c r="AD515" s="130">
        <v>9.32</v>
      </c>
      <c r="AE515" s="130">
        <v>14.75</v>
      </c>
      <c r="AF515" s="130"/>
      <c r="AG515" s="4" t="s">
        <v>5656</v>
      </c>
      <c r="AH515" s="4"/>
      <c r="AI515" s="64">
        <v>11.49</v>
      </c>
      <c r="AJ515" s="63">
        <f t="shared" si="39"/>
        <v>2.1710526315789475E-2</v>
      </c>
    </row>
    <row r="516" spans="1:36" ht="15.6" x14ac:dyDescent="0.25">
      <c r="A516" s="4" t="s">
        <v>5657</v>
      </c>
      <c r="B516" s="113" t="s">
        <v>5519</v>
      </c>
      <c r="C516" s="4" t="s">
        <v>5658</v>
      </c>
      <c r="D516" s="4" t="s">
        <v>5659</v>
      </c>
      <c r="E516" s="4" t="s">
        <v>5660</v>
      </c>
      <c r="F516" s="4" t="s">
        <v>5661</v>
      </c>
      <c r="G516" s="4" t="s">
        <v>5662</v>
      </c>
      <c r="H516" s="4" t="s">
        <v>4506</v>
      </c>
      <c r="I516" s="4" t="s">
        <v>4507</v>
      </c>
      <c r="J516" s="4" t="s">
        <v>5183</v>
      </c>
      <c r="K516" s="187">
        <v>119041</v>
      </c>
      <c r="L516" s="4" t="s">
        <v>5663</v>
      </c>
      <c r="M516" s="4"/>
      <c r="N516" s="118" t="s">
        <v>5664</v>
      </c>
      <c r="O516" s="118" t="s">
        <v>5665</v>
      </c>
      <c r="P516" s="118" t="s">
        <v>5666</v>
      </c>
      <c r="Q516" s="4" t="s">
        <v>5667</v>
      </c>
      <c r="R516" s="4" t="s">
        <v>4145</v>
      </c>
      <c r="S516" s="42">
        <v>454.19920000000002</v>
      </c>
      <c r="T516" s="4" t="str">
        <f t="shared" si="36"/>
        <v>LTS0261586_IPTM20515_Obacunone</v>
      </c>
      <c r="U516" s="4">
        <v>455.20699999999999</v>
      </c>
      <c r="V516" s="4">
        <v>453.19299999999998</v>
      </c>
      <c r="W516" s="125">
        <v>10.91</v>
      </c>
      <c r="X516" s="124">
        <v>729000000</v>
      </c>
      <c r="Y516" s="125">
        <v>9.3699999999999992</v>
      </c>
      <c r="Z516" s="125">
        <v>14.69</v>
      </c>
      <c r="AA516" s="129"/>
      <c r="AB516" s="130">
        <v>10.95</v>
      </c>
      <c r="AC516" s="131">
        <v>465000000</v>
      </c>
      <c r="AD516" s="130">
        <v>9.32</v>
      </c>
      <c r="AE516" s="130">
        <v>14.75</v>
      </c>
      <c r="AF516" s="130"/>
      <c r="AG516" s="4" t="s">
        <v>5668</v>
      </c>
      <c r="AH516" s="4"/>
      <c r="AI516" s="64">
        <v>10.76</v>
      </c>
      <c r="AJ516" s="63">
        <f t="shared" si="39"/>
        <v>1.5677419354838709</v>
      </c>
    </row>
    <row r="517" spans="1:36" ht="15.6" x14ac:dyDescent="0.25">
      <c r="A517" s="4" t="s">
        <v>5669</v>
      </c>
      <c r="B517" s="113" t="s">
        <v>5519</v>
      </c>
      <c r="C517" s="4" t="s">
        <v>5670</v>
      </c>
      <c r="D517" s="4" t="s">
        <v>5671</v>
      </c>
      <c r="E517" s="4" t="s">
        <v>5672</v>
      </c>
      <c r="F517" s="4"/>
      <c r="G517" s="4"/>
      <c r="H517" s="4" t="s">
        <v>4506</v>
      </c>
      <c r="I517" s="4" t="s">
        <v>4507</v>
      </c>
      <c r="J517" s="4" t="s">
        <v>4508</v>
      </c>
      <c r="K517" s="187">
        <v>21599923</v>
      </c>
      <c r="L517" s="4" t="s">
        <v>5673</v>
      </c>
      <c r="M517" s="4"/>
      <c r="N517" s="118" t="s">
        <v>4510</v>
      </c>
      <c r="O517" s="118" t="s">
        <v>4523</v>
      </c>
      <c r="P517" s="118" t="s">
        <v>4749</v>
      </c>
      <c r="Q517" s="4" t="s">
        <v>5674</v>
      </c>
      <c r="R517" s="4" t="s">
        <v>4992</v>
      </c>
      <c r="S517" s="42">
        <v>638.43939999999998</v>
      </c>
      <c r="T517" s="4" t="str">
        <f t="shared" si="36"/>
        <v>LTS0031384_IPTM20516_(20R)-Ginsenoside Rh1</v>
      </c>
      <c r="U517" s="4">
        <v>639.44719999999995</v>
      </c>
      <c r="V517" s="4">
        <v>637.43320000000006</v>
      </c>
      <c r="W517" s="125">
        <v>9.14</v>
      </c>
      <c r="X517" s="124">
        <v>782000</v>
      </c>
      <c r="Y517" s="125">
        <v>9.3699999999999992</v>
      </c>
      <c r="Z517" s="125">
        <v>14.69</v>
      </c>
      <c r="AA517" s="129"/>
      <c r="AB517" s="130">
        <v>9.15</v>
      </c>
      <c r="AC517" s="131">
        <v>3310000</v>
      </c>
      <c r="AD517" s="130">
        <v>4.9400000000000004</v>
      </c>
      <c r="AE517" s="130">
        <v>9.32</v>
      </c>
      <c r="AF517" s="132"/>
      <c r="AG517" s="4" t="s">
        <v>5675</v>
      </c>
      <c r="AH517" s="4"/>
      <c r="AI517" s="64">
        <v>9.31</v>
      </c>
      <c r="AJ517" s="63">
        <f t="shared" si="39"/>
        <v>0.2362537764350453</v>
      </c>
    </row>
    <row r="518" spans="1:36" ht="15.6" x14ac:dyDescent="0.25">
      <c r="A518" s="4" t="s">
        <v>5676</v>
      </c>
      <c r="B518" s="113" t="s">
        <v>5519</v>
      </c>
      <c r="C518" s="4" t="s">
        <v>5677</v>
      </c>
      <c r="D518" s="4" t="s">
        <v>5678</v>
      </c>
      <c r="E518" s="4" t="s">
        <v>5679</v>
      </c>
      <c r="F518" s="4"/>
      <c r="G518" s="4" t="s">
        <v>5680</v>
      </c>
      <c r="H518" s="4" t="s">
        <v>4506</v>
      </c>
      <c r="I518" s="4" t="s">
        <v>4507</v>
      </c>
      <c r="J518" s="4" t="s">
        <v>4560</v>
      </c>
      <c r="K518" s="187">
        <v>102004760</v>
      </c>
      <c r="L518" s="4" t="s">
        <v>5681</v>
      </c>
      <c r="M518" s="4"/>
      <c r="N518" s="118" t="s">
        <v>4562</v>
      </c>
      <c r="O518" s="118"/>
      <c r="P518" s="118"/>
      <c r="Q518" s="4" t="s">
        <v>5682</v>
      </c>
      <c r="R518" s="4" t="s">
        <v>5683</v>
      </c>
      <c r="S518" s="42">
        <v>530.28800000000001</v>
      </c>
      <c r="T518" s="4" t="str">
        <f t="shared" si="36"/>
        <v>LTS0091757_IPTM20517_Ganoderic acid C6</v>
      </c>
      <c r="U518" s="4">
        <v>531.29579999999999</v>
      </c>
      <c r="V518" s="4">
        <v>529.28179999999998</v>
      </c>
      <c r="W518" s="125">
        <v>8.41</v>
      </c>
      <c r="X518" s="124">
        <v>809000000</v>
      </c>
      <c r="Y518" s="125">
        <v>9.3699999999999992</v>
      </c>
      <c r="Z518" s="125">
        <v>14.69</v>
      </c>
      <c r="AA518" s="129"/>
      <c r="AB518" s="130">
        <v>6.4</v>
      </c>
      <c r="AC518" s="131">
        <v>81700000</v>
      </c>
      <c r="AD518" s="130">
        <v>4.9400000000000004</v>
      </c>
      <c r="AE518" s="130">
        <v>9.32</v>
      </c>
      <c r="AF518" s="132" t="s">
        <v>5684</v>
      </c>
      <c r="AG518" s="4" t="s">
        <v>5685</v>
      </c>
      <c r="AH518" s="4"/>
      <c r="AI518" s="64">
        <v>8.41</v>
      </c>
      <c r="AJ518" s="63">
        <f t="shared" si="39"/>
        <v>9.9020807833537337</v>
      </c>
    </row>
    <row r="519" spans="1:36" ht="62.4" x14ac:dyDescent="0.25">
      <c r="A519" s="4" t="s">
        <v>5686</v>
      </c>
      <c r="B519" s="113" t="s">
        <v>5519</v>
      </c>
      <c r="C519" s="4" t="s">
        <v>5687</v>
      </c>
      <c r="D519" s="4" t="s">
        <v>5688</v>
      </c>
      <c r="E519" s="4" t="s">
        <v>5689</v>
      </c>
      <c r="F519" s="4"/>
      <c r="G519" s="4"/>
      <c r="H519" s="4" t="s">
        <v>4506</v>
      </c>
      <c r="I519" s="4" t="s">
        <v>4507</v>
      </c>
      <c r="J519" s="4" t="s">
        <v>4560</v>
      </c>
      <c r="K519" s="187">
        <v>73657193</v>
      </c>
      <c r="L519" s="4" t="s">
        <v>5690</v>
      </c>
      <c r="M519" s="4"/>
      <c r="N519" s="118" t="s">
        <v>4562</v>
      </c>
      <c r="O519" s="118"/>
      <c r="P519" s="118"/>
      <c r="Q519" s="4" t="s">
        <v>5691</v>
      </c>
      <c r="R519" s="4" t="s">
        <v>5692</v>
      </c>
      <c r="S519" s="42">
        <v>532.30359999999996</v>
      </c>
      <c r="T519" s="4" t="str">
        <f t="shared" si="36"/>
        <v>LTS0110739_IPTM20518_Ganoderic acid G</v>
      </c>
      <c r="U519" s="4">
        <v>533.31140000000005</v>
      </c>
      <c r="V519" s="4">
        <v>531.29740000000004</v>
      </c>
      <c r="W519" s="125">
        <v>8.68</v>
      </c>
      <c r="X519" s="124">
        <v>15700000</v>
      </c>
      <c r="Y519" s="125">
        <v>9.3699999999999992</v>
      </c>
      <c r="Z519" s="125">
        <v>14.69</v>
      </c>
      <c r="AA519" s="129" t="s">
        <v>5693</v>
      </c>
      <c r="AB519" s="130">
        <v>6.63</v>
      </c>
      <c r="AC519" s="131">
        <v>64500000</v>
      </c>
      <c r="AD519" s="130">
        <v>4.9400000000000004</v>
      </c>
      <c r="AE519" s="130">
        <v>9.32</v>
      </c>
      <c r="AF519" s="130" t="s">
        <v>5694</v>
      </c>
      <c r="AG519" s="4" t="s">
        <v>5695</v>
      </c>
      <c r="AH519" s="4"/>
      <c r="AI519" s="64">
        <v>8.67</v>
      </c>
      <c r="AJ519" s="63">
        <f t="shared" si="39"/>
        <v>0.24341085271317831</v>
      </c>
    </row>
    <row r="520" spans="1:36" ht="15.6" x14ac:dyDescent="0.25">
      <c r="A520" s="4" t="s">
        <v>5696</v>
      </c>
      <c r="B520" s="113" t="s">
        <v>5519</v>
      </c>
      <c r="C520" s="4" t="s">
        <v>5697</v>
      </c>
      <c r="D520" s="4" t="s">
        <v>5698</v>
      </c>
      <c r="E520" s="4" t="s">
        <v>5699</v>
      </c>
      <c r="F520" s="4"/>
      <c r="G520" s="4"/>
      <c r="H520" s="4" t="s">
        <v>4506</v>
      </c>
      <c r="I520" s="4" t="s">
        <v>4507</v>
      </c>
      <c r="J520" s="4" t="s">
        <v>4575</v>
      </c>
      <c r="K520" s="187">
        <v>122097</v>
      </c>
      <c r="L520" s="4" t="s">
        <v>5700</v>
      </c>
      <c r="M520" s="4"/>
      <c r="N520" s="118" t="s">
        <v>5701</v>
      </c>
      <c r="O520" s="118" t="s">
        <v>49</v>
      </c>
      <c r="P520" s="118" t="s">
        <v>1084</v>
      </c>
      <c r="Q520" s="4" t="s">
        <v>5702</v>
      </c>
      <c r="R520" s="4" t="s">
        <v>5703</v>
      </c>
      <c r="S520" s="42">
        <v>942.51880000000006</v>
      </c>
      <c r="T520" s="4" t="str">
        <f t="shared" si="36"/>
        <v>LTS0005407_IPTM20519_Soyasaponin Bb</v>
      </c>
      <c r="U520" s="4">
        <v>943.52660000000003</v>
      </c>
      <c r="V520" s="4">
        <v>941.51260000000002</v>
      </c>
      <c r="W520" s="123">
        <v>10.199999999999999</v>
      </c>
      <c r="X520" s="124">
        <v>109000000</v>
      </c>
      <c r="Y520" s="125">
        <v>9.3699999999999992</v>
      </c>
      <c r="Z520" s="125">
        <v>14.69</v>
      </c>
      <c r="AA520" s="129"/>
      <c r="AB520" s="130">
        <v>8.6300000000000008</v>
      </c>
      <c r="AC520" s="131">
        <v>77900000</v>
      </c>
      <c r="AD520" s="130">
        <v>4.9400000000000004</v>
      </c>
      <c r="AE520" s="130">
        <v>9.32</v>
      </c>
      <c r="AF520" s="132"/>
      <c r="AG520" s="4" t="s">
        <v>5704</v>
      </c>
      <c r="AH520" s="4"/>
      <c r="AI520" s="64">
        <v>10.55</v>
      </c>
      <c r="AJ520" s="63">
        <f t="shared" si="39"/>
        <v>1.399229781771502</v>
      </c>
    </row>
    <row r="521" spans="1:36" ht="31.2" x14ac:dyDescent="0.25">
      <c r="A521" s="4" t="s">
        <v>5705</v>
      </c>
      <c r="B521" s="113" t="s">
        <v>5519</v>
      </c>
      <c r="C521" s="4" t="s">
        <v>5706</v>
      </c>
      <c r="D521" s="4" t="s">
        <v>5707</v>
      </c>
      <c r="E521" s="4" t="s">
        <v>5708</v>
      </c>
      <c r="F521" s="4" t="s">
        <v>5709</v>
      </c>
      <c r="G521" s="4"/>
      <c r="H521" s="4" t="s">
        <v>4506</v>
      </c>
      <c r="I521" s="4" t="s">
        <v>4507</v>
      </c>
      <c r="J521" s="4" t="s">
        <v>4590</v>
      </c>
      <c r="K521" s="187">
        <v>11721847</v>
      </c>
      <c r="L521" s="4" t="s">
        <v>5710</v>
      </c>
      <c r="M521" s="4"/>
      <c r="N521" s="118" t="s">
        <v>5602</v>
      </c>
      <c r="O521" s="118" t="s">
        <v>5601</v>
      </c>
      <c r="P521" s="118"/>
      <c r="Q521" s="4" t="s">
        <v>5711</v>
      </c>
      <c r="R521" s="4" t="s">
        <v>5712</v>
      </c>
      <c r="S521" s="42">
        <v>750.45540000000005</v>
      </c>
      <c r="T521" s="4" t="str">
        <f t="shared" si="36"/>
        <v>LTS0011545_IPTM20520_Anemoside A3</v>
      </c>
      <c r="U521" s="4">
        <v>751.46320000000003</v>
      </c>
      <c r="V521" s="4">
        <v>749.44920000000002</v>
      </c>
      <c r="W521" s="125">
        <v>10.91</v>
      </c>
      <c r="X521" s="124">
        <v>19800000</v>
      </c>
      <c r="Y521" s="125">
        <v>9.3699999999999992</v>
      </c>
      <c r="Z521" s="125">
        <v>14.69</v>
      </c>
      <c r="AA521" s="129"/>
      <c r="AB521" s="130">
        <v>10.79</v>
      </c>
      <c r="AC521" s="131">
        <v>66000000</v>
      </c>
      <c r="AD521" s="130">
        <v>9.32</v>
      </c>
      <c r="AE521" s="130">
        <v>14.75</v>
      </c>
      <c r="AF521" s="132" t="s">
        <v>5713</v>
      </c>
      <c r="AG521" s="4" t="s">
        <v>5714</v>
      </c>
      <c r="AH521" s="4"/>
      <c r="AI521" s="64">
        <v>11.18</v>
      </c>
      <c r="AJ521" s="63">
        <f t="shared" si="39"/>
        <v>0.3</v>
      </c>
    </row>
    <row r="522" spans="1:36" ht="15.6" x14ac:dyDescent="0.25">
      <c r="A522" s="4" t="s">
        <v>5715</v>
      </c>
      <c r="B522" s="141" t="s">
        <v>5716</v>
      </c>
      <c r="C522" s="4" t="s">
        <v>5717</v>
      </c>
      <c r="D522" s="4" t="s">
        <v>5718</v>
      </c>
      <c r="E522" s="4" t="s">
        <v>5719</v>
      </c>
      <c r="F522" s="4" t="s">
        <v>5720</v>
      </c>
      <c r="G522" s="4" t="s">
        <v>5721</v>
      </c>
      <c r="H522" s="4" t="s">
        <v>43</v>
      </c>
      <c r="I522" s="4" t="s">
        <v>59</v>
      </c>
      <c r="J522" s="4" t="s">
        <v>102</v>
      </c>
      <c r="K522" s="187">
        <v>14524431</v>
      </c>
      <c r="L522" s="4" t="s">
        <v>5722</v>
      </c>
      <c r="M522" s="4"/>
      <c r="N522" s="118" t="s">
        <v>5723</v>
      </c>
      <c r="O522" s="118" t="s">
        <v>5724</v>
      </c>
      <c r="P522" s="118" t="s">
        <v>719</v>
      </c>
      <c r="Q522" s="4" t="s">
        <v>5725</v>
      </c>
      <c r="R522" s="4" t="s">
        <v>5726</v>
      </c>
      <c r="S522" s="42">
        <v>450.07979999999998</v>
      </c>
      <c r="T522" s="4" t="str">
        <f t="shared" ref="T522:T580" si="40">L522&amp;"_"&amp;D522&amp;"_"&amp;E522</f>
        <v>LTS0251404_IPTM20521_Betmidin</v>
      </c>
      <c r="U522" s="4">
        <f t="shared" ref="U522:U535" si="41">S522+1.0078</f>
        <v>451.08759999999995</v>
      </c>
      <c r="V522" s="4">
        <f t="shared" ref="V522:V535" si="42">U522-1.007*2</f>
        <v>449.07359999999994</v>
      </c>
      <c r="W522" s="125">
        <v>4.8600000000000003</v>
      </c>
      <c r="X522" s="124">
        <v>38900000</v>
      </c>
      <c r="Y522" s="135">
        <v>0.7</v>
      </c>
      <c r="Z522" s="135">
        <v>4.9400000000000004</v>
      </c>
      <c r="AA522" s="135" t="s">
        <v>5727</v>
      </c>
      <c r="AB522" s="130">
        <v>4.7699999999999996</v>
      </c>
      <c r="AC522" s="131">
        <v>39000000</v>
      </c>
      <c r="AD522" s="130">
        <v>0.75</v>
      </c>
      <c r="AE522" s="130">
        <v>4.9400000000000004</v>
      </c>
      <c r="AF522" s="130"/>
      <c r="AG522" s="4" t="s">
        <v>5728</v>
      </c>
      <c r="AH522" s="4"/>
      <c r="AI522" s="64">
        <v>4.87</v>
      </c>
      <c r="AJ522" s="95">
        <f t="shared" ref="AJ522:AJ585" si="43">X522/AC522</f>
        <v>0.99743589743589745</v>
      </c>
    </row>
    <row r="523" spans="1:36" ht="15.6" x14ac:dyDescent="0.25">
      <c r="A523" s="4" t="s">
        <v>5729</v>
      </c>
      <c r="B523" s="141" t="s">
        <v>5716</v>
      </c>
      <c r="C523" s="4" t="s">
        <v>5730</v>
      </c>
      <c r="D523" s="4" t="s">
        <v>5731</v>
      </c>
      <c r="E523" s="4" t="s">
        <v>5732</v>
      </c>
      <c r="F523" s="4"/>
      <c r="G523" s="4"/>
      <c r="H523" s="4" t="s">
        <v>43</v>
      </c>
      <c r="I523" s="4" t="s">
        <v>59</v>
      </c>
      <c r="J523" s="4" t="s">
        <v>599</v>
      </c>
      <c r="K523" s="187">
        <v>467295</v>
      </c>
      <c r="L523" s="4" t="s">
        <v>5733</v>
      </c>
      <c r="M523" s="4"/>
      <c r="N523" s="118" t="s">
        <v>602</v>
      </c>
      <c r="O523" s="118"/>
      <c r="P523" s="118"/>
      <c r="Q523" s="4" t="s">
        <v>5734</v>
      </c>
      <c r="R523" s="4" t="s">
        <v>5735</v>
      </c>
      <c r="S523" s="42">
        <v>426.0951</v>
      </c>
      <c r="T523" s="4" t="str">
        <f t="shared" si="40"/>
        <v>LTS0179993_IPTM20522_(-)-Epiafzelechin 3-O-gallate</v>
      </c>
      <c r="U523" s="4">
        <f t="shared" si="41"/>
        <v>427.10289999999998</v>
      </c>
      <c r="V523" s="4">
        <f t="shared" si="42"/>
        <v>425.08889999999997</v>
      </c>
      <c r="W523" s="125">
        <v>5.61</v>
      </c>
      <c r="X523" s="124">
        <v>83500000</v>
      </c>
      <c r="Y523" s="135">
        <v>4.9400000000000004</v>
      </c>
      <c r="Z523" s="135">
        <v>9.3699999999999992</v>
      </c>
      <c r="AA523" s="89" t="s">
        <v>5736</v>
      </c>
      <c r="AB523" s="130">
        <v>5.63</v>
      </c>
      <c r="AC523" s="131">
        <v>112000000</v>
      </c>
      <c r="AD523" s="130">
        <v>4.9400000000000004</v>
      </c>
      <c r="AE523" s="130">
        <v>9.32</v>
      </c>
      <c r="AF523" s="130"/>
      <c r="AG523" s="4" t="s">
        <v>5737</v>
      </c>
      <c r="AH523" s="4"/>
      <c r="AI523" s="64">
        <v>5.62</v>
      </c>
      <c r="AJ523" s="95">
        <f t="shared" si="43"/>
        <v>0.7455357142857143</v>
      </c>
    </row>
    <row r="524" spans="1:36" ht="15.6" x14ac:dyDescent="0.25">
      <c r="A524" s="4" t="s">
        <v>5738</v>
      </c>
      <c r="B524" s="141" t="s">
        <v>5716</v>
      </c>
      <c r="C524" s="4" t="s">
        <v>5739</v>
      </c>
      <c r="D524" s="4" t="s">
        <v>5740</v>
      </c>
      <c r="E524" s="4" t="s">
        <v>5741</v>
      </c>
      <c r="F524" s="4"/>
      <c r="G524" s="4"/>
      <c r="H524" s="4"/>
      <c r="I524" s="4"/>
      <c r="J524" s="4"/>
      <c r="K524" s="187">
        <v>145874175</v>
      </c>
      <c r="L524" s="34"/>
      <c r="M524" s="4"/>
      <c r="N524" s="118"/>
      <c r="O524" s="118"/>
      <c r="P524" s="118"/>
      <c r="Q524" s="4" t="s">
        <v>5742</v>
      </c>
      <c r="R524" s="4" t="s">
        <v>760</v>
      </c>
      <c r="S524" s="42">
        <v>564.14790000000005</v>
      </c>
      <c r="T524" s="4" t="str">
        <f t="shared" si="40"/>
        <v>_IPTM20523_3'-Hydroxymirificin</v>
      </c>
      <c r="U524" s="4">
        <f t="shared" si="41"/>
        <v>565.15570000000002</v>
      </c>
      <c r="V524" s="4">
        <f t="shared" si="42"/>
        <v>563.14170000000001</v>
      </c>
      <c r="W524" s="125">
        <v>3.82</v>
      </c>
      <c r="X524" s="124">
        <v>434000000</v>
      </c>
      <c r="Y524" s="135">
        <v>0.7</v>
      </c>
      <c r="Z524" s="135">
        <v>4.9400000000000004</v>
      </c>
      <c r="AA524" s="135"/>
      <c r="AB524" s="130">
        <v>3.77</v>
      </c>
      <c r="AC524" s="131">
        <v>127000000</v>
      </c>
      <c r="AD524" s="130">
        <v>0.75</v>
      </c>
      <c r="AE524" s="130">
        <v>4.9400000000000004</v>
      </c>
      <c r="AF524" s="130"/>
      <c r="AG524" s="4"/>
      <c r="AH524" s="4"/>
      <c r="AI524" s="64">
        <v>3.83</v>
      </c>
      <c r="AJ524" s="95">
        <f t="shared" si="43"/>
        <v>3.4173228346456694</v>
      </c>
    </row>
    <row r="525" spans="1:36" ht="31.2" x14ac:dyDescent="0.25">
      <c r="A525" s="4" t="s">
        <v>5743</v>
      </c>
      <c r="B525" s="141" t="s">
        <v>5716</v>
      </c>
      <c r="C525" s="4" t="s">
        <v>5744</v>
      </c>
      <c r="D525" s="4" t="s">
        <v>5745</v>
      </c>
      <c r="E525" s="4" t="s">
        <v>5746</v>
      </c>
      <c r="F525" s="4"/>
      <c r="G525" s="4"/>
      <c r="H525" s="4" t="s">
        <v>43</v>
      </c>
      <c r="I525" s="4" t="s">
        <v>59</v>
      </c>
      <c r="J525" s="4" t="s">
        <v>102</v>
      </c>
      <c r="K525" s="187">
        <v>387236407</v>
      </c>
      <c r="L525" s="4" t="s">
        <v>5747</v>
      </c>
      <c r="M525" s="4"/>
      <c r="N525" s="118" t="s">
        <v>5748</v>
      </c>
      <c r="O525" s="118" t="s">
        <v>5749</v>
      </c>
      <c r="P525" s="118" t="s">
        <v>3925</v>
      </c>
      <c r="Q525" s="4" t="s">
        <v>5750</v>
      </c>
      <c r="R525" s="4" t="s">
        <v>2169</v>
      </c>
      <c r="S525" s="42">
        <v>616.10640000000001</v>
      </c>
      <c r="T525" s="4" t="str">
        <f t="shared" si="40"/>
        <v>LTS0122425_IPTM20524_Quercetin 3-O-(6''-galloyl)-beta-D-glucopyranoside</v>
      </c>
      <c r="U525" s="4">
        <f t="shared" si="41"/>
        <v>617.11419999999998</v>
      </c>
      <c r="V525" s="4">
        <f t="shared" si="42"/>
        <v>615.10019999999997</v>
      </c>
      <c r="W525" s="125">
        <v>5.99</v>
      </c>
      <c r="X525" s="124">
        <v>161000000</v>
      </c>
      <c r="Y525" s="135">
        <v>4.9400000000000004</v>
      </c>
      <c r="Z525" s="135">
        <v>9.3699999999999992</v>
      </c>
      <c r="AA525" s="152" t="s">
        <v>5751</v>
      </c>
      <c r="AB525" s="130">
        <v>5.92</v>
      </c>
      <c r="AC525" s="131">
        <v>38400000</v>
      </c>
      <c r="AD525" s="130">
        <v>4.9400000000000004</v>
      </c>
      <c r="AE525" s="130">
        <v>9.32</v>
      </c>
      <c r="AF525" s="130"/>
      <c r="AG525" s="4"/>
      <c r="AH525" s="4"/>
      <c r="AI525" s="64">
        <v>6</v>
      </c>
      <c r="AJ525" s="95">
        <f t="shared" si="43"/>
        <v>4.192708333333333</v>
      </c>
    </row>
    <row r="526" spans="1:36" ht="15.6" x14ac:dyDescent="0.25">
      <c r="A526" s="4" t="s">
        <v>5752</v>
      </c>
      <c r="B526" s="141" t="s">
        <v>5716</v>
      </c>
      <c r="C526" s="4" t="s">
        <v>5753</v>
      </c>
      <c r="D526" s="4" t="s">
        <v>5754</v>
      </c>
      <c r="E526" s="4" t="s">
        <v>5755</v>
      </c>
      <c r="F526" s="4"/>
      <c r="G526" s="4"/>
      <c r="H526" s="4" t="s">
        <v>43</v>
      </c>
      <c r="I526" s="4" t="s">
        <v>44</v>
      </c>
      <c r="J526" s="4" t="s">
        <v>45</v>
      </c>
      <c r="K526" s="187">
        <v>49862229</v>
      </c>
      <c r="L526" s="4" t="s">
        <v>5756</v>
      </c>
      <c r="M526" s="4"/>
      <c r="N526" s="118" t="s">
        <v>5757</v>
      </c>
      <c r="O526" s="118" t="s">
        <v>1085</v>
      </c>
      <c r="P526" s="118"/>
      <c r="Q526" s="4" t="s">
        <v>5758</v>
      </c>
      <c r="R526" s="4" t="s">
        <v>378</v>
      </c>
      <c r="S526" s="42">
        <v>416.11070000000001</v>
      </c>
      <c r="T526" s="4" t="str">
        <f t="shared" si="40"/>
        <v>LTS0259730_IPTM20525_Daidzein-4'-glucoside</v>
      </c>
      <c r="U526" s="4">
        <f t="shared" si="41"/>
        <v>417.11849999999998</v>
      </c>
      <c r="V526" s="4">
        <f t="shared" si="42"/>
        <v>415.10449999999997</v>
      </c>
      <c r="W526" s="125">
        <v>4.96</v>
      </c>
      <c r="X526" s="124">
        <v>394000000</v>
      </c>
      <c r="Y526" s="135">
        <v>4.9400000000000004</v>
      </c>
      <c r="Z526" s="135">
        <v>9.3699999999999992</v>
      </c>
      <c r="AA526" s="135"/>
      <c r="AB526" s="130">
        <v>4.91</v>
      </c>
      <c r="AC526" s="131">
        <v>180000000</v>
      </c>
      <c r="AD526" s="130">
        <v>0.75</v>
      </c>
      <c r="AE526" s="130">
        <v>4.9400000000000004</v>
      </c>
      <c r="AF526" s="130"/>
      <c r="AG526" s="4"/>
      <c r="AH526" s="4"/>
      <c r="AI526" s="64">
        <v>5.01</v>
      </c>
      <c r="AJ526" s="95">
        <f t="shared" si="43"/>
        <v>2.1888888888888891</v>
      </c>
    </row>
    <row r="527" spans="1:36" ht="46.8" x14ac:dyDescent="0.25">
      <c r="A527" s="4" t="s">
        <v>5759</v>
      </c>
      <c r="B527" s="141" t="s">
        <v>5716</v>
      </c>
      <c r="C527" s="4" t="s">
        <v>5760</v>
      </c>
      <c r="D527" s="4" t="s">
        <v>5761</v>
      </c>
      <c r="E527" s="4" t="s">
        <v>5762</v>
      </c>
      <c r="F527" s="4"/>
      <c r="G527" s="4" t="s">
        <v>5763</v>
      </c>
      <c r="H527" s="4" t="s">
        <v>4506</v>
      </c>
      <c r="I527" s="4" t="s">
        <v>4507</v>
      </c>
      <c r="J527" s="4" t="s">
        <v>4575</v>
      </c>
      <c r="K527" s="187">
        <v>21626480</v>
      </c>
      <c r="L527" s="4" t="s">
        <v>5764</v>
      </c>
      <c r="M527" s="4"/>
      <c r="N527" s="118" t="s">
        <v>5765</v>
      </c>
      <c r="O527" s="118" t="s">
        <v>5766</v>
      </c>
      <c r="P527" s="118" t="s">
        <v>5767</v>
      </c>
      <c r="Q527" s="4" t="s">
        <v>5768</v>
      </c>
      <c r="R527" s="4" t="s">
        <v>5769</v>
      </c>
      <c r="S527" s="42">
        <v>1204.6241</v>
      </c>
      <c r="T527" s="4" t="str">
        <f t="shared" si="40"/>
        <v>LTS0084850_IPTM20526_Hederasaponin B</v>
      </c>
      <c r="U527" s="4">
        <f t="shared" si="41"/>
        <v>1205.6319000000001</v>
      </c>
      <c r="V527" s="4">
        <f t="shared" si="42"/>
        <v>1203.6179000000002</v>
      </c>
      <c r="W527" s="125">
        <v>9.7200000000000006</v>
      </c>
      <c r="X527" s="124">
        <v>2110000</v>
      </c>
      <c r="Y527" s="135">
        <v>9.3699999999999992</v>
      </c>
      <c r="Z527" s="135">
        <v>14.69</v>
      </c>
      <c r="AA527" s="152" t="s">
        <v>5770</v>
      </c>
      <c r="AB527" s="130">
        <v>8.9</v>
      </c>
      <c r="AC527" s="131">
        <v>5000000</v>
      </c>
      <c r="AD527" s="130">
        <v>4.9400000000000004</v>
      </c>
      <c r="AE527" s="130">
        <v>9.32</v>
      </c>
      <c r="AF527" s="132" t="s">
        <v>5771</v>
      </c>
      <c r="AG527" s="4" t="s">
        <v>5772</v>
      </c>
      <c r="AH527" s="4"/>
      <c r="AI527" s="64">
        <v>9.07</v>
      </c>
      <c r="AJ527" s="95">
        <f t="shared" si="43"/>
        <v>0.42199999999999999</v>
      </c>
    </row>
    <row r="528" spans="1:36" ht="46.8" x14ac:dyDescent="0.25">
      <c r="A528" s="4" t="s">
        <v>5773</v>
      </c>
      <c r="B528" s="141" t="s">
        <v>5716</v>
      </c>
      <c r="C528" s="4" t="s">
        <v>5774</v>
      </c>
      <c r="D528" s="4" t="s">
        <v>5775</v>
      </c>
      <c r="E528" s="4" t="s">
        <v>5776</v>
      </c>
      <c r="F528" s="4"/>
      <c r="G528" s="4"/>
      <c r="H528" s="4" t="s">
        <v>4506</v>
      </c>
      <c r="I528" s="4" t="s">
        <v>4507</v>
      </c>
      <c r="J528" s="4" t="s">
        <v>4508</v>
      </c>
      <c r="K528" s="187">
        <v>20839223</v>
      </c>
      <c r="L528" s="4" t="s">
        <v>5777</v>
      </c>
      <c r="M528" s="4"/>
      <c r="N528" s="118" t="s">
        <v>4510</v>
      </c>
      <c r="O528" s="118"/>
      <c r="P528" s="118"/>
      <c r="Q528" s="4" t="s">
        <v>5778</v>
      </c>
      <c r="R528" s="4" t="s">
        <v>5471</v>
      </c>
      <c r="S528" s="42">
        <v>604.43389999999999</v>
      </c>
      <c r="T528" s="4" t="str">
        <f t="shared" si="40"/>
        <v>LTS0049935_IPTM20527_Ginsenoside Rh3</v>
      </c>
      <c r="U528" s="4">
        <f t="shared" si="41"/>
        <v>605.44169999999997</v>
      </c>
      <c r="V528" s="4">
        <f t="shared" si="42"/>
        <v>603.42769999999996</v>
      </c>
      <c r="W528" s="125">
        <v>15.74</v>
      </c>
      <c r="X528" s="124">
        <v>20400000</v>
      </c>
      <c r="Y528" s="135">
        <v>14.69</v>
      </c>
      <c r="Z528" s="135">
        <v>18.63</v>
      </c>
      <c r="AA528" s="152" t="s">
        <v>5779</v>
      </c>
      <c r="AB528" s="130">
        <v>15.74</v>
      </c>
      <c r="AC528" s="131">
        <v>3140000</v>
      </c>
      <c r="AD528" s="130">
        <v>14.75</v>
      </c>
      <c r="AE528" s="130">
        <v>19.010000000000002</v>
      </c>
      <c r="AF528" s="132" t="s">
        <v>5780</v>
      </c>
      <c r="AG528" s="4" t="s">
        <v>5781</v>
      </c>
      <c r="AH528" s="4"/>
      <c r="AI528" s="64">
        <v>5.93</v>
      </c>
      <c r="AJ528" s="95">
        <f t="shared" si="43"/>
        <v>6.4968152866242042</v>
      </c>
    </row>
    <row r="529" spans="1:36" ht="62.4" x14ac:dyDescent="0.25">
      <c r="A529" s="4" t="s">
        <v>5782</v>
      </c>
      <c r="B529" s="141" t="s">
        <v>5716</v>
      </c>
      <c r="C529" s="4" t="s">
        <v>5783</v>
      </c>
      <c r="D529" s="4" t="s">
        <v>5784</v>
      </c>
      <c r="E529" s="4" t="s">
        <v>5785</v>
      </c>
      <c r="F529" s="4"/>
      <c r="G529" s="4" t="s">
        <v>5786</v>
      </c>
      <c r="H529" s="4" t="s">
        <v>4506</v>
      </c>
      <c r="I529" s="4" t="s">
        <v>4507</v>
      </c>
      <c r="J529" s="4" t="s">
        <v>4575</v>
      </c>
      <c r="K529" s="187">
        <v>71571492</v>
      </c>
      <c r="L529" s="4" t="s">
        <v>5787</v>
      </c>
      <c r="M529" s="4"/>
      <c r="N529" s="118" t="s">
        <v>5788</v>
      </c>
      <c r="O529" s="118"/>
      <c r="P529" s="118"/>
      <c r="Q529" s="4" t="s">
        <v>5789</v>
      </c>
      <c r="R529" s="4" t="s">
        <v>4982</v>
      </c>
      <c r="S529" s="42">
        <v>958.51369999999997</v>
      </c>
      <c r="T529" s="4" t="str">
        <f t="shared" si="40"/>
        <v>LTS0031585_IPTM20528_Clinodiside A</v>
      </c>
      <c r="U529" s="4">
        <f t="shared" si="41"/>
        <v>959.52149999999995</v>
      </c>
      <c r="V529" s="4">
        <f t="shared" si="42"/>
        <v>957.50749999999994</v>
      </c>
      <c r="W529" s="125">
        <v>7.86</v>
      </c>
      <c r="X529" s="124">
        <v>2810000</v>
      </c>
      <c r="Y529" s="135">
        <v>4.9400000000000004</v>
      </c>
      <c r="Z529" s="135">
        <v>9.3699999999999992</v>
      </c>
      <c r="AA529" s="152" t="s">
        <v>5790</v>
      </c>
      <c r="AB529" s="130" t="s">
        <v>94</v>
      </c>
      <c r="AC529" s="131" t="s">
        <v>94</v>
      </c>
      <c r="AD529" s="130" t="s">
        <v>94</v>
      </c>
      <c r="AE529" s="130" t="s">
        <v>94</v>
      </c>
      <c r="AF529" s="130"/>
      <c r="AG529" s="4" t="s">
        <v>5791</v>
      </c>
      <c r="AH529" s="4"/>
      <c r="AI529" s="64">
        <v>10.34</v>
      </c>
      <c r="AJ529" s="95" t="e">
        <f t="shared" si="43"/>
        <v>#VALUE!</v>
      </c>
    </row>
    <row r="530" spans="1:36" ht="15.6" x14ac:dyDescent="0.25">
      <c r="A530" s="4" t="s">
        <v>5792</v>
      </c>
      <c r="B530" s="141" t="s">
        <v>5716</v>
      </c>
      <c r="C530" s="4" t="s">
        <v>5793</v>
      </c>
      <c r="D530" s="4" t="s">
        <v>5794</v>
      </c>
      <c r="E530" s="4" t="s">
        <v>5795</v>
      </c>
      <c r="F530" s="4"/>
      <c r="G530" s="4"/>
      <c r="H530" s="4" t="s">
        <v>4506</v>
      </c>
      <c r="I530" s="4" t="s">
        <v>4507</v>
      </c>
      <c r="J530" s="4" t="s">
        <v>5796</v>
      </c>
      <c r="K530" s="187">
        <v>12315507</v>
      </c>
      <c r="L530" s="4" t="s">
        <v>5797</v>
      </c>
      <c r="M530" s="4"/>
      <c r="N530" s="118" t="s">
        <v>5798</v>
      </c>
      <c r="O530" s="118"/>
      <c r="P530" s="118"/>
      <c r="Q530" s="4" t="s">
        <v>5799</v>
      </c>
      <c r="R530" s="4" t="s">
        <v>4596</v>
      </c>
      <c r="S530" s="42">
        <v>426.38619999999997</v>
      </c>
      <c r="T530" s="4" t="str">
        <f t="shared" si="40"/>
        <v>LTS0080169_IPTM20529_Shionone</v>
      </c>
      <c r="U530" s="4">
        <f t="shared" si="41"/>
        <v>427.39399999999995</v>
      </c>
      <c r="V530" s="4">
        <f t="shared" si="42"/>
        <v>425.37999999999994</v>
      </c>
      <c r="W530" s="126"/>
      <c r="X530" s="127"/>
      <c r="Y530" s="136"/>
      <c r="Z530" s="136"/>
      <c r="AA530" s="153" t="s">
        <v>5800</v>
      </c>
      <c r="AB530" s="138"/>
      <c r="AC530" s="139"/>
      <c r="AD530" s="138"/>
      <c r="AE530" s="138"/>
      <c r="AF530" s="138" t="s">
        <v>5800</v>
      </c>
      <c r="AG530" s="4" t="s">
        <v>5801</v>
      </c>
      <c r="AH530" s="4"/>
      <c r="AI530" s="64"/>
      <c r="AJ530" s="95" t="e">
        <f t="shared" si="43"/>
        <v>#DIV/0!</v>
      </c>
    </row>
    <row r="531" spans="1:36" ht="46.8" x14ac:dyDescent="0.25">
      <c r="A531" s="4" t="s">
        <v>5802</v>
      </c>
      <c r="B531" s="141" t="s">
        <v>5716</v>
      </c>
      <c r="C531" s="4" t="s">
        <v>5803</v>
      </c>
      <c r="D531" s="4" t="s">
        <v>5804</v>
      </c>
      <c r="E531" s="4" t="s">
        <v>5805</v>
      </c>
      <c r="F531" s="4"/>
      <c r="G531" s="4" t="s">
        <v>5806</v>
      </c>
      <c r="H531" s="4" t="s">
        <v>4506</v>
      </c>
      <c r="I531" s="4" t="s">
        <v>4507</v>
      </c>
      <c r="J531" s="4" t="s">
        <v>4535</v>
      </c>
      <c r="K531" s="187">
        <v>14286954</v>
      </c>
      <c r="L531" s="4" t="s">
        <v>5807</v>
      </c>
      <c r="M531" s="4"/>
      <c r="N531" s="118" t="s">
        <v>5808</v>
      </c>
      <c r="O531" s="118" t="s">
        <v>5809</v>
      </c>
      <c r="P531" s="118" t="s">
        <v>5810</v>
      </c>
      <c r="Q531" s="4" t="s">
        <v>5811</v>
      </c>
      <c r="R531" s="4" t="s">
        <v>5812</v>
      </c>
      <c r="S531" s="42">
        <v>650.40300000000002</v>
      </c>
      <c r="T531" s="4" t="str">
        <f t="shared" si="40"/>
        <v>LTS0257755_IPTM20530_Pedunculoside</v>
      </c>
      <c r="U531" s="4">
        <f t="shared" si="41"/>
        <v>651.41079999999999</v>
      </c>
      <c r="V531" s="4">
        <f t="shared" si="42"/>
        <v>649.39679999999998</v>
      </c>
      <c r="W531" s="125">
        <v>7.86</v>
      </c>
      <c r="X531" s="124">
        <v>3370000</v>
      </c>
      <c r="Y531" s="135">
        <v>4.9400000000000004</v>
      </c>
      <c r="Z531" s="135">
        <v>9.3699999999999992</v>
      </c>
      <c r="AA531" s="152" t="s">
        <v>5813</v>
      </c>
      <c r="AB531" s="130">
        <v>8.68</v>
      </c>
      <c r="AC531" s="131">
        <v>26200000</v>
      </c>
      <c r="AD531" s="130">
        <v>4.9400000000000004</v>
      </c>
      <c r="AE531" s="130">
        <v>9.32</v>
      </c>
      <c r="AF531" s="132" t="s">
        <v>5814</v>
      </c>
      <c r="AG531" s="4" t="s">
        <v>5815</v>
      </c>
      <c r="AH531" s="4"/>
      <c r="AI531" s="64">
        <v>8.0399999999999991</v>
      </c>
      <c r="AJ531" s="95">
        <f t="shared" si="43"/>
        <v>0.12862595419847328</v>
      </c>
    </row>
    <row r="532" spans="1:36" ht="31.2" x14ac:dyDescent="0.25">
      <c r="A532" s="4" t="s">
        <v>5816</v>
      </c>
      <c r="B532" s="141" t="s">
        <v>5716</v>
      </c>
      <c r="C532" s="4" t="s">
        <v>5817</v>
      </c>
      <c r="D532" s="4" t="s">
        <v>5818</v>
      </c>
      <c r="E532" s="4" t="s">
        <v>5819</v>
      </c>
      <c r="F532" s="4" t="s">
        <v>5820</v>
      </c>
      <c r="G532" s="4" t="s">
        <v>5821</v>
      </c>
      <c r="H532" s="4" t="s">
        <v>4506</v>
      </c>
      <c r="I532" s="4" t="s">
        <v>4507</v>
      </c>
      <c r="J532" s="4" t="s">
        <v>4575</v>
      </c>
      <c r="K532" s="187">
        <v>10114</v>
      </c>
      <c r="L532" s="4" t="s">
        <v>5822</v>
      </c>
      <c r="M532" s="4"/>
      <c r="N532" s="118" t="s">
        <v>117</v>
      </c>
      <c r="O532" s="118" t="s">
        <v>5823</v>
      </c>
      <c r="P532" s="118" t="s">
        <v>5824</v>
      </c>
      <c r="Q532" s="4" t="s">
        <v>5825</v>
      </c>
      <c r="R532" s="4" t="s">
        <v>5826</v>
      </c>
      <c r="S532" s="42">
        <v>470.33960000000002</v>
      </c>
      <c r="T532" s="4" t="str">
        <f t="shared" si="40"/>
        <v>LTS0222995_IPTM20531_Glycyrrhetinic acid</v>
      </c>
      <c r="U532" s="4">
        <f t="shared" si="41"/>
        <v>471.34739999999999</v>
      </c>
      <c r="V532" s="4">
        <f t="shared" si="42"/>
        <v>469.33339999999998</v>
      </c>
      <c r="W532" s="125">
        <v>7.86</v>
      </c>
      <c r="X532" s="124">
        <v>164000000</v>
      </c>
      <c r="Y532" s="135">
        <v>4.9400000000000004</v>
      </c>
      <c r="Z532" s="135">
        <v>9.3699999999999992</v>
      </c>
      <c r="AA532" s="152" t="s">
        <v>5827</v>
      </c>
      <c r="AB532" s="130" t="s">
        <v>94</v>
      </c>
      <c r="AC532" s="131" t="s">
        <v>94</v>
      </c>
      <c r="AD532" s="130" t="s">
        <v>94</v>
      </c>
      <c r="AE532" s="130" t="s">
        <v>94</v>
      </c>
      <c r="AF532" s="130"/>
      <c r="AG532" s="4" t="s">
        <v>5828</v>
      </c>
      <c r="AH532" s="4"/>
      <c r="AI532" s="64">
        <v>8.0399999999999991</v>
      </c>
      <c r="AJ532" s="95" t="e">
        <f t="shared" si="43"/>
        <v>#VALUE!</v>
      </c>
    </row>
    <row r="533" spans="1:36" ht="15.6" x14ac:dyDescent="0.25">
      <c r="A533" s="4" t="s">
        <v>5829</v>
      </c>
      <c r="B533" s="141" t="s">
        <v>5716</v>
      </c>
      <c r="C533" s="4" t="s">
        <v>5830</v>
      </c>
      <c r="D533" s="4" t="s">
        <v>5831</v>
      </c>
      <c r="E533" s="4" t="s">
        <v>5832</v>
      </c>
      <c r="F533" s="4" t="s">
        <v>5833</v>
      </c>
      <c r="G533" s="4" t="s">
        <v>5834</v>
      </c>
      <c r="H533" s="4" t="s">
        <v>4506</v>
      </c>
      <c r="I533" s="4" t="s">
        <v>4507</v>
      </c>
      <c r="J533" s="4" t="s">
        <v>4535</v>
      </c>
      <c r="K533" s="187">
        <v>115250</v>
      </c>
      <c r="L533" s="4" t="s">
        <v>5835</v>
      </c>
      <c r="M533" s="4"/>
      <c r="N533" s="118" t="s">
        <v>5836</v>
      </c>
      <c r="O533" s="118" t="s">
        <v>412</v>
      </c>
      <c r="P533" s="118" t="s">
        <v>5837</v>
      </c>
      <c r="Q533" s="4" t="s">
        <v>5838</v>
      </c>
      <c r="R533" s="4" t="s">
        <v>4596</v>
      </c>
      <c r="S533" s="42">
        <v>426.38619999999997</v>
      </c>
      <c r="T533" s="4" t="str">
        <f t="shared" si="40"/>
        <v>LTS0006950_IPTM20532_Taraxasterol</v>
      </c>
      <c r="U533" s="4">
        <f t="shared" si="41"/>
        <v>427.39399999999995</v>
      </c>
      <c r="V533" s="4">
        <f t="shared" si="42"/>
        <v>425.37999999999994</v>
      </c>
      <c r="W533" s="126"/>
      <c r="X533" s="127"/>
      <c r="Y533" s="136"/>
      <c r="Z533" s="136"/>
      <c r="AA533" s="153" t="s">
        <v>5839</v>
      </c>
      <c r="AB533" s="138"/>
      <c r="AC533" s="139"/>
      <c r="AD533" s="138"/>
      <c r="AE533" s="138"/>
      <c r="AF533" s="138" t="s">
        <v>5839</v>
      </c>
      <c r="AG533" s="4" t="s">
        <v>5840</v>
      </c>
      <c r="AH533" s="4"/>
      <c r="AI533" s="64"/>
      <c r="AJ533" s="95" t="e">
        <f t="shared" si="43"/>
        <v>#DIV/0!</v>
      </c>
    </row>
    <row r="534" spans="1:36" ht="15.6" x14ac:dyDescent="0.25">
      <c r="A534" s="4" t="s">
        <v>5841</v>
      </c>
      <c r="B534" s="141" t="s">
        <v>5716</v>
      </c>
      <c r="C534" s="4" t="s">
        <v>5842</v>
      </c>
      <c r="D534" s="4" t="s">
        <v>5843</v>
      </c>
      <c r="E534" s="4" t="s">
        <v>5844</v>
      </c>
      <c r="F534" s="4" t="s">
        <v>5845</v>
      </c>
      <c r="G534" s="4"/>
      <c r="H534" s="4" t="s">
        <v>4506</v>
      </c>
      <c r="I534" s="4" t="s">
        <v>4507</v>
      </c>
      <c r="J534" s="4" t="s">
        <v>4575</v>
      </c>
      <c r="K534" s="187">
        <v>73299</v>
      </c>
      <c r="L534" s="4" t="s">
        <v>5846</v>
      </c>
      <c r="M534" s="4"/>
      <c r="N534" s="118" t="s">
        <v>4668</v>
      </c>
      <c r="O534" s="118" t="s">
        <v>5847</v>
      </c>
      <c r="P534" s="118" t="s">
        <v>5848</v>
      </c>
      <c r="Q534" s="4" t="s">
        <v>5849</v>
      </c>
      <c r="R534" s="4" t="s">
        <v>4823</v>
      </c>
      <c r="S534" s="42">
        <v>472.3553</v>
      </c>
      <c r="T534" s="4" t="str">
        <f t="shared" si="40"/>
        <v>LTS0157813_IPTM20533_Hederagenin</v>
      </c>
      <c r="U534" s="4">
        <f t="shared" si="41"/>
        <v>473.36309999999997</v>
      </c>
      <c r="V534" s="4">
        <f t="shared" si="42"/>
        <v>471.34909999999996</v>
      </c>
      <c r="W534" s="125">
        <v>14.47</v>
      </c>
      <c r="X534" s="124">
        <v>409000</v>
      </c>
      <c r="Y534" s="135">
        <v>9.3699999999999992</v>
      </c>
      <c r="Z534" s="135">
        <v>14.69</v>
      </c>
      <c r="AA534" s="154" t="s">
        <v>3916</v>
      </c>
      <c r="AB534" s="130">
        <v>13.9</v>
      </c>
      <c r="AC534" s="131">
        <v>4660000</v>
      </c>
      <c r="AD534" s="130">
        <v>9.32</v>
      </c>
      <c r="AE534" s="130">
        <v>14.75</v>
      </c>
      <c r="AF534" s="130"/>
      <c r="AG534" s="4" t="s">
        <v>5850</v>
      </c>
      <c r="AH534" s="4"/>
      <c r="AI534" s="64">
        <v>14.4</v>
      </c>
      <c r="AJ534" s="95">
        <f t="shared" si="43"/>
        <v>8.7768240343347639E-2</v>
      </c>
    </row>
    <row r="535" spans="1:36" ht="15.6" x14ac:dyDescent="0.25">
      <c r="A535" s="4" t="s">
        <v>5851</v>
      </c>
      <c r="B535" s="141" t="s">
        <v>5716</v>
      </c>
      <c r="C535" s="4" t="s">
        <v>5852</v>
      </c>
      <c r="D535" s="4" t="s">
        <v>5853</v>
      </c>
      <c r="E535" s="4" t="s">
        <v>5854</v>
      </c>
      <c r="F535" s="4" t="s">
        <v>5855</v>
      </c>
      <c r="G535" s="4" t="s">
        <v>5856</v>
      </c>
      <c r="H535" s="4" t="s">
        <v>4506</v>
      </c>
      <c r="I535" s="4" t="s">
        <v>4507</v>
      </c>
      <c r="J535" s="4" t="s">
        <v>4644</v>
      </c>
      <c r="K535" s="187">
        <v>181183</v>
      </c>
      <c r="L535" s="4" t="s">
        <v>5857</v>
      </c>
      <c r="M535" s="4"/>
      <c r="N535" s="118" t="s">
        <v>5858</v>
      </c>
      <c r="O535" s="118"/>
      <c r="P535" s="118"/>
      <c r="Q535" s="4" t="s">
        <v>5859</v>
      </c>
      <c r="R535" s="4" t="s">
        <v>5860</v>
      </c>
      <c r="S535" s="42">
        <v>562.35059999999999</v>
      </c>
      <c r="T535" s="4" t="str">
        <f t="shared" si="40"/>
        <v>LTS0181842_IPTM20534_Cucurbitacin IIA</v>
      </c>
      <c r="U535" s="4">
        <f t="shared" si="41"/>
        <v>563.35839999999996</v>
      </c>
      <c r="V535" s="4">
        <f t="shared" si="42"/>
        <v>561.34439999999995</v>
      </c>
      <c r="W535" s="125">
        <v>9.69</v>
      </c>
      <c r="X535" s="124">
        <v>6890000</v>
      </c>
      <c r="Y535" s="135">
        <v>9.3699999999999992</v>
      </c>
      <c r="Z535" s="135">
        <v>14.69</v>
      </c>
      <c r="AA535" s="135"/>
      <c r="AB535" s="130">
        <v>9.74</v>
      </c>
      <c r="AC535" s="131">
        <v>1550000000</v>
      </c>
      <c r="AD535" s="130">
        <v>9.32</v>
      </c>
      <c r="AE535" s="130">
        <v>14.75</v>
      </c>
      <c r="AF535" s="130"/>
      <c r="AG535" s="4" t="s">
        <v>5861</v>
      </c>
      <c r="AH535" s="4"/>
      <c r="AI535" s="64">
        <v>9.67</v>
      </c>
      <c r="AJ535" s="95">
        <f t="shared" si="43"/>
        <v>4.4451612903225806E-3</v>
      </c>
    </row>
    <row r="536" spans="1:36" ht="15.6" x14ac:dyDescent="0.25">
      <c r="A536" s="4"/>
      <c r="B536" s="141" t="s">
        <v>5716</v>
      </c>
      <c r="C536" s="4" t="s">
        <v>5862</v>
      </c>
      <c r="D536" s="4" t="s">
        <v>5863</v>
      </c>
      <c r="E536" s="4" t="s">
        <v>5864</v>
      </c>
      <c r="F536" s="4" t="s">
        <v>5865</v>
      </c>
      <c r="G536" s="4" t="s">
        <v>5866</v>
      </c>
      <c r="H536" s="4"/>
      <c r="I536" s="4"/>
      <c r="J536" s="4"/>
      <c r="K536" s="187">
        <v>6475119</v>
      </c>
      <c r="L536" s="4" t="s">
        <v>5867</v>
      </c>
      <c r="M536" s="4"/>
      <c r="N536" s="118"/>
      <c r="O536" s="118"/>
      <c r="P536" s="118"/>
      <c r="Q536" s="4" t="s">
        <v>5868</v>
      </c>
      <c r="R536" s="4" t="s">
        <v>5043</v>
      </c>
      <c r="S536" s="42">
        <v>498.37090000000001</v>
      </c>
      <c r="T536" s="4" t="str">
        <f t="shared" si="40"/>
        <v>LTS0176916_IPTM20535_Acetylursolic acid</v>
      </c>
      <c r="U536" s="4">
        <v>499.37819000000002</v>
      </c>
      <c r="V536" s="4">
        <v>497.36363</v>
      </c>
      <c r="W536" s="125">
        <v>18.63</v>
      </c>
      <c r="X536" s="124">
        <v>318000</v>
      </c>
      <c r="Y536" s="135">
        <v>14.69</v>
      </c>
      <c r="Z536" s="135">
        <v>18.63</v>
      </c>
      <c r="AA536" s="135" t="s">
        <v>3916</v>
      </c>
      <c r="AB536" s="130">
        <v>18.559999999999999</v>
      </c>
      <c r="AC536" s="131">
        <v>36700000</v>
      </c>
      <c r="AD536" s="130">
        <v>14.75</v>
      </c>
      <c r="AE536" s="130">
        <v>19.010000000000002</v>
      </c>
      <c r="AF536" s="130"/>
      <c r="AG536" s="4"/>
      <c r="AH536" s="4"/>
      <c r="AI536" s="64"/>
      <c r="AJ536" s="95">
        <f t="shared" si="43"/>
        <v>8.6648501362397816E-3</v>
      </c>
    </row>
    <row r="537" spans="1:36" ht="15.6" x14ac:dyDescent="0.25">
      <c r="A537" s="4" t="s">
        <v>5869</v>
      </c>
      <c r="B537" s="141" t="s">
        <v>5716</v>
      </c>
      <c r="C537" s="4" t="s">
        <v>5870</v>
      </c>
      <c r="D537" s="4" t="s">
        <v>5871</v>
      </c>
      <c r="E537" s="4" t="s">
        <v>5872</v>
      </c>
      <c r="F537" s="4"/>
      <c r="G537" s="4"/>
      <c r="H537" s="4" t="s">
        <v>4506</v>
      </c>
      <c r="I537" s="4" t="s">
        <v>4507</v>
      </c>
      <c r="J537" s="4" t="s">
        <v>4560</v>
      </c>
      <c r="K537" s="187">
        <v>10005581</v>
      </c>
      <c r="L537" s="4" t="s">
        <v>5873</v>
      </c>
      <c r="M537" s="4"/>
      <c r="N537" s="118" t="s">
        <v>4877</v>
      </c>
      <c r="O537" s="118"/>
      <c r="P537" s="118"/>
      <c r="Q537" s="4" t="s">
        <v>5874</v>
      </c>
      <c r="R537" s="4" t="s">
        <v>5875</v>
      </c>
      <c r="S537" s="42">
        <v>484.3553</v>
      </c>
      <c r="T537" s="4" t="str">
        <f t="shared" si="40"/>
        <v>LTS0271088_IPTM20536_3-Epidehydrotumulosic acid</v>
      </c>
      <c r="U537" s="4">
        <f t="shared" ref="U537:U600" si="44">S537+1.0078</f>
        <v>485.36309999999997</v>
      </c>
      <c r="V537" s="4">
        <f t="shared" ref="V537:V600" si="45">U537-1.007*2</f>
        <v>483.34909999999996</v>
      </c>
      <c r="W537" s="125">
        <v>14.81</v>
      </c>
      <c r="X537" s="124">
        <v>161000000</v>
      </c>
      <c r="Y537" s="135">
        <v>14.69</v>
      </c>
      <c r="Z537" s="135">
        <v>18.63</v>
      </c>
      <c r="AA537" s="135" t="s">
        <v>5876</v>
      </c>
      <c r="AB537" s="130">
        <v>14.13</v>
      </c>
      <c r="AC537" s="131">
        <v>1310000000</v>
      </c>
      <c r="AD537" s="130">
        <v>9.32</v>
      </c>
      <c r="AE537" s="130">
        <v>14.75</v>
      </c>
      <c r="AF537" s="130"/>
      <c r="AG537" s="4" t="s">
        <v>5877</v>
      </c>
      <c r="AH537" s="4"/>
      <c r="AI537" s="64">
        <v>14.7</v>
      </c>
      <c r="AJ537" s="95">
        <f t="shared" si="43"/>
        <v>0.12290076335877863</v>
      </c>
    </row>
    <row r="538" spans="1:36" ht="31.2" x14ac:dyDescent="0.25">
      <c r="A538" s="4" t="s">
        <v>5878</v>
      </c>
      <c r="B538" s="141" t="s">
        <v>5716</v>
      </c>
      <c r="C538" s="4" t="s">
        <v>5879</v>
      </c>
      <c r="D538" s="4" t="s">
        <v>5880</v>
      </c>
      <c r="E538" s="4" t="s">
        <v>5881</v>
      </c>
      <c r="F538" s="4" t="s">
        <v>5882</v>
      </c>
      <c r="G538" s="4" t="s">
        <v>5883</v>
      </c>
      <c r="H538" s="4" t="s">
        <v>4506</v>
      </c>
      <c r="I538" s="4" t="s">
        <v>4507</v>
      </c>
      <c r="J538" s="4" t="s">
        <v>4575</v>
      </c>
      <c r="K538" s="187">
        <v>12313704</v>
      </c>
      <c r="L538" s="4" t="s">
        <v>5884</v>
      </c>
      <c r="M538" s="4"/>
      <c r="N538" s="118" t="s">
        <v>5885</v>
      </c>
      <c r="O538" s="118" t="s">
        <v>5886</v>
      </c>
      <c r="P538" s="118" t="s">
        <v>5887</v>
      </c>
      <c r="Q538" s="4" t="s">
        <v>5888</v>
      </c>
      <c r="R538" s="4" t="s">
        <v>4566</v>
      </c>
      <c r="S538" s="42">
        <v>454.34469999999999</v>
      </c>
      <c r="T538" s="4" t="str">
        <f t="shared" si="40"/>
        <v>LTS0002247_IPTM20537_3-oxo-Olean-12-en-28-oic acid</v>
      </c>
      <c r="U538" s="4">
        <f t="shared" si="44"/>
        <v>455.35249999999996</v>
      </c>
      <c r="V538" s="4">
        <f t="shared" si="45"/>
        <v>453.33849999999995</v>
      </c>
      <c r="W538" s="125">
        <v>17.52</v>
      </c>
      <c r="X538" s="124">
        <v>422000000</v>
      </c>
      <c r="Y538" s="135">
        <v>14.69</v>
      </c>
      <c r="Z538" s="135">
        <v>18.63</v>
      </c>
      <c r="AA538" s="152" t="s">
        <v>5889</v>
      </c>
      <c r="AB538" s="130">
        <v>17.37</v>
      </c>
      <c r="AC538" s="131">
        <v>3190000000</v>
      </c>
      <c r="AD538" s="130">
        <v>14.75</v>
      </c>
      <c r="AE538" s="130">
        <v>19.010000000000002</v>
      </c>
      <c r="AF538" s="130"/>
      <c r="AG538" s="4" t="s">
        <v>5890</v>
      </c>
      <c r="AH538" s="4"/>
      <c r="AI538" s="64">
        <v>17.18</v>
      </c>
      <c r="AJ538" s="95">
        <f t="shared" si="43"/>
        <v>0.1322884012539185</v>
      </c>
    </row>
    <row r="539" spans="1:36" ht="31.2" x14ac:dyDescent="0.25">
      <c r="A539" s="4" t="s">
        <v>5891</v>
      </c>
      <c r="B539" s="141" t="s">
        <v>5716</v>
      </c>
      <c r="C539" s="4" t="s">
        <v>5892</v>
      </c>
      <c r="D539" s="4" t="s">
        <v>5893</v>
      </c>
      <c r="E539" s="4" t="s">
        <v>5894</v>
      </c>
      <c r="F539" s="4"/>
      <c r="G539" s="4"/>
      <c r="H539" s="4" t="s">
        <v>4506</v>
      </c>
      <c r="I539" s="4" t="s">
        <v>4507</v>
      </c>
      <c r="J539" s="4" t="s">
        <v>4508</v>
      </c>
      <c r="K539" s="187">
        <v>102004835</v>
      </c>
      <c r="L539" s="4" t="s">
        <v>5895</v>
      </c>
      <c r="M539" s="4"/>
      <c r="N539" s="118" t="s">
        <v>4510</v>
      </c>
      <c r="O539" s="118"/>
      <c r="P539" s="118"/>
      <c r="Q539" s="4" t="s">
        <v>5896</v>
      </c>
      <c r="R539" s="4" t="s">
        <v>4637</v>
      </c>
      <c r="S539" s="42">
        <v>766.48670000000004</v>
      </c>
      <c r="T539" s="4" t="str">
        <f t="shared" si="40"/>
        <v>LTS0216870_IPTM20538_Ginsenoside F4</v>
      </c>
      <c r="U539" s="4">
        <f t="shared" si="44"/>
        <v>767.49450000000002</v>
      </c>
      <c r="V539" s="4">
        <f t="shared" si="45"/>
        <v>765.48050000000001</v>
      </c>
      <c r="W539" s="125">
        <v>10.97</v>
      </c>
      <c r="X539" s="124">
        <v>754000</v>
      </c>
      <c r="Y539" s="135">
        <v>9.3699999999999992</v>
      </c>
      <c r="Z539" s="135">
        <v>14.69</v>
      </c>
      <c r="AA539" s="135" t="s">
        <v>3916</v>
      </c>
      <c r="AB539" s="130">
        <v>10.99</v>
      </c>
      <c r="AC539" s="131">
        <v>31000000</v>
      </c>
      <c r="AD539" s="130">
        <v>9.32</v>
      </c>
      <c r="AE539" s="130">
        <v>14.75</v>
      </c>
      <c r="AF539" s="132" t="s">
        <v>5897</v>
      </c>
      <c r="AG539" s="4" t="s">
        <v>5898</v>
      </c>
      <c r="AH539" s="4"/>
      <c r="AI539" s="64">
        <v>11.29</v>
      </c>
      <c r="AJ539" s="95">
        <f t="shared" si="43"/>
        <v>2.4322580645161289E-2</v>
      </c>
    </row>
    <row r="540" spans="1:36" s="3" customFormat="1" ht="15.6" x14ac:dyDescent="0.25">
      <c r="A540" s="69" t="s">
        <v>5899</v>
      </c>
      <c r="B540" s="142" t="s">
        <v>5716</v>
      </c>
      <c r="C540" s="69" t="s">
        <v>5900</v>
      </c>
      <c r="D540" s="69" t="s">
        <v>5901</v>
      </c>
      <c r="E540" s="69" t="s">
        <v>5902</v>
      </c>
      <c r="F540" s="69"/>
      <c r="G540" s="69" t="s">
        <v>5903</v>
      </c>
      <c r="H540" s="69" t="s">
        <v>4506</v>
      </c>
      <c r="I540" s="69" t="s">
        <v>4507</v>
      </c>
      <c r="J540" s="69" t="s">
        <v>4644</v>
      </c>
      <c r="K540" s="188">
        <v>71307460</v>
      </c>
      <c r="L540" s="69" t="s">
        <v>5904</v>
      </c>
      <c r="M540" s="69"/>
      <c r="N540" s="122" t="s">
        <v>5905</v>
      </c>
      <c r="O540" s="122"/>
      <c r="P540" s="122"/>
      <c r="Q540" s="69" t="s">
        <v>5906</v>
      </c>
      <c r="R540" s="69" t="s">
        <v>5907</v>
      </c>
      <c r="S540" s="73">
        <v>1124.5979</v>
      </c>
      <c r="T540" s="69" t="str">
        <f t="shared" si="40"/>
        <v>LTS0183226_IPTM20539_Siamenoside I</v>
      </c>
      <c r="U540" s="69">
        <f t="shared" si="44"/>
        <v>1125.6057000000001</v>
      </c>
      <c r="V540" s="69">
        <f t="shared" si="45"/>
        <v>1123.5917000000002</v>
      </c>
      <c r="W540" s="126"/>
      <c r="X540" s="127"/>
      <c r="Y540" s="136"/>
      <c r="Z540" s="136"/>
      <c r="AA540" s="126" t="s">
        <v>5348</v>
      </c>
      <c r="AB540" s="138"/>
      <c r="AC540" s="139"/>
      <c r="AD540" s="138"/>
      <c r="AE540" s="138"/>
      <c r="AF540" s="140" t="s">
        <v>5348</v>
      </c>
      <c r="AG540" s="69" t="s">
        <v>5908</v>
      </c>
      <c r="AH540" s="69"/>
      <c r="AI540" s="78">
        <v>7</v>
      </c>
      <c r="AJ540" s="96" t="e">
        <f t="shared" si="43"/>
        <v>#DIV/0!</v>
      </c>
    </row>
    <row r="541" spans="1:36" s="3" customFormat="1" ht="15.6" x14ac:dyDescent="0.25">
      <c r="A541" s="69" t="s">
        <v>5909</v>
      </c>
      <c r="B541" s="142" t="s">
        <v>5716</v>
      </c>
      <c r="C541" s="69" t="s">
        <v>5910</v>
      </c>
      <c r="D541" s="69" t="s">
        <v>5911</v>
      </c>
      <c r="E541" s="69" t="s">
        <v>5912</v>
      </c>
      <c r="F541" s="69"/>
      <c r="G541" s="69" t="s">
        <v>5913</v>
      </c>
      <c r="H541" s="69" t="s">
        <v>4506</v>
      </c>
      <c r="I541" s="69" t="s">
        <v>4507</v>
      </c>
      <c r="J541" s="69" t="s">
        <v>4575</v>
      </c>
      <c r="K541" s="188">
        <v>11629473</v>
      </c>
      <c r="L541" s="69" t="s">
        <v>5914</v>
      </c>
      <c r="M541" s="69"/>
      <c r="N541" s="122" t="s">
        <v>4658</v>
      </c>
      <c r="O541" s="122"/>
      <c r="P541" s="122"/>
      <c r="Q541" s="69" t="s">
        <v>5915</v>
      </c>
      <c r="R541" s="69" t="s">
        <v>5916</v>
      </c>
      <c r="S541" s="73">
        <v>1090.556</v>
      </c>
      <c r="T541" s="69" t="str">
        <f t="shared" si="40"/>
        <v>LTS0073828_IPTM20540_Polygalasaponin F</v>
      </c>
      <c r="U541" s="69">
        <f t="shared" si="44"/>
        <v>1091.5638000000001</v>
      </c>
      <c r="V541" s="69">
        <f t="shared" si="45"/>
        <v>1089.5498000000002</v>
      </c>
      <c r="W541" s="126"/>
      <c r="X541" s="127"/>
      <c r="Y541" s="136"/>
      <c r="Z541" s="136"/>
      <c r="AA541" s="126" t="s">
        <v>5348</v>
      </c>
      <c r="AB541" s="138"/>
      <c r="AC541" s="139"/>
      <c r="AD541" s="138"/>
      <c r="AE541" s="138"/>
      <c r="AF541" s="140" t="s">
        <v>5348</v>
      </c>
      <c r="AG541" s="69" t="s">
        <v>5917</v>
      </c>
      <c r="AH541" s="69"/>
      <c r="AI541" s="78">
        <v>8.0399999999999991</v>
      </c>
      <c r="AJ541" s="96" t="e">
        <f t="shared" si="43"/>
        <v>#DIV/0!</v>
      </c>
    </row>
    <row r="542" spans="1:36" ht="31.2" x14ac:dyDescent="0.25">
      <c r="A542" s="4" t="s">
        <v>5918</v>
      </c>
      <c r="B542" s="141" t="s">
        <v>5919</v>
      </c>
      <c r="C542" s="4" t="s">
        <v>5920</v>
      </c>
      <c r="D542" s="4" t="s">
        <v>5921</v>
      </c>
      <c r="E542" s="4" t="s">
        <v>5922</v>
      </c>
      <c r="F542" s="4"/>
      <c r="G542" s="4"/>
      <c r="H542" s="4"/>
      <c r="I542" s="4"/>
      <c r="J542" s="4"/>
      <c r="K542" s="187">
        <v>23786426</v>
      </c>
      <c r="L542" s="34"/>
      <c r="M542" s="4"/>
      <c r="N542" s="118"/>
      <c r="O542" s="118"/>
      <c r="P542" s="118"/>
      <c r="Q542" s="4" t="s">
        <v>5923</v>
      </c>
      <c r="R542" s="4" t="s">
        <v>3928</v>
      </c>
      <c r="S542" s="42">
        <v>600.11149999999998</v>
      </c>
      <c r="T542" s="4" t="str">
        <f t="shared" si="40"/>
        <v>_IPTM20541_3''-Galloylquercitrin</v>
      </c>
      <c r="U542" s="4">
        <f t="shared" si="44"/>
        <v>601.11929999999995</v>
      </c>
      <c r="V542" s="4">
        <f t="shared" si="45"/>
        <v>599.10529999999994</v>
      </c>
      <c r="W542" s="125">
        <v>6.61</v>
      </c>
      <c r="X542" s="124">
        <v>84200000</v>
      </c>
      <c r="Y542" s="135">
        <v>4.9400000000000004</v>
      </c>
      <c r="Z542" s="135">
        <v>9.3699999999999992</v>
      </c>
      <c r="AA542" s="152" t="s">
        <v>5924</v>
      </c>
      <c r="AB542" s="130">
        <v>6.59</v>
      </c>
      <c r="AC542" s="131">
        <v>24300000</v>
      </c>
      <c r="AD542" s="130">
        <v>4.9400000000000004</v>
      </c>
      <c r="AE542" s="130">
        <v>9.32</v>
      </c>
      <c r="AF542" s="130"/>
      <c r="AG542" s="4" t="s">
        <v>5925</v>
      </c>
      <c r="AH542" s="4"/>
      <c r="AI542" s="64">
        <v>6.62</v>
      </c>
      <c r="AJ542" s="95">
        <f t="shared" si="43"/>
        <v>3.4650205761316872</v>
      </c>
    </row>
    <row r="543" spans="1:36" ht="15.6" x14ac:dyDescent="0.25">
      <c r="A543" s="4" t="s">
        <v>5926</v>
      </c>
      <c r="B543" s="141" t="s">
        <v>5919</v>
      </c>
      <c r="C543" s="4" t="s">
        <v>5927</v>
      </c>
      <c r="D543" s="4" t="s">
        <v>5928</v>
      </c>
      <c r="E543" s="4" t="s">
        <v>5929</v>
      </c>
      <c r="F543" s="4" t="s">
        <v>5930</v>
      </c>
      <c r="G543" s="4" t="s">
        <v>5931</v>
      </c>
      <c r="H543" s="4" t="s">
        <v>43</v>
      </c>
      <c r="I543" s="4" t="s">
        <v>59</v>
      </c>
      <c r="J543" s="4" t="s">
        <v>60</v>
      </c>
      <c r="K543" s="187">
        <v>5320623</v>
      </c>
      <c r="L543" s="4" t="s">
        <v>5932</v>
      </c>
      <c r="M543" s="4"/>
      <c r="N543" s="118" t="s">
        <v>1141</v>
      </c>
      <c r="O543" s="118" t="s">
        <v>5933</v>
      </c>
      <c r="P543" s="118" t="s">
        <v>4226</v>
      </c>
      <c r="Q543" s="4" t="s">
        <v>5934</v>
      </c>
      <c r="R543" s="4" t="s">
        <v>298</v>
      </c>
      <c r="S543" s="42">
        <v>448.10059999999999</v>
      </c>
      <c r="T543" s="4" t="str">
        <f t="shared" si="40"/>
        <v>LTS0093185_IPTM20542_Scutellarein-7-O-glucoside</v>
      </c>
      <c r="U543" s="4">
        <f t="shared" si="44"/>
        <v>449.10839999999996</v>
      </c>
      <c r="V543" s="4">
        <f t="shared" si="45"/>
        <v>447.09439999999995</v>
      </c>
      <c r="W543" s="125">
        <v>5.15</v>
      </c>
      <c r="X543" s="124">
        <v>45000000</v>
      </c>
      <c r="Y543" s="135">
        <v>4.9400000000000004</v>
      </c>
      <c r="Z543" s="135">
        <v>9.3699999999999992</v>
      </c>
      <c r="AA543" s="125"/>
      <c r="AB543" s="130">
        <v>5.16</v>
      </c>
      <c r="AC543" s="131">
        <v>29400000</v>
      </c>
      <c r="AD543" s="130">
        <v>4.9400000000000004</v>
      </c>
      <c r="AE543" s="130">
        <v>9.32</v>
      </c>
      <c r="AF543" s="130"/>
      <c r="AG543" s="4" t="s">
        <v>5935</v>
      </c>
      <c r="AH543" s="4"/>
      <c r="AI543" s="64">
        <v>5.18</v>
      </c>
      <c r="AJ543" s="95">
        <f t="shared" si="43"/>
        <v>1.5306122448979591</v>
      </c>
    </row>
    <row r="544" spans="1:36" ht="15.6" x14ac:dyDescent="0.25">
      <c r="A544" s="4" t="s">
        <v>5936</v>
      </c>
      <c r="B544" s="141" t="s">
        <v>5919</v>
      </c>
      <c r="C544" s="4" t="s">
        <v>5937</v>
      </c>
      <c r="D544" s="4" t="s">
        <v>5938</v>
      </c>
      <c r="E544" s="4" t="s">
        <v>5939</v>
      </c>
      <c r="F544" s="4"/>
      <c r="G544" s="4"/>
      <c r="H544" s="4" t="s">
        <v>43</v>
      </c>
      <c r="I544" s="4" t="s">
        <v>44</v>
      </c>
      <c r="J544" s="4" t="s">
        <v>575</v>
      </c>
      <c r="K544" s="187">
        <v>5318770</v>
      </c>
      <c r="L544" s="4" t="s">
        <v>5940</v>
      </c>
      <c r="M544" s="4"/>
      <c r="N544" s="118" t="s">
        <v>376</v>
      </c>
      <c r="O544" s="118" t="s">
        <v>2431</v>
      </c>
      <c r="P544" s="118" t="s">
        <v>5941</v>
      </c>
      <c r="Q544" s="4" t="s">
        <v>5942</v>
      </c>
      <c r="R544" s="4" t="s">
        <v>2635</v>
      </c>
      <c r="S544" s="42">
        <v>338.11540000000002</v>
      </c>
      <c r="T544" s="4" t="str">
        <f t="shared" si="40"/>
        <v>LTS0228058_IPTM20543_Tuberosin</v>
      </c>
      <c r="U544" s="4">
        <f t="shared" si="44"/>
        <v>339.1232</v>
      </c>
      <c r="V544" s="4">
        <f t="shared" si="45"/>
        <v>337.10919999999999</v>
      </c>
      <c r="W544" s="125">
        <v>9.7899999999999991</v>
      </c>
      <c r="X544" s="124">
        <v>6390000</v>
      </c>
      <c r="Y544" s="135">
        <v>9.3699999999999992</v>
      </c>
      <c r="Z544" s="135">
        <v>14.69</v>
      </c>
      <c r="AA544" s="135"/>
      <c r="AB544" s="130">
        <v>9.91</v>
      </c>
      <c r="AC544" s="131">
        <v>1050000000</v>
      </c>
      <c r="AD544" s="130">
        <v>9.32</v>
      </c>
      <c r="AE544" s="130">
        <v>14.75</v>
      </c>
      <c r="AF544" s="130"/>
      <c r="AG544" s="4" t="s">
        <v>5943</v>
      </c>
      <c r="AH544" s="4"/>
      <c r="AI544" s="64">
        <v>9.82</v>
      </c>
      <c r="AJ544" s="95">
        <f t="shared" si="43"/>
        <v>6.0857142857142854E-3</v>
      </c>
    </row>
    <row r="545" spans="1:36" ht="15.6" x14ac:dyDescent="0.25">
      <c r="A545" s="4" t="s">
        <v>5944</v>
      </c>
      <c r="B545" s="141" t="s">
        <v>5919</v>
      </c>
      <c r="C545" s="4" t="s">
        <v>5945</v>
      </c>
      <c r="D545" s="4" t="s">
        <v>5946</v>
      </c>
      <c r="E545" s="4" t="s">
        <v>5947</v>
      </c>
      <c r="F545" s="4"/>
      <c r="G545" s="4"/>
      <c r="H545" s="4" t="s">
        <v>43</v>
      </c>
      <c r="I545" s="4" t="s">
        <v>59</v>
      </c>
      <c r="J545" s="4" t="s">
        <v>102</v>
      </c>
      <c r="K545" s="187">
        <v>102007835</v>
      </c>
      <c r="L545" s="4" t="s">
        <v>5948</v>
      </c>
      <c r="M545" s="4"/>
      <c r="N545" s="118" t="s">
        <v>5949</v>
      </c>
      <c r="O545" s="118"/>
      <c r="P545" s="118"/>
      <c r="Q545" s="4" t="s">
        <v>5950</v>
      </c>
      <c r="R545" s="4" t="s">
        <v>314</v>
      </c>
      <c r="S545" s="42">
        <v>462.11619999999999</v>
      </c>
      <c r="T545" s="4" t="str">
        <f t="shared" si="40"/>
        <v>LTS0188602_IPTM20544_Isorhamnetin 7-O-alpha-L-ラムノシド</v>
      </c>
      <c r="U545" s="4">
        <f t="shared" si="44"/>
        <v>463.12399999999997</v>
      </c>
      <c r="V545" s="4">
        <f t="shared" si="45"/>
        <v>461.10999999999996</v>
      </c>
      <c r="W545" s="125">
        <v>7.45</v>
      </c>
      <c r="X545" s="124">
        <v>1060000000</v>
      </c>
      <c r="Y545" s="135">
        <v>4.9400000000000004</v>
      </c>
      <c r="Z545" s="135">
        <v>9.3699999999999992</v>
      </c>
      <c r="AA545" s="135" t="s">
        <v>5951</v>
      </c>
      <c r="AB545" s="130">
        <v>7.48</v>
      </c>
      <c r="AC545" s="131">
        <v>934000000</v>
      </c>
      <c r="AD545" s="130">
        <v>4.9400000000000004</v>
      </c>
      <c r="AE545" s="130">
        <v>9.32</v>
      </c>
      <c r="AF545" s="130"/>
      <c r="AG545" s="4" t="s">
        <v>5952</v>
      </c>
      <c r="AH545" s="4"/>
      <c r="AI545" s="64">
        <v>7.56</v>
      </c>
      <c r="AJ545" s="95">
        <f t="shared" si="43"/>
        <v>1.1349036402569592</v>
      </c>
    </row>
    <row r="546" spans="1:36" ht="46.8" x14ac:dyDescent="0.25">
      <c r="A546" s="4" t="s">
        <v>5953</v>
      </c>
      <c r="B546" s="141" t="s">
        <v>5919</v>
      </c>
      <c r="C546" s="4" t="s">
        <v>5954</v>
      </c>
      <c r="D546" s="4" t="s">
        <v>5955</v>
      </c>
      <c r="E546" s="4" t="s">
        <v>5956</v>
      </c>
      <c r="F546" s="4"/>
      <c r="G546" s="4"/>
      <c r="H546" s="4"/>
      <c r="I546" s="4"/>
      <c r="J546" s="4"/>
      <c r="K546" s="187"/>
      <c r="L546" s="34"/>
      <c r="M546" s="4"/>
      <c r="N546" s="118"/>
      <c r="O546" s="118"/>
      <c r="P546" s="118"/>
      <c r="Q546" s="4" t="s">
        <v>5957</v>
      </c>
      <c r="R546" s="4" t="s">
        <v>5958</v>
      </c>
      <c r="S546" s="42">
        <v>636.20540000000005</v>
      </c>
      <c r="T546" s="4" t="str">
        <f t="shared" si="40"/>
        <v>_IPTM20545_Pueroside B</v>
      </c>
      <c r="U546" s="4">
        <f t="shared" si="44"/>
        <v>637.21320000000003</v>
      </c>
      <c r="V546" s="4">
        <f t="shared" si="45"/>
        <v>635.19920000000002</v>
      </c>
      <c r="W546" s="125">
        <v>5.41</v>
      </c>
      <c r="X546" s="124">
        <v>19800000</v>
      </c>
      <c r="Y546" s="135">
        <v>4.9400000000000004</v>
      </c>
      <c r="Z546" s="135">
        <v>9.3699999999999992</v>
      </c>
      <c r="AA546" s="152" t="s">
        <v>5959</v>
      </c>
      <c r="AB546" s="130">
        <v>5.43</v>
      </c>
      <c r="AC546" s="131">
        <v>58900000</v>
      </c>
      <c r="AD546" s="130">
        <v>4.9400000000000004</v>
      </c>
      <c r="AE546" s="130">
        <v>9.32</v>
      </c>
      <c r="AF546" s="132" t="s">
        <v>5960</v>
      </c>
      <c r="AG546" s="4"/>
      <c r="AH546" s="4"/>
      <c r="AI546" s="64">
        <v>5.47</v>
      </c>
      <c r="AJ546" s="95">
        <f t="shared" si="43"/>
        <v>0.33616298811544992</v>
      </c>
    </row>
    <row r="547" spans="1:36" ht="31.2" x14ac:dyDescent="0.25">
      <c r="A547" s="4" t="s">
        <v>5961</v>
      </c>
      <c r="B547" s="141" t="s">
        <v>5919</v>
      </c>
      <c r="C547" s="4" t="s">
        <v>5962</v>
      </c>
      <c r="D547" s="4" t="s">
        <v>5963</v>
      </c>
      <c r="E547" s="4" t="s">
        <v>5964</v>
      </c>
      <c r="F547" s="4"/>
      <c r="G547" s="4" t="s">
        <v>5965</v>
      </c>
      <c r="H547" s="4"/>
      <c r="I547" s="4"/>
      <c r="J547" s="4"/>
      <c r="K547" s="187">
        <v>174742</v>
      </c>
      <c r="L547" s="34"/>
      <c r="M547" s="4"/>
      <c r="N547" s="118"/>
      <c r="O547" s="118"/>
      <c r="P547" s="118"/>
      <c r="Q547" s="4" t="s">
        <v>5966</v>
      </c>
      <c r="R547" s="4" t="s">
        <v>5967</v>
      </c>
      <c r="S547" s="42">
        <v>896.51329999999996</v>
      </c>
      <c r="T547" s="4" t="str">
        <f t="shared" si="40"/>
        <v>_IPTM20546_Raddeanin A</v>
      </c>
      <c r="U547" s="4">
        <f t="shared" si="44"/>
        <v>897.52109999999993</v>
      </c>
      <c r="V547" s="4">
        <f t="shared" si="45"/>
        <v>895.50709999999992</v>
      </c>
      <c r="W547" s="125">
        <v>11.53</v>
      </c>
      <c r="X547" s="124">
        <v>403000</v>
      </c>
      <c r="Y547" s="125">
        <v>9.3699999999999992</v>
      </c>
      <c r="Z547" s="125">
        <v>14.69</v>
      </c>
      <c r="AA547" s="152" t="s">
        <v>5968</v>
      </c>
      <c r="AB547" s="130">
        <v>11.42</v>
      </c>
      <c r="AC547" s="131">
        <v>27600000</v>
      </c>
      <c r="AD547" s="130">
        <v>9.32</v>
      </c>
      <c r="AE547" s="130">
        <v>14.75</v>
      </c>
      <c r="AF547" s="132" t="s">
        <v>5969</v>
      </c>
      <c r="AG547" s="4" t="s">
        <v>5970</v>
      </c>
      <c r="AH547" s="4"/>
      <c r="AI547" s="64">
        <v>11.9</v>
      </c>
      <c r="AJ547" s="95">
        <f t="shared" si="43"/>
        <v>1.4601449275362319E-2</v>
      </c>
    </row>
    <row r="548" spans="1:36" ht="31.2" x14ac:dyDescent="0.25">
      <c r="A548" s="4" t="s">
        <v>5971</v>
      </c>
      <c r="B548" s="141" t="s">
        <v>5919</v>
      </c>
      <c r="C548" s="4" t="s">
        <v>5972</v>
      </c>
      <c r="D548" s="4" t="s">
        <v>5973</v>
      </c>
      <c r="E548" s="4" t="s">
        <v>5974</v>
      </c>
      <c r="F548" s="4" t="s">
        <v>5975</v>
      </c>
      <c r="G548" s="4" t="s">
        <v>5976</v>
      </c>
      <c r="H548" s="4" t="s">
        <v>4506</v>
      </c>
      <c r="I548" s="4" t="s">
        <v>4507</v>
      </c>
      <c r="J548" s="4" t="s">
        <v>4508</v>
      </c>
      <c r="K548" s="187">
        <v>119307</v>
      </c>
      <c r="L548" s="4" t="s">
        <v>5977</v>
      </c>
      <c r="M548" s="4"/>
      <c r="N548" s="118" t="s">
        <v>4510</v>
      </c>
      <c r="O548" s="118"/>
      <c r="P548" s="118"/>
      <c r="Q548" s="4" t="s">
        <v>5978</v>
      </c>
      <c r="R548" s="4" t="s">
        <v>4552</v>
      </c>
      <c r="S548" s="42">
        <v>622.44449999999995</v>
      </c>
      <c r="T548" s="4" t="str">
        <f t="shared" si="40"/>
        <v>LTS0187875_IPTM20547_20(S)-Ginsenoside Rh2</v>
      </c>
      <c r="U548" s="4">
        <f t="shared" si="44"/>
        <v>623.45229999999992</v>
      </c>
      <c r="V548" s="4">
        <f t="shared" si="45"/>
        <v>621.43829999999991</v>
      </c>
      <c r="W548" s="125">
        <v>13.75</v>
      </c>
      <c r="X548" s="124">
        <v>2980000</v>
      </c>
      <c r="Y548" s="125">
        <v>9.3699999999999992</v>
      </c>
      <c r="Z548" s="125">
        <v>14.69</v>
      </c>
      <c r="AA548" s="125" t="s">
        <v>5979</v>
      </c>
      <c r="AB548" s="130">
        <v>13.75</v>
      </c>
      <c r="AC548" s="131">
        <v>2080000</v>
      </c>
      <c r="AD548" s="130">
        <v>9.32</v>
      </c>
      <c r="AE548" s="130">
        <v>14.75</v>
      </c>
      <c r="AF548" s="132" t="s">
        <v>5980</v>
      </c>
      <c r="AG548" s="4" t="s">
        <v>5981</v>
      </c>
      <c r="AH548" s="4"/>
      <c r="AI548" s="64">
        <v>14.06</v>
      </c>
      <c r="AJ548" s="95">
        <f t="shared" si="43"/>
        <v>1.4326923076923077</v>
      </c>
    </row>
    <row r="549" spans="1:36" ht="31.2" x14ac:dyDescent="0.25">
      <c r="A549" s="4" t="s">
        <v>5982</v>
      </c>
      <c r="B549" s="141" t="s">
        <v>5919</v>
      </c>
      <c r="C549" s="4" t="s">
        <v>5983</v>
      </c>
      <c r="D549" s="4" t="s">
        <v>5984</v>
      </c>
      <c r="E549" s="4" t="s">
        <v>5985</v>
      </c>
      <c r="F549" s="4"/>
      <c r="G549" s="4"/>
      <c r="H549" s="4" t="s">
        <v>4506</v>
      </c>
      <c r="I549" s="4" t="s">
        <v>4507</v>
      </c>
      <c r="J549" s="4" t="s">
        <v>4644</v>
      </c>
      <c r="K549" s="187">
        <v>91884878</v>
      </c>
      <c r="L549" s="4" t="s">
        <v>5986</v>
      </c>
      <c r="M549" s="4"/>
      <c r="N549" s="118" t="s">
        <v>5987</v>
      </c>
      <c r="O549" s="118"/>
      <c r="P549" s="118"/>
      <c r="Q549" s="4" t="s">
        <v>5988</v>
      </c>
      <c r="R549" s="4" t="s">
        <v>5989</v>
      </c>
      <c r="S549" s="42">
        <v>762.41899999999998</v>
      </c>
      <c r="T549" s="4" t="str">
        <f t="shared" si="40"/>
        <v>LTS0046243_IPTM20548_Picfeltarraenin IA</v>
      </c>
      <c r="U549" s="4">
        <f t="shared" si="44"/>
        <v>763.42679999999996</v>
      </c>
      <c r="V549" s="4">
        <f t="shared" si="45"/>
        <v>761.41279999999995</v>
      </c>
      <c r="W549" s="125">
        <v>9.9499999999999993</v>
      </c>
      <c r="X549" s="124">
        <v>14300000</v>
      </c>
      <c r="Y549" s="125">
        <v>9.3699999999999992</v>
      </c>
      <c r="Z549" s="125">
        <v>14.69</v>
      </c>
      <c r="AA549" s="152" t="s">
        <v>5990</v>
      </c>
      <c r="AB549" s="130">
        <v>9.99</v>
      </c>
      <c r="AC549" s="131">
        <v>20800000</v>
      </c>
      <c r="AD549" s="130">
        <v>9.32</v>
      </c>
      <c r="AE549" s="130">
        <v>14.75</v>
      </c>
      <c r="AF549" s="132" t="s">
        <v>5991</v>
      </c>
      <c r="AG549" s="4" t="s">
        <v>5992</v>
      </c>
      <c r="AH549" s="4"/>
      <c r="AI549" s="64">
        <v>10.199999999999999</v>
      </c>
      <c r="AJ549" s="95">
        <f t="shared" si="43"/>
        <v>0.6875</v>
      </c>
    </row>
    <row r="550" spans="1:36" ht="15.6" x14ac:dyDescent="0.25">
      <c r="A550" s="4" t="s">
        <v>5993</v>
      </c>
      <c r="B550" s="141" t="s">
        <v>5919</v>
      </c>
      <c r="C550" s="4" t="s">
        <v>5994</v>
      </c>
      <c r="D550" s="4" t="s">
        <v>5995</v>
      </c>
      <c r="E550" s="4" t="s">
        <v>5996</v>
      </c>
      <c r="F550" s="4" t="s">
        <v>5997</v>
      </c>
      <c r="G550" s="4" t="s">
        <v>5998</v>
      </c>
      <c r="H550" s="4" t="s">
        <v>4506</v>
      </c>
      <c r="I550" s="4" t="s">
        <v>4507</v>
      </c>
      <c r="J550" s="4" t="s">
        <v>4575</v>
      </c>
      <c r="K550" s="187">
        <v>14284436</v>
      </c>
      <c r="L550" s="4" t="s">
        <v>5999</v>
      </c>
      <c r="M550" s="4"/>
      <c r="N550" s="118" t="s">
        <v>6000</v>
      </c>
      <c r="O550" s="118" t="s">
        <v>6001</v>
      </c>
      <c r="P550" s="118" t="s">
        <v>6002</v>
      </c>
      <c r="Q550" s="4" t="s">
        <v>6003</v>
      </c>
      <c r="R550" s="4" t="s">
        <v>6004</v>
      </c>
      <c r="S550" s="42">
        <v>928.50319999999999</v>
      </c>
      <c r="T550" s="4" t="str">
        <f t="shared" si="40"/>
        <v>LTS0170288_IPTM20549_Asperosaponin VI</v>
      </c>
      <c r="U550" s="4">
        <f t="shared" si="44"/>
        <v>929.51099999999997</v>
      </c>
      <c r="V550" s="4">
        <f t="shared" si="45"/>
        <v>927.49699999999996</v>
      </c>
      <c r="W550" s="125">
        <v>8.24</v>
      </c>
      <c r="X550" s="124">
        <v>5410000</v>
      </c>
      <c r="Y550" s="135">
        <v>4.9400000000000004</v>
      </c>
      <c r="Z550" s="135">
        <v>9.3699999999999992</v>
      </c>
      <c r="AA550" s="125"/>
      <c r="AB550" s="130">
        <v>8.27</v>
      </c>
      <c r="AC550" s="131">
        <v>168000000</v>
      </c>
      <c r="AD550" s="130">
        <v>4.9400000000000004</v>
      </c>
      <c r="AE550" s="130">
        <v>9.32</v>
      </c>
      <c r="AF550" s="130" t="s">
        <v>6005</v>
      </c>
      <c r="AG550" s="4" t="s">
        <v>6006</v>
      </c>
      <c r="AH550" s="4"/>
      <c r="AI550" s="64">
        <v>8.43</v>
      </c>
      <c r="AJ550" s="95">
        <f t="shared" si="43"/>
        <v>3.2202380952380955E-2</v>
      </c>
    </row>
    <row r="551" spans="1:36" ht="15.6" x14ac:dyDescent="0.25">
      <c r="A551" s="4" t="s">
        <v>6007</v>
      </c>
      <c r="B551" s="141" t="s">
        <v>5919</v>
      </c>
      <c r="C551" s="4" t="s">
        <v>6008</v>
      </c>
      <c r="D551" s="4" t="s">
        <v>6009</v>
      </c>
      <c r="E551" s="4" t="s">
        <v>6010</v>
      </c>
      <c r="F551" s="4" t="s">
        <v>6011</v>
      </c>
      <c r="G551" s="4" t="s">
        <v>6012</v>
      </c>
      <c r="H551" s="4" t="s">
        <v>4506</v>
      </c>
      <c r="I551" s="4" t="s">
        <v>4507</v>
      </c>
      <c r="J551" s="4" t="s">
        <v>4560</v>
      </c>
      <c r="K551" s="187">
        <v>5484385</v>
      </c>
      <c r="L551" s="4" t="s">
        <v>6013</v>
      </c>
      <c r="M551" s="4"/>
      <c r="N551" s="118" t="s">
        <v>4877</v>
      </c>
      <c r="O551" s="118" t="s">
        <v>6014</v>
      </c>
      <c r="P551" s="118" t="s">
        <v>6015</v>
      </c>
      <c r="Q551" s="4" t="s">
        <v>6016</v>
      </c>
      <c r="R551" s="4" t="s">
        <v>6017</v>
      </c>
      <c r="S551" s="42">
        <v>528.38149999999996</v>
      </c>
      <c r="T551" s="4" t="str">
        <f t="shared" si="40"/>
        <v>LTS0081612_IPTM20550_Pachymic acid</v>
      </c>
      <c r="U551" s="4">
        <f t="shared" si="44"/>
        <v>529.38929999999993</v>
      </c>
      <c r="V551" s="4">
        <f t="shared" si="45"/>
        <v>527.37529999999992</v>
      </c>
      <c r="W551" s="125">
        <v>16.61</v>
      </c>
      <c r="X551" s="124">
        <v>113000000</v>
      </c>
      <c r="Y551" s="135">
        <v>14.69</v>
      </c>
      <c r="Z551" s="135">
        <v>18.63</v>
      </c>
      <c r="AA551" s="125" t="s">
        <v>6018</v>
      </c>
      <c r="AB551" s="130">
        <v>16.100000000000001</v>
      </c>
      <c r="AC551" s="131">
        <v>1200000000</v>
      </c>
      <c r="AD551" s="130">
        <v>14.75</v>
      </c>
      <c r="AE551" s="130">
        <v>19.010000000000002</v>
      </c>
      <c r="AF551" s="130"/>
      <c r="AG551" s="4" t="s">
        <v>6019</v>
      </c>
      <c r="AH551" s="4"/>
      <c r="AI551" s="64">
        <v>16.329999999999998</v>
      </c>
      <c r="AJ551" s="95">
        <f t="shared" si="43"/>
        <v>9.4166666666666662E-2</v>
      </c>
    </row>
    <row r="552" spans="1:36" ht="46.8" x14ac:dyDescent="0.25">
      <c r="A552" s="4" t="s">
        <v>6020</v>
      </c>
      <c r="B552" s="141" t="s">
        <v>5919</v>
      </c>
      <c r="C552" s="4" t="s">
        <v>6021</v>
      </c>
      <c r="D552" s="4" t="s">
        <v>6022</v>
      </c>
      <c r="E552" s="4" t="s">
        <v>6023</v>
      </c>
      <c r="F552" s="4" t="s">
        <v>6024</v>
      </c>
      <c r="G552" s="4" t="s">
        <v>6025</v>
      </c>
      <c r="H552" s="4" t="s">
        <v>4506</v>
      </c>
      <c r="I552" s="4" t="s">
        <v>4507</v>
      </c>
      <c r="J552" s="4" t="s">
        <v>4575</v>
      </c>
      <c r="K552" s="187">
        <v>14982</v>
      </c>
      <c r="L552" s="4" t="s">
        <v>6026</v>
      </c>
      <c r="M552" s="4"/>
      <c r="N552" s="118" t="s">
        <v>117</v>
      </c>
      <c r="O552" s="118" t="s">
        <v>6027</v>
      </c>
      <c r="P552" s="118"/>
      <c r="Q552" s="4" t="s">
        <v>6028</v>
      </c>
      <c r="R552" s="4" t="s">
        <v>5621</v>
      </c>
      <c r="S552" s="42">
        <v>822.40380000000005</v>
      </c>
      <c r="T552" s="4" t="str">
        <f t="shared" si="40"/>
        <v>LTS0121878_IPTM20551_Glycyrrhizic acid</v>
      </c>
      <c r="U552" s="4">
        <f t="shared" si="44"/>
        <v>823.41160000000002</v>
      </c>
      <c r="V552" s="4">
        <f t="shared" si="45"/>
        <v>821.39760000000001</v>
      </c>
      <c r="W552" s="125">
        <v>9.41</v>
      </c>
      <c r="X552" s="124">
        <v>52500000</v>
      </c>
      <c r="Y552" s="125">
        <v>9.3699999999999992</v>
      </c>
      <c r="Z552" s="125">
        <v>14.69</v>
      </c>
      <c r="AA552" s="129" t="s">
        <v>6029</v>
      </c>
      <c r="AB552" s="130">
        <v>6.77</v>
      </c>
      <c r="AC552" s="131">
        <v>121000000</v>
      </c>
      <c r="AD552" s="130">
        <v>4.9400000000000004</v>
      </c>
      <c r="AE552" s="130">
        <v>9.32</v>
      </c>
      <c r="AF552" s="130"/>
      <c r="AG552" s="4" t="s">
        <v>6030</v>
      </c>
      <c r="AH552" s="4"/>
      <c r="AI552" s="64">
        <v>9.66</v>
      </c>
      <c r="AJ552" s="95">
        <f t="shared" si="43"/>
        <v>0.43388429752066116</v>
      </c>
    </row>
    <row r="553" spans="1:36" ht="15.6" x14ac:dyDescent="0.25">
      <c r="A553" s="4" t="s">
        <v>6031</v>
      </c>
      <c r="B553" s="141" t="s">
        <v>5919</v>
      </c>
      <c r="C553" s="4" t="s">
        <v>6032</v>
      </c>
      <c r="D553" s="4" t="s">
        <v>6033</v>
      </c>
      <c r="E553" s="4" t="s">
        <v>6034</v>
      </c>
      <c r="F553" s="4"/>
      <c r="G553" s="4" t="s">
        <v>6035</v>
      </c>
      <c r="H553" s="4" t="s">
        <v>4506</v>
      </c>
      <c r="I553" s="4" t="s">
        <v>4507</v>
      </c>
      <c r="J553" s="4" t="s">
        <v>4560</v>
      </c>
      <c r="K553" s="187">
        <v>13934284</v>
      </c>
      <c r="L553" s="4" t="s">
        <v>6036</v>
      </c>
      <c r="M553" s="4"/>
      <c r="N553" s="118" t="s">
        <v>4562</v>
      </c>
      <c r="O553" s="118"/>
      <c r="P553" s="118"/>
      <c r="Q553" s="4" t="s">
        <v>6037</v>
      </c>
      <c r="R553" s="4" t="s">
        <v>6038</v>
      </c>
      <c r="S553" s="42">
        <v>438.34980000000002</v>
      </c>
      <c r="T553" s="4" t="str">
        <f t="shared" si="40"/>
        <v>LTS0190741_IPTM20552_Ganoderol A</v>
      </c>
      <c r="U553" s="4">
        <f t="shared" si="44"/>
        <v>439.35759999999999</v>
      </c>
      <c r="V553" s="4">
        <f t="shared" si="45"/>
        <v>437.34359999999998</v>
      </c>
      <c r="W553" s="125">
        <v>11.53</v>
      </c>
      <c r="X553" s="124">
        <v>94700000</v>
      </c>
      <c r="Y553" s="125">
        <v>9.3699999999999992</v>
      </c>
      <c r="Z553" s="125">
        <v>14.69</v>
      </c>
      <c r="AA553" s="125"/>
      <c r="AB553" s="130" t="s">
        <v>94</v>
      </c>
      <c r="AC553" s="131" t="s">
        <v>94</v>
      </c>
      <c r="AD553" s="130" t="s">
        <v>94</v>
      </c>
      <c r="AE553" s="130" t="s">
        <v>94</v>
      </c>
      <c r="AF553" s="138"/>
      <c r="AG553" s="4" t="s">
        <v>6039</v>
      </c>
      <c r="AH553" s="4"/>
      <c r="AI553" s="64"/>
      <c r="AJ553" s="95" t="e">
        <f t="shared" si="43"/>
        <v>#VALUE!</v>
      </c>
    </row>
    <row r="554" spans="1:36" ht="15.6" x14ac:dyDescent="0.25">
      <c r="A554" s="4" t="s">
        <v>6040</v>
      </c>
      <c r="B554" s="141" t="s">
        <v>5919</v>
      </c>
      <c r="C554" s="4" t="s">
        <v>5646</v>
      </c>
      <c r="D554" s="4" t="s">
        <v>6041</v>
      </c>
      <c r="E554" s="4" t="s">
        <v>6042</v>
      </c>
      <c r="F554" s="4" t="s">
        <v>6043</v>
      </c>
      <c r="G554" s="4" t="s">
        <v>6044</v>
      </c>
      <c r="H554" s="4" t="s">
        <v>4506</v>
      </c>
      <c r="I554" s="4" t="s">
        <v>4507</v>
      </c>
      <c r="J554" s="4" t="s">
        <v>4575</v>
      </c>
      <c r="K554" s="187">
        <v>73641</v>
      </c>
      <c r="L554" s="4" t="s">
        <v>6045</v>
      </c>
      <c r="M554" s="4"/>
      <c r="N554" s="118" t="s">
        <v>6046</v>
      </c>
      <c r="O554" s="118" t="s">
        <v>6047</v>
      </c>
      <c r="P554" s="118" t="s">
        <v>6048</v>
      </c>
      <c r="Q554" s="4" t="s">
        <v>6049</v>
      </c>
      <c r="R554" s="4" t="s">
        <v>4672</v>
      </c>
      <c r="S554" s="42">
        <v>488.35019999999997</v>
      </c>
      <c r="T554" s="4" t="str">
        <f t="shared" si="40"/>
        <v>LTS0055520_IPTM20553_Arjunolic acid</v>
      </c>
      <c r="U554" s="4">
        <f t="shared" si="44"/>
        <v>489.35799999999995</v>
      </c>
      <c r="V554" s="4">
        <f t="shared" si="45"/>
        <v>487.34399999999994</v>
      </c>
      <c r="W554" s="125">
        <v>10.98</v>
      </c>
      <c r="X554" s="124">
        <v>33900000</v>
      </c>
      <c r="Y554" s="125">
        <v>9.3699999999999992</v>
      </c>
      <c r="Z554" s="125">
        <v>14.69</v>
      </c>
      <c r="AA554" s="129" t="s">
        <v>6050</v>
      </c>
      <c r="AB554" s="130">
        <v>10.76</v>
      </c>
      <c r="AC554" s="131">
        <v>206000000</v>
      </c>
      <c r="AD554" s="130">
        <v>9.32</v>
      </c>
      <c r="AE554" s="130">
        <v>14.75</v>
      </c>
      <c r="AF554" s="130"/>
      <c r="AG554" s="4" t="s">
        <v>6051</v>
      </c>
      <c r="AH554" s="4"/>
      <c r="AI554" s="64">
        <v>11.09</v>
      </c>
      <c r="AJ554" s="95">
        <f t="shared" si="43"/>
        <v>0.16456310679611649</v>
      </c>
    </row>
    <row r="555" spans="1:36" ht="15.6" x14ac:dyDescent="0.25">
      <c r="A555" s="4" t="s">
        <v>6052</v>
      </c>
      <c r="B555" s="141" t="s">
        <v>5919</v>
      </c>
      <c r="C555" s="4" t="s">
        <v>6053</v>
      </c>
      <c r="D555" s="4" t="s">
        <v>6054</v>
      </c>
      <c r="E555" s="4" t="s">
        <v>6055</v>
      </c>
      <c r="F555" s="4"/>
      <c r="G555" s="4"/>
      <c r="H555" s="4" t="s">
        <v>4506</v>
      </c>
      <c r="I555" s="4" t="s">
        <v>4507</v>
      </c>
      <c r="J555" s="4" t="s">
        <v>4508</v>
      </c>
      <c r="K555" s="187">
        <v>254775756</v>
      </c>
      <c r="L555" s="4" t="s">
        <v>6056</v>
      </c>
      <c r="M555" s="4"/>
      <c r="N555" s="118" t="s">
        <v>4537</v>
      </c>
      <c r="O555" s="118" t="s">
        <v>6057</v>
      </c>
      <c r="P555" s="118"/>
      <c r="Q555" s="4" t="s">
        <v>6058</v>
      </c>
      <c r="R555" s="4" t="s">
        <v>4526</v>
      </c>
      <c r="S555" s="42">
        <v>784.4973</v>
      </c>
      <c r="T555" s="4" t="str">
        <f t="shared" si="40"/>
        <v>LTS0115294_IPTM20554_20(R)-Ginsenoside Rg3</v>
      </c>
      <c r="U555" s="4">
        <f t="shared" si="44"/>
        <v>785.50509999999997</v>
      </c>
      <c r="V555" s="4">
        <f t="shared" si="45"/>
        <v>783.49109999999996</v>
      </c>
      <c r="W555" s="125">
        <v>11.79</v>
      </c>
      <c r="X555" s="124">
        <v>6990000</v>
      </c>
      <c r="Y555" s="125">
        <v>9.3699999999999992</v>
      </c>
      <c r="Z555" s="125">
        <v>14.69</v>
      </c>
      <c r="AA555" s="125" t="s">
        <v>6059</v>
      </c>
      <c r="AB555" s="130">
        <v>11.83</v>
      </c>
      <c r="AC555" s="131">
        <v>128000000</v>
      </c>
      <c r="AD555" s="130">
        <v>9.32</v>
      </c>
      <c r="AE555" s="130">
        <v>14.75</v>
      </c>
      <c r="AF555" s="132" t="s">
        <v>6060</v>
      </c>
      <c r="AG555" s="4"/>
      <c r="AH555" s="4"/>
      <c r="AI555" s="64">
        <v>12.19</v>
      </c>
      <c r="AJ555" s="95">
        <f t="shared" si="43"/>
        <v>5.4609375000000002E-2</v>
      </c>
    </row>
    <row r="556" spans="1:36" ht="31.2" x14ac:dyDescent="0.25">
      <c r="A556" s="4" t="s">
        <v>6061</v>
      </c>
      <c r="B556" s="141" t="s">
        <v>5919</v>
      </c>
      <c r="C556" s="4" t="s">
        <v>6062</v>
      </c>
      <c r="D556" s="4" t="s">
        <v>6063</v>
      </c>
      <c r="E556" s="4" t="s">
        <v>6064</v>
      </c>
      <c r="F556" s="4" t="s">
        <v>6065</v>
      </c>
      <c r="G556" s="4" t="s">
        <v>6066</v>
      </c>
      <c r="H556" s="4" t="s">
        <v>4506</v>
      </c>
      <c r="I556" s="4" t="s">
        <v>4507</v>
      </c>
      <c r="J556" s="4" t="s">
        <v>4535</v>
      </c>
      <c r="K556" s="187">
        <v>9890209</v>
      </c>
      <c r="L556" s="4" t="s">
        <v>6067</v>
      </c>
      <c r="M556" s="4"/>
      <c r="N556" s="118" t="s">
        <v>6068</v>
      </c>
      <c r="O556" s="118" t="s">
        <v>6069</v>
      </c>
      <c r="P556" s="118" t="s">
        <v>6070</v>
      </c>
      <c r="Q556" s="4" t="s">
        <v>6071</v>
      </c>
      <c r="R556" s="4" t="s">
        <v>4566</v>
      </c>
      <c r="S556" s="42">
        <v>454.34469999999999</v>
      </c>
      <c r="T556" s="4" t="str">
        <f t="shared" si="40"/>
        <v>LTS0272772_IPTM20555_Ursonic acid</v>
      </c>
      <c r="U556" s="4">
        <f t="shared" si="44"/>
        <v>455.35249999999996</v>
      </c>
      <c r="V556" s="4">
        <f t="shared" si="45"/>
        <v>453.33849999999995</v>
      </c>
      <c r="W556" s="125">
        <v>17.52</v>
      </c>
      <c r="X556" s="124">
        <v>357000000</v>
      </c>
      <c r="Y556" s="125">
        <v>14.69</v>
      </c>
      <c r="Z556" s="125">
        <v>18.63</v>
      </c>
      <c r="AA556" s="129" t="s">
        <v>6072</v>
      </c>
      <c r="AB556" s="130">
        <v>17.399999999999999</v>
      </c>
      <c r="AC556" s="131">
        <v>1550000000</v>
      </c>
      <c r="AD556" s="130">
        <v>14.75</v>
      </c>
      <c r="AE556" s="130">
        <v>19.010000000000002</v>
      </c>
      <c r="AF556" s="130"/>
      <c r="AG556" s="4" t="s">
        <v>6073</v>
      </c>
      <c r="AH556" s="4"/>
      <c r="AI556" s="64">
        <v>17.18</v>
      </c>
      <c r="AJ556" s="95">
        <f t="shared" si="43"/>
        <v>0.23032258064516128</v>
      </c>
    </row>
    <row r="557" spans="1:36" ht="15.6" x14ac:dyDescent="0.25">
      <c r="A557" s="4" t="s">
        <v>6074</v>
      </c>
      <c r="B557" s="141" t="s">
        <v>5919</v>
      </c>
      <c r="C557" s="4" t="s">
        <v>6075</v>
      </c>
      <c r="D557" s="4" t="s">
        <v>6076</v>
      </c>
      <c r="E557" s="4" t="s">
        <v>6077</v>
      </c>
      <c r="F557" s="4"/>
      <c r="G557" s="4"/>
      <c r="H557" s="4" t="s">
        <v>4506</v>
      </c>
      <c r="I557" s="4" t="s">
        <v>4507</v>
      </c>
      <c r="J557" s="4" t="s">
        <v>4560</v>
      </c>
      <c r="K557" s="187">
        <v>15226717</v>
      </c>
      <c r="L557" s="4" t="s">
        <v>6078</v>
      </c>
      <c r="M557" s="4"/>
      <c r="N557" s="118" t="s">
        <v>4877</v>
      </c>
      <c r="O557" s="118"/>
      <c r="P557" s="118"/>
      <c r="Q557" s="4" t="s">
        <v>6079</v>
      </c>
      <c r="R557" s="4" t="s">
        <v>6080</v>
      </c>
      <c r="S557" s="42">
        <v>526.36580000000004</v>
      </c>
      <c r="T557" s="4" t="str">
        <f t="shared" si="40"/>
        <v>LTS0088256_IPTM20556_Dehydropachymic acid</v>
      </c>
      <c r="U557" s="4">
        <f t="shared" si="44"/>
        <v>527.37360000000001</v>
      </c>
      <c r="V557" s="4">
        <f t="shared" si="45"/>
        <v>525.3596</v>
      </c>
      <c r="W557" s="125">
        <v>16.309999999999999</v>
      </c>
      <c r="X557" s="124">
        <v>116000000</v>
      </c>
      <c r="Y557" s="125">
        <v>14.69</v>
      </c>
      <c r="Z557" s="125">
        <v>18.63</v>
      </c>
      <c r="AA557" s="125" t="s">
        <v>6081</v>
      </c>
      <c r="AB557" s="130">
        <v>15.69</v>
      </c>
      <c r="AC557" s="131">
        <v>1040000000</v>
      </c>
      <c r="AD557" s="130">
        <v>14.75</v>
      </c>
      <c r="AE557" s="130">
        <v>19.010000000000002</v>
      </c>
      <c r="AF557" s="130"/>
      <c r="AG557" s="4" t="s">
        <v>6082</v>
      </c>
      <c r="AH557" s="4"/>
      <c r="AI557" s="64">
        <v>16.05</v>
      </c>
      <c r="AJ557" s="95">
        <f t="shared" si="43"/>
        <v>0.11153846153846154</v>
      </c>
    </row>
    <row r="558" spans="1:36" ht="15.6" x14ac:dyDescent="0.25">
      <c r="A558" s="4" t="s">
        <v>6083</v>
      </c>
      <c r="B558" s="141" t="s">
        <v>5919</v>
      </c>
      <c r="C558" s="4" t="s">
        <v>6084</v>
      </c>
      <c r="D558" s="4" t="s">
        <v>6085</v>
      </c>
      <c r="E558" s="4" t="s">
        <v>6086</v>
      </c>
      <c r="F558" s="4"/>
      <c r="G558" s="4"/>
      <c r="H558" s="4" t="s">
        <v>4506</v>
      </c>
      <c r="I558" s="4" t="s">
        <v>4507</v>
      </c>
      <c r="J558" s="4" t="s">
        <v>4644</v>
      </c>
      <c r="K558" s="187">
        <v>24721558</v>
      </c>
      <c r="L558" s="4" t="s">
        <v>6087</v>
      </c>
      <c r="M558" s="4"/>
      <c r="N558" s="118" t="s">
        <v>4865</v>
      </c>
      <c r="O558" s="118"/>
      <c r="P558" s="118"/>
      <c r="Q558" s="4" t="s">
        <v>6088</v>
      </c>
      <c r="R558" s="4" t="s">
        <v>4751</v>
      </c>
      <c r="S558" s="42">
        <v>800.49220000000003</v>
      </c>
      <c r="T558" s="4" t="str">
        <f t="shared" si="40"/>
        <v>LTS0222993_IPTM20557_Mogroside IIe</v>
      </c>
      <c r="U558" s="4">
        <f t="shared" si="44"/>
        <v>801.5</v>
      </c>
      <c r="V558" s="4">
        <f t="shared" si="45"/>
        <v>799.48599999999999</v>
      </c>
      <c r="W558" s="125">
        <v>7.82</v>
      </c>
      <c r="X558" s="124">
        <v>5730000</v>
      </c>
      <c r="Y558" s="135">
        <v>4.9400000000000004</v>
      </c>
      <c r="Z558" s="135">
        <v>9.3699999999999992</v>
      </c>
      <c r="AA558" s="129"/>
      <c r="AB558" s="130">
        <v>7.85</v>
      </c>
      <c r="AC558" s="131">
        <v>173000000</v>
      </c>
      <c r="AD558" s="130">
        <v>4.9400000000000004</v>
      </c>
      <c r="AE558" s="130">
        <v>9.32</v>
      </c>
      <c r="AF558" s="130" t="s">
        <v>6089</v>
      </c>
      <c r="AG558" s="4" t="s">
        <v>6090</v>
      </c>
      <c r="AH558" s="4"/>
      <c r="AI558" s="64">
        <v>7.98</v>
      </c>
      <c r="AJ558" s="95">
        <f t="shared" si="43"/>
        <v>3.3121387283236992E-2</v>
      </c>
    </row>
    <row r="559" spans="1:36" ht="46.8" x14ac:dyDescent="0.25">
      <c r="A559" s="4" t="s">
        <v>6091</v>
      </c>
      <c r="B559" s="141" t="s">
        <v>5919</v>
      </c>
      <c r="C559" s="4" t="s">
        <v>6092</v>
      </c>
      <c r="D559" s="4" t="s">
        <v>6093</v>
      </c>
      <c r="E559" s="4" t="s">
        <v>6094</v>
      </c>
      <c r="F559" s="4"/>
      <c r="G559" s="4" t="s">
        <v>6095</v>
      </c>
      <c r="H559" s="4" t="s">
        <v>4506</v>
      </c>
      <c r="I559" s="4" t="s">
        <v>4507</v>
      </c>
      <c r="J559" s="4" t="s">
        <v>4575</v>
      </c>
      <c r="K559" s="187">
        <v>91758420</v>
      </c>
      <c r="L559" s="4" t="s">
        <v>5787</v>
      </c>
      <c r="M559" s="4"/>
      <c r="N559" s="118" t="s">
        <v>5788</v>
      </c>
      <c r="O559" s="118"/>
      <c r="P559" s="118"/>
      <c r="Q559" s="4" t="s">
        <v>6096</v>
      </c>
      <c r="R559" s="4" t="s">
        <v>5703</v>
      </c>
      <c r="S559" s="42">
        <v>942.51880000000006</v>
      </c>
      <c r="T559" s="4" t="str">
        <f t="shared" si="40"/>
        <v>LTS0031585_IPTM20558_Buddlejasaponin IVb</v>
      </c>
      <c r="U559" s="4">
        <f t="shared" si="44"/>
        <v>943.52660000000003</v>
      </c>
      <c r="V559" s="4">
        <f t="shared" si="45"/>
        <v>941.51260000000002</v>
      </c>
      <c r="W559" s="125">
        <v>10</v>
      </c>
      <c r="X559" s="124">
        <v>9670000</v>
      </c>
      <c r="Y559" s="125">
        <v>9.3699999999999992</v>
      </c>
      <c r="Z559" s="125">
        <v>14.69</v>
      </c>
      <c r="AA559" s="129" t="s">
        <v>6097</v>
      </c>
      <c r="AB559" s="130">
        <v>10.029999999999999</v>
      </c>
      <c r="AC559" s="131">
        <v>25800000</v>
      </c>
      <c r="AD559" s="130">
        <v>9.32</v>
      </c>
      <c r="AE559" s="130">
        <v>14.75</v>
      </c>
      <c r="AF559" s="130"/>
      <c r="AG559" s="4" t="s">
        <v>6098</v>
      </c>
      <c r="AH559" s="4"/>
      <c r="AI559" s="64">
        <v>10.34</v>
      </c>
      <c r="AJ559" s="95">
        <f t="shared" si="43"/>
        <v>0.37480620155038757</v>
      </c>
    </row>
    <row r="560" spans="1:36" ht="15.6" x14ac:dyDescent="0.25">
      <c r="A560" s="4" t="s">
        <v>6099</v>
      </c>
      <c r="B560" s="141" t="s">
        <v>5919</v>
      </c>
      <c r="C560" s="4" t="s">
        <v>6100</v>
      </c>
      <c r="D560" s="4" t="s">
        <v>6101</v>
      </c>
      <c r="E560" s="4" t="s">
        <v>6102</v>
      </c>
      <c r="F560" s="4"/>
      <c r="G560" s="4"/>
      <c r="H560" s="4" t="s">
        <v>4506</v>
      </c>
      <c r="I560" s="4" t="s">
        <v>4507</v>
      </c>
      <c r="J560" s="4" t="s">
        <v>4644</v>
      </c>
      <c r="K560" s="187">
        <v>145710145</v>
      </c>
      <c r="L560" s="4" t="s">
        <v>6103</v>
      </c>
      <c r="M560" s="4"/>
      <c r="N560" s="118" t="s">
        <v>4865</v>
      </c>
      <c r="O560" s="118"/>
      <c r="P560" s="118"/>
      <c r="Q560" s="4" t="s">
        <v>6104</v>
      </c>
      <c r="R560" s="4" t="s">
        <v>5907</v>
      </c>
      <c r="S560" s="42">
        <v>1124.5979</v>
      </c>
      <c r="T560" s="4" t="str">
        <f t="shared" si="40"/>
        <v>LTS0138650_IPTM20559_Mogroside IV</v>
      </c>
      <c r="U560" s="4">
        <f t="shared" si="44"/>
        <v>1125.6057000000001</v>
      </c>
      <c r="V560" s="4">
        <f t="shared" si="45"/>
        <v>1123.5917000000002</v>
      </c>
      <c r="W560" s="125"/>
      <c r="X560" s="124"/>
      <c r="Y560" s="135"/>
      <c r="Z560" s="135"/>
      <c r="AA560" s="126" t="s">
        <v>5348</v>
      </c>
      <c r="AB560" s="130">
        <v>7.13</v>
      </c>
      <c r="AC560" s="131">
        <v>377000</v>
      </c>
      <c r="AD560" s="130">
        <v>4.9400000000000004</v>
      </c>
      <c r="AE560" s="130">
        <v>9.32</v>
      </c>
      <c r="AF560" s="130" t="s">
        <v>6105</v>
      </c>
      <c r="AG560" s="4" t="s">
        <v>6106</v>
      </c>
      <c r="AH560" s="4"/>
      <c r="AI560" s="64">
        <v>7.22</v>
      </c>
      <c r="AJ560" s="95">
        <f t="shared" si="43"/>
        <v>0</v>
      </c>
    </row>
    <row r="561" spans="1:36" ht="15.6" x14ac:dyDescent="0.25">
      <c r="A561" s="4" t="s">
        <v>6107</v>
      </c>
      <c r="B561" s="141" t="s">
        <v>5919</v>
      </c>
      <c r="C561" s="4" t="s">
        <v>6108</v>
      </c>
      <c r="D561" s="4" t="s">
        <v>6109</v>
      </c>
      <c r="E561" s="4" t="s">
        <v>6110</v>
      </c>
      <c r="F561" s="4" t="s">
        <v>6111</v>
      </c>
      <c r="G561" s="4"/>
      <c r="H561" s="4" t="s">
        <v>4506</v>
      </c>
      <c r="I561" s="4" t="s">
        <v>4507</v>
      </c>
      <c r="J561" s="4" t="s">
        <v>4778</v>
      </c>
      <c r="K561" s="187">
        <v>159516</v>
      </c>
      <c r="L561" s="4" t="s">
        <v>6112</v>
      </c>
      <c r="M561" s="4"/>
      <c r="N561" s="118" t="s">
        <v>6113</v>
      </c>
      <c r="O561" s="118" t="s">
        <v>6114</v>
      </c>
      <c r="P561" s="118" t="s">
        <v>6115</v>
      </c>
      <c r="Q561" s="4" t="s">
        <v>6116</v>
      </c>
      <c r="R561" s="4" t="s">
        <v>6117</v>
      </c>
      <c r="S561" s="42">
        <v>464.29270000000002</v>
      </c>
      <c r="T561" s="4" t="str">
        <f t="shared" si="40"/>
        <v>LTS0276086_IPTM20560_Pristimerin</v>
      </c>
      <c r="U561" s="4">
        <f t="shared" si="44"/>
        <v>465.3005</v>
      </c>
      <c r="V561" s="4">
        <f t="shared" si="45"/>
        <v>463.28649999999999</v>
      </c>
      <c r="W561" s="125">
        <v>17.93</v>
      </c>
      <c r="X561" s="124">
        <v>2050000000</v>
      </c>
      <c r="Y561" s="125">
        <v>14.69</v>
      </c>
      <c r="Z561" s="125">
        <v>18.63</v>
      </c>
      <c r="AA561" s="125" t="s">
        <v>6118</v>
      </c>
      <c r="AB561" s="130">
        <v>17.45</v>
      </c>
      <c r="AC561" s="131">
        <v>1950000</v>
      </c>
      <c r="AD561" s="130">
        <v>14.75</v>
      </c>
      <c r="AE561" s="130">
        <v>19.010000000000002</v>
      </c>
      <c r="AF561" s="130"/>
      <c r="AG561" s="4" t="s">
        <v>6119</v>
      </c>
      <c r="AH561" s="4"/>
      <c r="AI561" s="64">
        <v>17.440000000000001</v>
      </c>
      <c r="AJ561" s="95">
        <f t="shared" si="43"/>
        <v>1051.2820512820513</v>
      </c>
    </row>
    <row r="562" spans="1:36" ht="15.6" x14ac:dyDescent="0.25">
      <c r="A562" s="4" t="s">
        <v>6120</v>
      </c>
      <c r="B562" s="141" t="s">
        <v>6121</v>
      </c>
      <c r="C562" s="4" t="s">
        <v>6122</v>
      </c>
      <c r="D562" s="4" t="s">
        <v>6123</v>
      </c>
      <c r="E562" s="4" t="s">
        <v>6124</v>
      </c>
      <c r="F562" s="4"/>
      <c r="G562" s="4" t="s">
        <v>6125</v>
      </c>
      <c r="H562" s="4" t="s">
        <v>43</v>
      </c>
      <c r="I562" s="4" t="s">
        <v>44</v>
      </c>
      <c r="J562" s="4" t="s">
        <v>45</v>
      </c>
      <c r="K562" s="187">
        <v>5490351</v>
      </c>
      <c r="L562" s="4" t="s">
        <v>6126</v>
      </c>
      <c r="M562" s="4"/>
      <c r="N562" s="118" t="s">
        <v>1085</v>
      </c>
      <c r="O562" s="118" t="s">
        <v>6127</v>
      </c>
      <c r="P562" s="118"/>
      <c r="Q562" s="4" t="s">
        <v>6128</v>
      </c>
      <c r="R562" s="4" t="s">
        <v>827</v>
      </c>
      <c r="S562" s="42">
        <v>594.1585</v>
      </c>
      <c r="T562" s="4" t="str">
        <f t="shared" si="40"/>
        <v>LTS0026566_IPTM20561_Kakkalide</v>
      </c>
      <c r="U562" s="4">
        <f t="shared" si="44"/>
        <v>595.16629999999998</v>
      </c>
      <c r="V562" s="4">
        <f t="shared" si="45"/>
        <v>593.15229999999997</v>
      </c>
      <c r="W562" s="125">
        <v>3.94</v>
      </c>
      <c r="X562" s="124">
        <v>596000</v>
      </c>
      <c r="Y562" s="135">
        <v>0.7</v>
      </c>
      <c r="Z562" s="135">
        <v>4.9400000000000004</v>
      </c>
      <c r="AA562" s="135"/>
      <c r="AB562" s="130" t="s">
        <v>94</v>
      </c>
      <c r="AC562" s="131" t="s">
        <v>94</v>
      </c>
      <c r="AD562" s="130" t="s">
        <v>94</v>
      </c>
      <c r="AE562" s="130" t="s">
        <v>94</v>
      </c>
      <c r="AF562" s="130"/>
      <c r="AG562" s="4" t="s">
        <v>6129</v>
      </c>
      <c r="AH562" s="4"/>
      <c r="AI562" s="64">
        <v>4.13</v>
      </c>
      <c r="AJ562" s="95" t="e">
        <f t="shared" si="43"/>
        <v>#VALUE!</v>
      </c>
    </row>
    <row r="563" spans="1:36" ht="15.6" x14ac:dyDescent="0.25">
      <c r="A563" s="4" t="s">
        <v>6130</v>
      </c>
      <c r="B563" s="141" t="s">
        <v>6121</v>
      </c>
      <c r="C563" s="4" t="s">
        <v>6131</v>
      </c>
      <c r="D563" s="4" t="s">
        <v>6132</v>
      </c>
      <c r="E563" s="4" t="s">
        <v>6133</v>
      </c>
      <c r="F563" s="4" t="s">
        <v>6134</v>
      </c>
      <c r="G563" s="4" t="s">
        <v>6135</v>
      </c>
      <c r="H563" s="4" t="s">
        <v>43</v>
      </c>
      <c r="I563" s="4" t="s">
        <v>44</v>
      </c>
      <c r="J563" s="4" t="s">
        <v>1634</v>
      </c>
      <c r="K563" s="187">
        <v>480785</v>
      </c>
      <c r="L563" s="4" t="s">
        <v>6136</v>
      </c>
      <c r="M563" s="4"/>
      <c r="N563" s="118" t="s">
        <v>1518</v>
      </c>
      <c r="O563" s="118" t="s">
        <v>782</v>
      </c>
      <c r="P563" s="118" t="s">
        <v>2440</v>
      </c>
      <c r="Q563" s="4" t="s">
        <v>6137</v>
      </c>
      <c r="R563" s="4" t="s">
        <v>1209</v>
      </c>
      <c r="S563" s="42">
        <v>424.18860000000001</v>
      </c>
      <c r="T563" s="4" t="str">
        <f t="shared" si="40"/>
        <v>LTS0072984_IPTM20562_5,7,2',4'-Tetrahydroxy-8,3'-di(gamma,gamma-dimethylallyl)-isoflavanone</v>
      </c>
      <c r="U563" s="4">
        <f t="shared" si="44"/>
        <v>425.19639999999998</v>
      </c>
      <c r="V563" s="4">
        <f t="shared" si="45"/>
        <v>423.18239999999997</v>
      </c>
      <c r="W563" s="125">
        <v>13.73</v>
      </c>
      <c r="X563" s="124">
        <v>691000000</v>
      </c>
      <c r="Y563" s="125">
        <v>9.3699999999999992</v>
      </c>
      <c r="Z563" s="125">
        <v>14.69</v>
      </c>
      <c r="AA563" s="135" t="s">
        <v>6138</v>
      </c>
      <c r="AB563" s="130">
        <v>13.75</v>
      </c>
      <c r="AC563" s="131">
        <v>1190000000</v>
      </c>
      <c r="AD563" s="130">
        <v>9.32</v>
      </c>
      <c r="AE563" s="130">
        <v>14.75</v>
      </c>
      <c r="AF563" s="130"/>
      <c r="AG563" s="4" t="s">
        <v>6139</v>
      </c>
      <c r="AH563" s="4"/>
      <c r="AI563" s="64">
        <v>13.62</v>
      </c>
      <c r="AJ563" s="95">
        <f t="shared" si="43"/>
        <v>0.58067226890756307</v>
      </c>
    </row>
    <row r="564" spans="1:36" ht="15.6" x14ac:dyDescent="0.25">
      <c r="A564" s="4" t="s">
        <v>6140</v>
      </c>
      <c r="B564" s="141" t="s">
        <v>6121</v>
      </c>
      <c r="C564" s="4" t="s">
        <v>6141</v>
      </c>
      <c r="D564" s="4" t="s">
        <v>6142</v>
      </c>
      <c r="E564" s="4" t="s">
        <v>6143</v>
      </c>
      <c r="F564" s="4"/>
      <c r="G564" s="4"/>
      <c r="H564" s="4"/>
      <c r="I564" s="4"/>
      <c r="J564" s="4"/>
      <c r="K564" s="187">
        <v>132580191</v>
      </c>
      <c r="L564" s="34"/>
      <c r="M564" s="4"/>
      <c r="N564" s="118"/>
      <c r="O564" s="118"/>
      <c r="P564" s="118"/>
      <c r="Q564" s="4" t="s">
        <v>6144</v>
      </c>
      <c r="R564" s="4" t="s">
        <v>932</v>
      </c>
      <c r="S564" s="42">
        <v>578.16359999999997</v>
      </c>
      <c r="T564" s="4" t="str">
        <f t="shared" si="40"/>
        <v>_IPTM20563_3'-Methoxymirificin</v>
      </c>
      <c r="U564" s="4">
        <f t="shared" si="44"/>
        <v>579.17139999999995</v>
      </c>
      <c r="V564" s="4">
        <f t="shared" si="45"/>
        <v>577.15739999999994</v>
      </c>
      <c r="W564" s="125">
        <v>4.42</v>
      </c>
      <c r="X564" s="124">
        <v>892000000</v>
      </c>
      <c r="Y564" s="135">
        <v>0.7</v>
      </c>
      <c r="Z564" s="135">
        <v>4.9400000000000004</v>
      </c>
      <c r="AA564" s="135"/>
      <c r="AB564" s="130">
        <v>4.3499999999999996</v>
      </c>
      <c r="AC564" s="131">
        <v>423000000</v>
      </c>
      <c r="AD564" s="130">
        <v>0.75</v>
      </c>
      <c r="AE564" s="130">
        <v>4.9400000000000004</v>
      </c>
      <c r="AF564" s="130"/>
      <c r="AG564" s="4" t="s">
        <v>6145</v>
      </c>
      <c r="AH564" s="4"/>
      <c r="AI564" s="64">
        <v>4.42</v>
      </c>
      <c r="AJ564" s="95">
        <f t="shared" si="43"/>
        <v>2.1087470449172576</v>
      </c>
    </row>
    <row r="565" spans="1:36" ht="15.6" x14ac:dyDescent="0.25">
      <c r="A565" s="4" t="s">
        <v>6146</v>
      </c>
      <c r="B565" s="141" t="s">
        <v>6121</v>
      </c>
      <c r="C565" s="4" t="s">
        <v>6147</v>
      </c>
      <c r="D565" s="4" t="s">
        <v>6148</v>
      </c>
      <c r="E565" s="4" t="s">
        <v>6149</v>
      </c>
      <c r="F565" s="4" t="s">
        <v>6150</v>
      </c>
      <c r="G565" s="1" t="s">
        <v>6151</v>
      </c>
      <c r="H565" s="4" t="s">
        <v>43</v>
      </c>
      <c r="I565" s="4" t="s">
        <v>59</v>
      </c>
      <c r="J565" s="4" t="s">
        <v>60</v>
      </c>
      <c r="K565" s="187">
        <v>14756218</v>
      </c>
      <c r="L565" s="4" t="s">
        <v>6152</v>
      </c>
      <c r="M565" s="4"/>
      <c r="N565" s="118" t="s">
        <v>6153</v>
      </c>
      <c r="O565" s="118"/>
      <c r="P565" s="118"/>
      <c r="Q565" s="4" t="s">
        <v>6154</v>
      </c>
      <c r="R565" s="4" t="s">
        <v>6155</v>
      </c>
      <c r="S565" s="42">
        <v>312.09980000000002</v>
      </c>
      <c r="T565" s="4" t="str">
        <f t="shared" si="40"/>
        <v>LTS0186378_IPTM20564_Norwogonin 5,7,8-trimethyl ether</v>
      </c>
      <c r="U565" s="4">
        <f t="shared" si="44"/>
        <v>313.10759999999999</v>
      </c>
      <c r="V565" s="4">
        <f t="shared" si="45"/>
        <v>311.09359999999998</v>
      </c>
      <c r="W565" s="125">
        <v>9.3699999999999992</v>
      </c>
      <c r="X565" s="124">
        <v>2510000000</v>
      </c>
      <c r="Y565" s="125">
        <v>9.3699999999999992</v>
      </c>
      <c r="Z565" s="125">
        <v>14.69</v>
      </c>
      <c r="AA565" s="135"/>
      <c r="AB565" s="130" t="s">
        <v>94</v>
      </c>
      <c r="AC565" s="131" t="s">
        <v>94</v>
      </c>
      <c r="AD565" s="130" t="s">
        <v>94</v>
      </c>
      <c r="AE565" s="130" t="s">
        <v>94</v>
      </c>
      <c r="AF565" s="130"/>
      <c r="AG565" s="4" t="s">
        <v>6156</v>
      </c>
      <c r="AH565" s="4"/>
      <c r="AI565" s="64">
        <v>9.3699999999999992</v>
      </c>
      <c r="AJ565" s="95" t="e">
        <f t="shared" si="43"/>
        <v>#VALUE!</v>
      </c>
    </row>
    <row r="566" spans="1:36" ht="15.6" x14ac:dyDescent="0.25">
      <c r="A566" s="143" t="s">
        <v>6157</v>
      </c>
      <c r="B566" s="144" t="s">
        <v>6121</v>
      </c>
      <c r="C566" s="143" t="s">
        <v>6158</v>
      </c>
      <c r="D566" s="143" t="s">
        <v>6159</v>
      </c>
      <c r="E566" s="143" t="s">
        <v>6160</v>
      </c>
      <c r="F566" s="4" t="s">
        <v>6161</v>
      </c>
      <c r="G566" s="143" t="s">
        <v>3544</v>
      </c>
      <c r="H566" s="143" t="s">
        <v>43</v>
      </c>
      <c r="I566" s="143" t="s">
        <v>59</v>
      </c>
      <c r="J566" s="143" t="s">
        <v>102</v>
      </c>
      <c r="K566" s="189">
        <v>6455477</v>
      </c>
      <c r="L566" s="143" t="s">
        <v>6162</v>
      </c>
      <c r="M566" s="143"/>
      <c r="N566" s="145" t="s">
        <v>6163</v>
      </c>
      <c r="O566" s="145" t="s">
        <v>6164</v>
      </c>
      <c r="P566" s="145" t="s">
        <v>6165</v>
      </c>
      <c r="Q566" s="143" t="s">
        <v>6166</v>
      </c>
      <c r="R566" s="143" t="s">
        <v>3623</v>
      </c>
      <c r="S566" s="149">
        <v>478.11110000000002</v>
      </c>
      <c r="T566" s="143" t="str">
        <f t="shared" si="40"/>
        <v>LTS0214419_IPTM20565_Isorhamnetin 7-O-glucoside</v>
      </c>
      <c r="U566" s="143">
        <f t="shared" si="44"/>
        <v>479.1189</v>
      </c>
      <c r="V566" s="143">
        <f t="shared" si="45"/>
        <v>477.10489999999999</v>
      </c>
      <c r="W566" s="150">
        <v>5.74</v>
      </c>
      <c r="X566" s="151">
        <v>268000000</v>
      </c>
      <c r="Y566" s="155">
        <v>4.9400000000000004</v>
      </c>
      <c r="Z566" s="155">
        <v>9.3699999999999992</v>
      </c>
      <c r="AA566" s="155" t="s">
        <v>6167</v>
      </c>
      <c r="AB566" s="90">
        <v>5.67</v>
      </c>
      <c r="AC566" s="156">
        <v>267000000</v>
      </c>
      <c r="AD566" s="90">
        <v>4.9400000000000004</v>
      </c>
      <c r="AE566" s="90">
        <v>9.32</v>
      </c>
      <c r="AF566" s="90"/>
      <c r="AG566" s="143" t="s">
        <v>6168</v>
      </c>
      <c r="AH566" s="143"/>
      <c r="AI566" s="157">
        <v>5.76</v>
      </c>
      <c r="AJ566" s="158">
        <f t="shared" si="43"/>
        <v>1.0037453183520599</v>
      </c>
    </row>
    <row r="567" spans="1:36" s="4" customFormat="1" ht="15.6" x14ac:dyDescent="0.25">
      <c r="A567" s="4" t="s">
        <v>6169</v>
      </c>
      <c r="B567" s="82" t="s">
        <v>6121</v>
      </c>
      <c r="C567" s="4" t="s">
        <v>6170</v>
      </c>
      <c r="D567" s="4" t="s">
        <v>6171</v>
      </c>
      <c r="E567" s="4" t="s">
        <v>6172</v>
      </c>
      <c r="H567" s="31" t="s">
        <v>4506</v>
      </c>
      <c r="I567" s="4" t="s">
        <v>4507</v>
      </c>
      <c r="J567" s="4" t="s">
        <v>4508</v>
      </c>
      <c r="K567" s="187">
        <v>73599</v>
      </c>
      <c r="L567" s="4" t="s">
        <v>6173</v>
      </c>
      <c r="N567" s="32" t="s">
        <v>4510</v>
      </c>
      <c r="O567" s="32"/>
      <c r="P567" s="32"/>
      <c r="Q567" s="4" t="s">
        <v>6174</v>
      </c>
      <c r="R567" s="4" t="s">
        <v>4867</v>
      </c>
      <c r="S567" s="42">
        <v>476.38659999999999</v>
      </c>
      <c r="T567" s="4" t="str">
        <f t="shared" si="40"/>
        <v>LTS0261273_IPTM20566_Panaxatriol</v>
      </c>
      <c r="U567" s="4">
        <f t="shared" si="44"/>
        <v>477.39439999999996</v>
      </c>
      <c r="V567" s="4">
        <f t="shared" si="45"/>
        <v>475.38039999999995</v>
      </c>
      <c r="W567" s="58">
        <v>13.21</v>
      </c>
      <c r="X567" s="44">
        <v>4640000000</v>
      </c>
      <c r="Y567" s="89">
        <v>9.3699999999999992</v>
      </c>
      <c r="Z567" s="89">
        <v>14.69</v>
      </c>
      <c r="AA567" s="89"/>
      <c r="AB567" s="49">
        <v>12.26</v>
      </c>
      <c r="AC567" s="50">
        <v>35400000</v>
      </c>
      <c r="AD567" s="49">
        <v>9.32</v>
      </c>
      <c r="AE567" s="49">
        <v>14.75</v>
      </c>
      <c r="AF567" s="49"/>
      <c r="AG567" s="4" t="s">
        <v>6175</v>
      </c>
      <c r="AI567" s="67">
        <v>13.11</v>
      </c>
      <c r="AJ567" s="95">
        <f t="shared" si="43"/>
        <v>131.07344632768363</v>
      </c>
    </row>
    <row r="568" spans="1:36" s="4" customFormat="1" ht="62.4" x14ac:dyDescent="0.25">
      <c r="A568" s="4" t="s">
        <v>6176</v>
      </c>
      <c r="B568" s="82" t="s">
        <v>6121</v>
      </c>
      <c r="C568" s="4" t="s">
        <v>6177</v>
      </c>
      <c r="D568" s="4" t="s">
        <v>6178</v>
      </c>
      <c r="E568" s="4" t="s">
        <v>6179</v>
      </c>
      <c r="F568" s="4" t="s">
        <v>6180</v>
      </c>
      <c r="G568" s="4" t="s">
        <v>6181</v>
      </c>
      <c r="H568" s="31" t="s">
        <v>4506</v>
      </c>
      <c r="I568" s="31" t="s">
        <v>4507</v>
      </c>
      <c r="J568" s="31" t="s">
        <v>4508</v>
      </c>
      <c r="K568" s="187">
        <v>12855920</v>
      </c>
      <c r="L568" s="4" t="s">
        <v>5673</v>
      </c>
      <c r="N568" s="32" t="s">
        <v>4635</v>
      </c>
      <c r="O568" s="32" t="s">
        <v>4523</v>
      </c>
      <c r="P568" s="32" t="s">
        <v>4510</v>
      </c>
      <c r="Q568" s="4" t="s">
        <v>6182</v>
      </c>
      <c r="R568" s="4" t="s">
        <v>4992</v>
      </c>
      <c r="S568" s="42">
        <v>638.43939999999998</v>
      </c>
      <c r="T568" s="4" t="str">
        <f t="shared" si="40"/>
        <v>LTS0031384_IPTM20567_Ginsenoside Rh1</v>
      </c>
      <c r="U568" s="4">
        <f t="shared" si="44"/>
        <v>639.44719999999995</v>
      </c>
      <c r="V568" s="4">
        <f t="shared" si="45"/>
        <v>637.43319999999994</v>
      </c>
      <c r="W568" s="58">
        <v>8.9499999999999993</v>
      </c>
      <c r="X568" s="44">
        <v>411000</v>
      </c>
      <c r="Y568" s="89">
        <v>4.9400000000000004</v>
      </c>
      <c r="Z568" s="89">
        <v>9.3699999999999992</v>
      </c>
      <c r="AA568" s="128" t="s">
        <v>6183</v>
      </c>
      <c r="AB568" s="49">
        <v>8.9700000000000006</v>
      </c>
      <c r="AC568" s="50">
        <v>2490000</v>
      </c>
      <c r="AD568" s="49">
        <v>4.9400000000000004</v>
      </c>
      <c r="AE568" s="49">
        <v>9.32</v>
      </c>
      <c r="AF568" s="49" t="s">
        <v>6184</v>
      </c>
      <c r="AG568" s="4" t="s">
        <v>6185</v>
      </c>
      <c r="AI568" s="67">
        <v>9.1199999999999992</v>
      </c>
      <c r="AJ568" s="95">
        <f t="shared" si="43"/>
        <v>0.16506024096385541</v>
      </c>
    </row>
    <row r="569" spans="1:36" s="4" customFormat="1" ht="15.6" x14ac:dyDescent="0.25">
      <c r="A569" s="4" t="s">
        <v>6186</v>
      </c>
      <c r="B569" s="82" t="s">
        <v>6121</v>
      </c>
      <c r="C569" s="4" t="s">
        <v>6187</v>
      </c>
      <c r="D569" s="4" t="s">
        <v>6188</v>
      </c>
      <c r="E569" s="4" t="s">
        <v>6189</v>
      </c>
      <c r="H569" s="31" t="s">
        <v>4506</v>
      </c>
      <c r="I569" s="31" t="s">
        <v>4507</v>
      </c>
      <c r="J569" s="31" t="s">
        <v>4644</v>
      </c>
      <c r="K569" s="187">
        <v>24721270</v>
      </c>
      <c r="L569" s="31" t="s">
        <v>6190</v>
      </c>
      <c r="N569" s="32" t="s">
        <v>5905</v>
      </c>
      <c r="O569" s="32"/>
      <c r="P569" s="32"/>
      <c r="Q569" s="4" t="s">
        <v>6191</v>
      </c>
      <c r="R569" s="4" t="s">
        <v>6192</v>
      </c>
      <c r="S569" s="42">
        <v>1286.6506999999999</v>
      </c>
      <c r="T569" s="4" t="str">
        <f t="shared" si="40"/>
        <v>LTS0226496_IPTM20568_Mogroside V</v>
      </c>
      <c r="U569" s="4">
        <f t="shared" si="44"/>
        <v>1287.6585</v>
      </c>
      <c r="V569" s="4">
        <f t="shared" si="45"/>
        <v>1285.6445000000001</v>
      </c>
      <c r="W569" s="58" t="s">
        <v>94</v>
      </c>
      <c r="X569" s="44" t="s">
        <v>94</v>
      </c>
      <c r="Y569" s="89" t="s">
        <v>94</v>
      </c>
      <c r="Z569" s="89" t="s">
        <v>94</v>
      </c>
      <c r="AA569" s="89"/>
      <c r="AB569" s="49">
        <v>6.65</v>
      </c>
      <c r="AC569" s="50">
        <v>28800000</v>
      </c>
      <c r="AD569" s="49">
        <v>4.9400000000000004</v>
      </c>
      <c r="AE569" s="49">
        <v>9.32</v>
      </c>
      <c r="AF569" s="49" t="s">
        <v>6193</v>
      </c>
      <c r="AG569" s="4" t="s">
        <v>6194</v>
      </c>
      <c r="AI569" s="67">
        <v>6.73</v>
      </c>
      <c r="AJ569" s="95" t="e">
        <f t="shared" si="43"/>
        <v>#VALUE!</v>
      </c>
    </row>
    <row r="570" spans="1:36" s="4" customFormat="1" ht="15.6" x14ac:dyDescent="0.25">
      <c r="A570" s="4" t="s">
        <v>6195</v>
      </c>
      <c r="B570" s="82" t="s">
        <v>6121</v>
      </c>
      <c r="C570" s="4" t="s">
        <v>6196</v>
      </c>
      <c r="D570" s="4" t="s">
        <v>6197</v>
      </c>
      <c r="E570" s="4" t="s">
        <v>6198</v>
      </c>
      <c r="F570" s="4" t="s">
        <v>6199</v>
      </c>
      <c r="G570" s="4" t="s">
        <v>6200</v>
      </c>
      <c r="H570" s="31" t="s">
        <v>4506</v>
      </c>
      <c r="I570" s="31" t="s">
        <v>4507</v>
      </c>
      <c r="J570" s="31" t="s">
        <v>4508</v>
      </c>
      <c r="K570" s="187">
        <v>11213350</v>
      </c>
      <c r="L570" s="31" t="s">
        <v>6201</v>
      </c>
      <c r="N570" s="32" t="s">
        <v>6202</v>
      </c>
      <c r="O570" s="32" t="s">
        <v>6203</v>
      </c>
      <c r="P570" s="32" t="s">
        <v>6204</v>
      </c>
      <c r="Q570" s="4" t="s">
        <v>6205</v>
      </c>
      <c r="R570" s="4" t="s">
        <v>4512</v>
      </c>
      <c r="S570" s="42">
        <v>460.39159999999998</v>
      </c>
      <c r="T570" s="4" t="str">
        <f t="shared" si="40"/>
        <v>LTS0185052_IPTM20569_(20S)-Protopanaxdiol</v>
      </c>
      <c r="U570" s="4">
        <f t="shared" si="44"/>
        <v>461.39939999999996</v>
      </c>
      <c r="V570" s="4">
        <f t="shared" si="45"/>
        <v>459.38539999999995</v>
      </c>
      <c r="W570" s="58">
        <v>18.3</v>
      </c>
      <c r="X570" s="44">
        <v>94200000</v>
      </c>
      <c r="Y570" s="89">
        <v>14.69</v>
      </c>
      <c r="Z570" s="89">
        <v>18.63</v>
      </c>
      <c r="AA570" s="89"/>
      <c r="AB570" s="55" t="s">
        <v>94</v>
      </c>
      <c r="AC570" s="50" t="s">
        <v>94</v>
      </c>
      <c r="AD570" s="49" t="s">
        <v>94</v>
      </c>
      <c r="AE570" s="49" t="s">
        <v>94</v>
      </c>
      <c r="AF570" s="49"/>
      <c r="AG570" s="4" t="s">
        <v>6206</v>
      </c>
      <c r="AI570" s="67">
        <v>12.26</v>
      </c>
      <c r="AJ570" s="95" t="e">
        <f t="shared" si="43"/>
        <v>#VALUE!</v>
      </c>
    </row>
    <row r="571" spans="1:36" s="4" customFormat="1" ht="62.4" x14ac:dyDescent="0.25">
      <c r="A571" s="4" t="s">
        <v>6207</v>
      </c>
      <c r="B571" s="82" t="s">
        <v>6121</v>
      </c>
      <c r="C571" s="4" t="s">
        <v>6208</v>
      </c>
      <c r="D571" s="4" t="s">
        <v>6209</v>
      </c>
      <c r="E571" s="4" t="s">
        <v>6210</v>
      </c>
      <c r="F571" s="4" t="s">
        <v>6211</v>
      </c>
      <c r="G571" s="4" t="s">
        <v>6212</v>
      </c>
      <c r="H571" s="31" t="s">
        <v>4506</v>
      </c>
      <c r="I571" s="31" t="s">
        <v>4507</v>
      </c>
      <c r="J571" s="31" t="s">
        <v>6213</v>
      </c>
      <c r="K571" s="187">
        <v>13943287</v>
      </c>
      <c r="L571" s="31" t="s">
        <v>6214</v>
      </c>
      <c r="N571" s="32" t="s">
        <v>6215</v>
      </c>
      <c r="O571" s="32"/>
      <c r="P571" s="32"/>
      <c r="Q571" s="4" t="s">
        <v>6216</v>
      </c>
      <c r="R571" s="4" t="s">
        <v>5276</v>
      </c>
      <c r="S571" s="42">
        <v>490.36579999999998</v>
      </c>
      <c r="T571" s="4" t="str">
        <f t="shared" si="40"/>
        <v>LTS0050748_IPTM20570_Cycloastragenol</v>
      </c>
      <c r="U571" s="4">
        <f t="shared" si="44"/>
        <v>491.37359999999995</v>
      </c>
      <c r="V571" s="4">
        <f t="shared" si="45"/>
        <v>489.35959999999994</v>
      </c>
      <c r="W571" s="58">
        <v>11.62</v>
      </c>
      <c r="X571" s="44">
        <v>17600000</v>
      </c>
      <c r="Y571" s="89">
        <v>9.3699999999999992</v>
      </c>
      <c r="Z571" s="89">
        <v>14.69</v>
      </c>
      <c r="AA571" s="128" t="s">
        <v>6217</v>
      </c>
      <c r="AB571" s="49">
        <v>11.63</v>
      </c>
      <c r="AC571" s="50">
        <v>4040000</v>
      </c>
      <c r="AD571" s="49">
        <v>9.32</v>
      </c>
      <c r="AE571" s="49">
        <v>14.75</v>
      </c>
      <c r="AF571" s="49"/>
      <c r="AG571" s="4" t="s">
        <v>6218</v>
      </c>
      <c r="AI571" s="67">
        <v>11.64</v>
      </c>
      <c r="AJ571" s="95">
        <f t="shared" si="43"/>
        <v>4.3564356435643568</v>
      </c>
    </row>
    <row r="572" spans="1:36" s="4" customFormat="1" ht="15.6" x14ac:dyDescent="0.25">
      <c r="A572" s="4" t="s">
        <v>6219</v>
      </c>
      <c r="B572" s="82" t="s">
        <v>6121</v>
      </c>
      <c r="C572" s="4" t="s">
        <v>6220</v>
      </c>
      <c r="D572" s="4" t="s">
        <v>6221</v>
      </c>
      <c r="E572" s="4" t="s">
        <v>6222</v>
      </c>
      <c r="F572" s="4" t="s">
        <v>6223</v>
      </c>
      <c r="H572" s="31" t="s">
        <v>4506</v>
      </c>
      <c r="I572" s="146" t="s">
        <v>4507</v>
      </c>
      <c r="J572" s="31" t="s">
        <v>4575</v>
      </c>
      <c r="K572" s="187">
        <v>21627940</v>
      </c>
      <c r="L572" s="147" t="s">
        <v>6224</v>
      </c>
      <c r="N572" s="32" t="s">
        <v>6225</v>
      </c>
      <c r="O572" s="32" t="s">
        <v>6001</v>
      </c>
      <c r="P572" s="32" t="s">
        <v>5512</v>
      </c>
      <c r="Q572" s="4" t="s">
        <v>6226</v>
      </c>
      <c r="R572" s="4" t="s">
        <v>6227</v>
      </c>
      <c r="S572" s="42">
        <v>1074.5610999999999</v>
      </c>
      <c r="T572" s="4" t="str">
        <f t="shared" si="40"/>
        <v>LTS0161777_IPTM20571_Dipsacoside B</v>
      </c>
      <c r="U572" s="4">
        <f t="shared" si="44"/>
        <v>1075.5689</v>
      </c>
      <c r="V572" s="4">
        <f t="shared" si="45"/>
        <v>1073.5549000000001</v>
      </c>
      <c r="W572" s="58" t="s">
        <v>94</v>
      </c>
      <c r="X572" s="44" t="s">
        <v>94</v>
      </c>
      <c r="Y572" s="89" t="s">
        <v>94</v>
      </c>
      <c r="Z572" s="89" t="s">
        <v>94</v>
      </c>
      <c r="AA572" s="89"/>
      <c r="AB572" s="49">
        <v>8.1199999999999992</v>
      </c>
      <c r="AC572" s="50">
        <v>26200000</v>
      </c>
      <c r="AD572" s="49">
        <v>4.9400000000000004</v>
      </c>
      <c r="AE572" s="49">
        <v>9.32</v>
      </c>
      <c r="AF572" s="49" t="s">
        <v>6228</v>
      </c>
      <c r="AG572" s="4" t="s">
        <v>6229</v>
      </c>
      <c r="AI572" s="67">
        <v>8.26</v>
      </c>
      <c r="AJ572" s="95" t="e">
        <f t="shared" si="43"/>
        <v>#VALUE!</v>
      </c>
    </row>
    <row r="573" spans="1:36" s="4" customFormat="1" ht="31.2" x14ac:dyDescent="0.25">
      <c r="A573" s="4" t="s">
        <v>6230</v>
      </c>
      <c r="B573" s="82" t="s">
        <v>6121</v>
      </c>
      <c r="C573" s="4" t="s">
        <v>6231</v>
      </c>
      <c r="D573" s="4" t="s">
        <v>6232</v>
      </c>
      <c r="E573" s="4" t="s">
        <v>6233</v>
      </c>
      <c r="F573" s="4" t="s">
        <v>6234</v>
      </c>
      <c r="G573" s="4" t="s">
        <v>6235</v>
      </c>
      <c r="H573" s="31" t="s">
        <v>4506</v>
      </c>
      <c r="I573" s="148" t="s">
        <v>4507</v>
      </c>
      <c r="J573" s="31" t="s">
        <v>6213</v>
      </c>
      <c r="K573" s="187">
        <v>13934286</v>
      </c>
      <c r="L573" s="31" t="s">
        <v>6236</v>
      </c>
      <c r="N573" s="32" t="s">
        <v>6237</v>
      </c>
      <c r="O573" s="32" t="s">
        <v>5411</v>
      </c>
      <c r="P573" s="32" t="s">
        <v>6238</v>
      </c>
      <c r="Q573" s="4" t="s">
        <v>6239</v>
      </c>
      <c r="R573" s="4" t="s">
        <v>6240</v>
      </c>
      <c r="S573" s="42">
        <v>440.36540000000002</v>
      </c>
      <c r="T573" s="4" t="str">
        <f t="shared" si="40"/>
        <v>LTS0211807_IPTM20572_Ganoderol B</v>
      </c>
      <c r="U573" s="4">
        <f t="shared" si="44"/>
        <v>441.3732</v>
      </c>
      <c r="V573" s="4">
        <f t="shared" si="45"/>
        <v>439.35919999999999</v>
      </c>
      <c r="W573" s="58">
        <v>12.23</v>
      </c>
      <c r="X573" s="44">
        <v>1390000000</v>
      </c>
      <c r="Y573" s="89">
        <v>9.3699999999999992</v>
      </c>
      <c r="Z573" s="89">
        <v>14.69</v>
      </c>
      <c r="AA573" s="128" t="s">
        <v>6241</v>
      </c>
      <c r="AB573" s="49" t="s">
        <v>94</v>
      </c>
      <c r="AC573" s="50" t="s">
        <v>94</v>
      </c>
      <c r="AD573" s="49" t="s">
        <v>94</v>
      </c>
      <c r="AE573" s="49" t="s">
        <v>94</v>
      </c>
      <c r="AF573" s="49"/>
      <c r="AG573" s="4" t="s">
        <v>6242</v>
      </c>
      <c r="AI573" s="67">
        <v>12.26</v>
      </c>
      <c r="AJ573" s="95" t="e">
        <f t="shared" si="43"/>
        <v>#VALUE!</v>
      </c>
    </row>
    <row r="574" spans="1:36" s="4" customFormat="1" ht="15.6" x14ac:dyDescent="0.25">
      <c r="A574" s="4" t="s">
        <v>6243</v>
      </c>
      <c r="B574" s="82" t="s">
        <v>6121</v>
      </c>
      <c r="C574" s="4" t="s">
        <v>6244</v>
      </c>
      <c r="D574" s="4" t="s">
        <v>6245</v>
      </c>
      <c r="E574" s="4" t="s">
        <v>6246</v>
      </c>
      <c r="F574" s="4" t="s">
        <v>6247</v>
      </c>
      <c r="G574" s="31" t="s">
        <v>6248</v>
      </c>
      <c r="H574" s="31" t="s">
        <v>4506</v>
      </c>
      <c r="I574" s="146" t="s">
        <v>4507</v>
      </c>
      <c r="J574" s="146" t="s">
        <v>4535</v>
      </c>
      <c r="K574" s="187">
        <v>119034</v>
      </c>
      <c r="L574" s="4" t="s">
        <v>6249</v>
      </c>
      <c r="N574" s="32" t="s">
        <v>6250</v>
      </c>
      <c r="O574" s="32" t="s">
        <v>6251</v>
      </c>
      <c r="P574" s="32" t="s">
        <v>4537</v>
      </c>
      <c r="Q574" s="4" t="s">
        <v>6252</v>
      </c>
      <c r="R574" s="4" t="s">
        <v>4672</v>
      </c>
      <c r="S574" s="42">
        <v>488.35019999999997</v>
      </c>
      <c r="T574" s="4" t="str">
        <f t="shared" si="40"/>
        <v>LTS0198395_IPTM20573_Asiatic acid</v>
      </c>
      <c r="U574" s="4">
        <f t="shared" si="44"/>
        <v>489.35799999999995</v>
      </c>
      <c r="V574" s="4">
        <f t="shared" si="45"/>
        <v>487.34399999999994</v>
      </c>
      <c r="W574" s="58" t="s">
        <v>94</v>
      </c>
      <c r="X574" s="44" t="s">
        <v>94</v>
      </c>
      <c r="Y574" s="89" t="s">
        <v>94</v>
      </c>
      <c r="Z574" s="89" t="s">
        <v>94</v>
      </c>
      <c r="AA574" s="89"/>
      <c r="AB574" s="49">
        <v>10.81</v>
      </c>
      <c r="AC574" s="50">
        <v>117000000</v>
      </c>
      <c r="AD574" s="49">
        <v>9.32</v>
      </c>
      <c r="AE574" s="49">
        <v>14.75</v>
      </c>
      <c r="AF574" s="49"/>
      <c r="AG574" s="4" t="s">
        <v>6253</v>
      </c>
      <c r="AI574" s="67">
        <v>11.1</v>
      </c>
      <c r="AJ574" s="95" t="e">
        <f t="shared" si="43"/>
        <v>#VALUE!</v>
      </c>
    </row>
    <row r="575" spans="1:36" s="4" customFormat="1" ht="31.2" x14ac:dyDescent="0.25">
      <c r="A575" s="4" t="s">
        <v>6254</v>
      </c>
      <c r="B575" s="82" t="s">
        <v>6121</v>
      </c>
      <c r="C575" s="4" t="s">
        <v>6255</v>
      </c>
      <c r="D575" s="4" t="s">
        <v>6256</v>
      </c>
      <c r="E575" s="4" t="s">
        <v>6257</v>
      </c>
      <c r="F575" s="4" t="s">
        <v>6258</v>
      </c>
      <c r="H575" s="31" t="s">
        <v>4506</v>
      </c>
      <c r="I575" s="31" t="s">
        <v>4507</v>
      </c>
      <c r="J575" s="31" t="s">
        <v>4575</v>
      </c>
      <c r="K575" s="187">
        <v>125210</v>
      </c>
      <c r="L575" s="31" t="s">
        <v>6259</v>
      </c>
      <c r="N575" s="32" t="s">
        <v>6260</v>
      </c>
      <c r="O575" s="32" t="s">
        <v>6261</v>
      </c>
      <c r="P575" s="32" t="s">
        <v>6262</v>
      </c>
      <c r="Q575" s="4" t="s">
        <v>6263</v>
      </c>
      <c r="R575" s="4" t="s">
        <v>6264</v>
      </c>
      <c r="S575" s="42">
        <v>826.43510000000003</v>
      </c>
      <c r="T575" s="4" t="str">
        <f t="shared" si="40"/>
        <v>LTS0202699_IPTM20574_Esculentoside A</v>
      </c>
      <c r="U575" s="4">
        <f t="shared" si="44"/>
        <v>827.44290000000001</v>
      </c>
      <c r="V575" s="4">
        <f t="shared" si="45"/>
        <v>825.4289</v>
      </c>
      <c r="W575" s="58">
        <v>8.57</v>
      </c>
      <c r="X575" s="44">
        <v>8960000</v>
      </c>
      <c r="Y575" s="89">
        <v>4.9400000000000004</v>
      </c>
      <c r="Z575" s="89">
        <v>9.3699999999999992</v>
      </c>
      <c r="AA575" s="128" t="s">
        <v>6265</v>
      </c>
      <c r="AB575" s="49">
        <v>8.1</v>
      </c>
      <c r="AC575" s="50">
        <v>66200000</v>
      </c>
      <c r="AD575" s="49">
        <v>4.9400000000000004</v>
      </c>
      <c r="AE575" s="49">
        <v>9.32</v>
      </c>
      <c r="AF575" s="49"/>
      <c r="AI575" s="67">
        <v>8.76</v>
      </c>
      <c r="AJ575" s="95">
        <f t="shared" si="43"/>
        <v>0.13534743202416918</v>
      </c>
    </row>
    <row r="576" spans="1:36" ht="15.6" x14ac:dyDescent="0.25">
      <c r="A576" s="4" t="s">
        <v>6266</v>
      </c>
      <c r="B576" s="84" t="s">
        <v>6121</v>
      </c>
      <c r="C576" s="4" t="s">
        <v>6267</v>
      </c>
      <c r="D576" s="4" t="s">
        <v>6268</v>
      </c>
      <c r="E576" s="4" t="s">
        <v>6269</v>
      </c>
      <c r="F576" s="4"/>
      <c r="G576" s="4"/>
      <c r="H576" s="4" t="s">
        <v>4506</v>
      </c>
      <c r="I576" s="4" t="s">
        <v>4507</v>
      </c>
      <c r="J576" s="4" t="s">
        <v>4560</v>
      </c>
      <c r="K576" s="187">
        <v>23247891</v>
      </c>
      <c r="L576" s="4" t="s">
        <v>6270</v>
      </c>
      <c r="M576" s="4"/>
      <c r="N576" s="32" t="s">
        <v>4562</v>
      </c>
      <c r="O576" s="32" t="s">
        <v>5285</v>
      </c>
      <c r="P576" s="32"/>
      <c r="Q576" s="4" t="s">
        <v>6271</v>
      </c>
      <c r="R576" s="4" t="s">
        <v>6272</v>
      </c>
      <c r="S576" s="42">
        <v>514.25670000000002</v>
      </c>
      <c r="T576" s="4" t="str">
        <f t="shared" si="40"/>
        <v>LTS0150812_IPTM20575_Lucidenic acid D2</v>
      </c>
      <c r="U576" s="4">
        <f t="shared" si="44"/>
        <v>515.2645</v>
      </c>
      <c r="V576" s="4">
        <f t="shared" si="45"/>
        <v>513.25049999999999</v>
      </c>
      <c r="W576" s="58">
        <v>9.84</v>
      </c>
      <c r="X576" s="44">
        <v>894000000</v>
      </c>
      <c r="Y576" s="89">
        <v>9.3699999999999992</v>
      </c>
      <c r="Z576" s="89">
        <v>14.69</v>
      </c>
      <c r="AA576" s="89"/>
      <c r="AB576" s="49">
        <v>7.94</v>
      </c>
      <c r="AC576" s="50">
        <v>674000000</v>
      </c>
      <c r="AD576" s="49">
        <v>4.9400000000000004</v>
      </c>
      <c r="AE576" s="49">
        <v>9.32</v>
      </c>
      <c r="AF576" s="49"/>
      <c r="AG576" s="4" t="s">
        <v>6273</v>
      </c>
      <c r="AH576" s="4"/>
      <c r="AI576" s="64">
        <v>9.8000000000000007</v>
      </c>
      <c r="AJ576" s="95">
        <f t="shared" si="43"/>
        <v>1.3264094955489614</v>
      </c>
    </row>
    <row r="577" spans="1:36" ht="15.6" x14ac:dyDescent="0.25">
      <c r="A577" s="4" t="s">
        <v>6274</v>
      </c>
      <c r="B577" s="84" t="s">
        <v>6121</v>
      </c>
      <c r="C577" s="4" t="s">
        <v>6275</v>
      </c>
      <c r="D577" s="4" t="s">
        <v>6276</v>
      </c>
      <c r="E577" s="4" t="s">
        <v>6277</v>
      </c>
      <c r="F577" s="4"/>
      <c r="G577" s="4"/>
      <c r="H577" s="4" t="s">
        <v>4506</v>
      </c>
      <c r="I577" s="162" t="s">
        <v>4507</v>
      </c>
      <c r="J577" s="4" t="s">
        <v>4560</v>
      </c>
      <c r="K577" s="187">
        <v>9805290</v>
      </c>
      <c r="L577" s="4" t="s">
        <v>6278</v>
      </c>
      <c r="M577" s="4"/>
      <c r="N577" s="32" t="s">
        <v>6279</v>
      </c>
      <c r="O577" s="32" t="s">
        <v>6280</v>
      </c>
      <c r="P577" s="32" t="s">
        <v>6015</v>
      </c>
      <c r="Q577" s="4" t="s">
        <v>6281</v>
      </c>
      <c r="R577" s="4" t="s">
        <v>6282</v>
      </c>
      <c r="S577" s="42">
        <v>482.33960000000002</v>
      </c>
      <c r="T577" s="4" t="str">
        <f t="shared" si="40"/>
        <v>LTS0243553_IPTM20576_Polyporenic acid C</v>
      </c>
      <c r="U577" s="4">
        <f t="shared" si="44"/>
        <v>483.34739999999999</v>
      </c>
      <c r="V577" s="4">
        <f t="shared" si="45"/>
        <v>481.33339999999998</v>
      </c>
      <c r="W577" s="58">
        <v>14.52</v>
      </c>
      <c r="X577" s="44">
        <v>76800000</v>
      </c>
      <c r="Y577" s="58">
        <v>9.3699999999999992</v>
      </c>
      <c r="Z577" s="58">
        <v>14.69</v>
      </c>
      <c r="AA577" s="89"/>
      <c r="AB577" s="49">
        <v>13.76</v>
      </c>
      <c r="AC577" s="50">
        <v>622000000</v>
      </c>
      <c r="AD577" s="49">
        <v>9.32</v>
      </c>
      <c r="AE577" s="49">
        <v>14.75</v>
      </c>
      <c r="AF577" s="49"/>
      <c r="AG577" s="4" t="s">
        <v>6283</v>
      </c>
      <c r="AH577" s="4"/>
      <c r="AI577" s="64">
        <v>14.32</v>
      </c>
      <c r="AJ577" s="95">
        <f t="shared" si="43"/>
        <v>0.12347266881028938</v>
      </c>
    </row>
    <row r="578" spans="1:36" ht="15.6" x14ac:dyDescent="0.25">
      <c r="A578" s="4" t="s">
        <v>6284</v>
      </c>
      <c r="B578" s="84" t="s">
        <v>6121</v>
      </c>
      <c r="C578" s="4" t="s">
        <v>6285</v>
      </c>
      <c r="D578" s="4" t="s">
        <v>6286</v>
      </c>
      <c r="E578" s="4" t="s">
        <v>6287</v>
      </c>
      <c r="F578" s="4" t="s">
        <v>6288</v>
      </c>
      <c r="G578" s="4"/>
      <c r="H578" s="4" t="s">
        <v>4506</v>
      </c>
      <c r="I578" s="4" t="s">
        <v>4507</v>
      </c>
      <c r="J578" s="4" t="s">
        <v>4560</v>
      </c>
      <c r="K578" s="187">
        <v>73657194</v>
      </c>
      <c r="L578" s="4" t="s">
        <v>6289</v>
      </c>
      <c r="M578" s="4"/>
      <c r="N578" s="32" t="s">
        <v>4562</v>
      </c>
      <c r="O578" s="32"/>
      <c r="P578" s="32"/>
      <c r="Q578" s="4" t="s">
        <v>6290</v>
      </c>
      <c r="R578" s="4" t="s">
        <v>6291</v>
      </c>
      <c r="S578" s="42">
        <v>572.29849999999999</v>
      </c>
      <c r="T578" s="4" t="str">
        <f t="shared" si="40"/>
        <v>LTS0242405_IPTM20577_Ganoderic acid H</v>
      </c>
      <c r="U578" s="4">
        <f t="shared" si="44"/>
        <v>573.30629999999996</v>
      </c>
      <c r="V578" s="4">
        <f t="shared" si="45"/>
        <v>571.29229999999995</v>
      </c>
      <c r="W578" s="58">
        <v>9.16</v>
      </c>
      <c r="X578" s="44">
        <v>1320000000</v>
      </c>
      <c r="Y578" s="58">
        <v>4.9400000000000004</v>
      </c>
      <c r="Z578" s="58">
        <v>9.3699999999999992</v>
      </c>
      <c r="AA578" s="89"/>
      <c r="AB578" s="49">
        <v>7.21</v>
      </c>
      <c r="AC578" s="50">
        <v>223000000</v>
      </c>
      <c r="AD578" s="49">
        <v>4.9400000000000004</v>
      </c>
      <c r="AE578" s="49">
        <v>9.32</v>
      </c>
      <c r="AF578" s="49"/>
      <c r="AG578" s="4" t="s">
        <v>6292</v>
      </c>
      <c r="AH578" s="4"/>
      <c r="AI578" s="64">
        <v>9.16</v>
      </c>
      <c r="AJ578" s="95">
        <f t="shared" si="43"/>
        <v>5.9192825112107625</v>
      </c>
    </row>
    <row r="579" spans="1:36" s="3" customFormat="1" ht="15.6" x14ac:dyDescent="0.25">
      <c r="A579" s="4" t="s">
        <v>6293</v>
      </c>
      <c r="B579" s="85" t="s">
        <v>6121</v>
      </c>
      <c r="C579" s="69" t="s">
        <v>6294</v>
      </c>
      <c r="D579" s="69" t="s">
        <v>6295</v>
      </c>
      <c r="E579" s="69" t="s">
        <v>6296</v>
      </c>
      <c r="F579" s="69" t="s">
        <v>6297</v>
      </c>
      <c r="G579" s="69"/>
      <c r="H579" s="69" t="s">
        <v>4506</v>
      </c>
      <c r="I579" s="69" t="s">
        <v>4507</v>
      </c>
      <c r="J579" s="69" t="s">
        <v>4575</v>
      </c>
      <c r="K579" s="188">
        <v>14564503</v>
      </c>
      <c r="L579" s="69" t="s">
        <v>6298</v>
      </c>
      <c r="M579" s="69"/>
      <c r="N579" s="72" t="s">
        <v>6299</v>
      </c>
      <c r="O579" s="72" t="s">
        <v>6300</v>
      </c>
      <c r="P579" s="72" t="s">
        <v>3197</v>
      </c>
      <c r="Q579" s="69" t="s">
        <v>6301</v>
      </c>
      <c r="R579" s="69" t="s">
        <v>6302</v>
      </c>
      <c r="S579" s="73">
        <v>1236.6139000000001</v>
      </c>
      <c r="T579" s="69" t="str">
        <f t="shared" si="40"/>
        <v>LTS0020319_IPTM20578_Macranthoidin A</v>
      </c>
      <c r="U579" s="69">
        <f t="shared" si="44"/>
        <v>1237.6217000000001</v>
      </c>
      <c r="V579" s="69">
        <f t="shared" si="45"/>
        <v>1235.6077000000002</v>
      </c>
      <c r="W579" s="91" t="s">
        <v>94</v>
      </c>
      <c r="X579" s="91" t="s">
        <v>94</v>
      </c>
      <c r="Y579" s="91" t="s">
        <v>94</v>
      </c>
      <c r="Z579" s="91" t="s">
        <v>94</v>
      </c>
      <c r="AA579" s="112" t="s">
        <v>4618</v>
      </c>
      <c r="AB579" s="57" t="s">
        <v>94</v>
      </c>
      <c r="AC579" s="57" t="s">
        <v>94</v>
      </c>
      <c r="AD579" s="57" t="s">
        <v>94</v>
      </c>
      <c r="AE579" s="57" t="s">
        <v>94</v>
      </c>
      <c r="AF579" s="57" t="s">
        <v>4618</v>
      </c>
      <c r="AG579" s="69" t="s">
        <v>6303</v>
      </c>
      <c r="AH579" s="69"/>
      <c r="AI579" s="78">
        <v>8.0399999999999991</v>
      </c>
      <c r="AJ579" s="96" t="e">
        <f t="shared" si="43"/>
        <v>#VALUE!</v>
      </c>
    </row>
    <row r="580" spans="1:36" ht="15.6" x14ac:dyDescent="0.25">
      <c r="A580" s="4" t="s">
        <v>6304</v>
      </c>
      <c r="B580" s="84" t="s">
        <v>6121</v>
      </c>
      <c r="C580" s="4" t="s">
        <v>6305</v>
      </c>
      <c r="D580" s="4" t="s">
        <v>6306</v>
      </c>
      <c r="E580" s="4" t="s">
        <v>6307</v>
      </c>
      <c r="F580" s="4"/>
      <c r="G580" s="4"/>
      <c r="H580" s="4" t="s">
        <v>4506</v>
      </c>
      <c r="I580" s="4" t="s">
        <v>4507</v>
      </c>
      <c r="J580" s="4" t="s">
        <v>4644</v>
      </c>
      <c r="K580" s="187">
        <v>71307404</v>
      </c>
      <c r="L580" s="4" t="s">
        <v>6308</v>
      </c>
      <c r="M580" s="4"/>
      <c r="N580" s="32" t="s">
        <v>4865</v>
      </c>
      <c r="O580" s="32" t="s">
        <v>5905</v>
      </c>
      <c r="P580" s="32"/>
      <c r="Q580" s="4" t="s">
        <v>6309</v>
      </c>
      <c r="R580" s="4" t="s">
        <v>6310</v>
      </c>
      <c r="S580" s="42">
        <v>1284.635</v>
      </c>
      <c r="T580" s="4" t="str">
        <f t="shared" si="40"/>
        <v>LTS0244319_IPTM20579_11-Oxo-mogroside V</v>
      </c>
      <c r="U580" s="4">
        <f t="shared" si="44"/>
        <v>1285.6428000000001</v>
      </c>
      <c r="V580" s="4">
        <f t="shared" si="45"/>
        <v>1283.6288000000002</v>
      </c>
      <c r="W580" s="91" t="s">
        <v>94</v>
      </c>
      <c r="X580" s="91" t="s">
        <v>94</v>
      </c>
      <c r="Y580" s="91" t="s">
        <v>94</v>
      </c>
      <c r="Z580" s="91" t="s">
        <v>94</v>
      </c>
      <c r="AA580" s="112" t="s">
        <v>4618</v>
      </c>
      <c r="AB580" s="49">
        <v>6.65</v>
      </c>
      <c r="AC580" s="50">
        <v>28800000</v>
      </c>
      <c r="AD580" s="49">
        <v>4.9400000000000004</v>
      </c>
      <c r="AE580" s="49">
        <v>9.32</v>
      </c>
      <c r="AF580" s="49" t="s">
        <v>6311</v>
      </c>
      <c r="AG580" s="4" t="s">
        <v>6312</v>
      </c>
      <c r="AH580" s="4"/>
      <c r="AI580" s="64">
        <v>6.55</v>
      </c>
      <c r="AJ580" s="95" t="e">
        <f t="shared" si="43"/>
        <v>#VALUE!</v>
      </c>
    </row>
    <row r="581" spans="1:36" ht="15.6" x14ac:dyDescent="0.25">
      <c r="A581" s="4" t="s">
        <v>6313</v>
      </c>
      <c r="B581" s="84" t="s">
        <v>6121</v>
      </c>
      <c r="C581" s="4" t="s">
        <v>6314</v>
      </c>
      <c r="D581" s="4" t="s">
        <v>6315</v>
      </c>
      <c r="E581" s="4" t="s">
        <v>6316</v>
      </c>
      <c r="F581" s="4"/>
      <c r="G581" s="4"/>
      <c r="H581" s="4" t="s">
        <v>4506</v>
      </c>
      <c r="I581" s="4" t="s">
        <v>4507</v>
      </c>
      <c r="J581" s="4" t="s">
        <v>5498</v>
      </c>
      <c r="K581" s="187">
        <v>6918114</v>
      </c>
      <c r="L581" s="4" t="s">
        <v>6317</v>
      </c>
      <c r="M581" s="4"/>
      <c r="N581" s="32" t="s">
        <v>5500</v>
      </c>
      <c r="O581" s="32" t="s">
        <v>6318</v>
      </c>
      <c r="P581" s="32" t="s">
        <v>6319</v>
      </c>
      <c r="Q581" s="4" t="s">
        <v>6320</v>
      </c>
      <c r="R581" s="4" t="s">
        <v>5826</v>
      </c>
      <c r="S581" s="42">
        <v>470.33960000000002</v>
      </c>
      <c r="T581" s="4" t="str">
        <f t="shared" ref="T581:T605" si="46">L581&amp;"_"&amp;D581&amp;"_"&amp;E581</f>
        <v>LTS0168962_IPTM20580_11-Keto-beta-boswellic acid</v>
      </c>
      <c r="U581" s="4">
        <f t="shared" si="44"/>
        <v>471.34739999999999</v>
      </c>
      <c r="V581" s="4">
        <f t="shared" si="45"/>
        <v>469.33339999999998</v>
      </c>
      <c r="W581" s="58">
        <v>15.74</v>
      </c>
      <c r="X581" s="44">
        <v>5040000000</v>
      </c>
      <c r="Y581" s="89">
        <v>14.69</v>
      </c>
      <c r="Z581" s="89">
        <v>18.63</v>
      </c>
      <c r="AA581" s="89"/>
      <c r="AB581" s="49">
        <v>15.37</v>
      </c>
      <c r="AC581" s="50">
        <v>1530000000</v>
      </c>
      <c r="AD581" s="49">
        <v>14.75</v>
      </c>
      <c r="AE581" s="49">
        <v>19.010000000000002</v>
      </c>
      <c r="AF581" s="49"/>
      <c r="AG581" s="4" t="s">
        <v>6321</v>
      </c>
      <c r="AH581" s="4"/>
      <c r="AI581" s="64">
        <v>15.66</v>
      </c>
      <c r="AJ581" s="95">
        <f t="shared" si="43"/>
        <v>3.2941176470588234</v>
      </c>
    </row>
    <row r="582" spans="1:36" ht="15.6" x14ac:dyDescent="0.25">
      <c r="A582" s="4" t="s">
        <v>6322</v>
      </c>
      <c r="B582" s="84" t="s">
        <v>6323</v>
      </c>
      <c r="C582" s="4" t="s">
        <v>6324</v>
      </c>
      <c r="D582" s="4" t="s">
        <v>6325</v>
      </c>
      <c r="E582" s="4" t="s">
        <v>6326</v>
      </c>
      <c r="F582" s="4" t="s">
        <v>6327</v>
      </c>
      <c r="G582" s="4"/>
      <c r="H582" s="4" t="s">
        <v>43</v>
      </c>
      <c r="I582" s="4" t="s">
        <v>59</v>
      </c>
      <c r="J582" s="4" t="s">
        <v>60</v>
      </c>
      <c r="K582" s="187">
        <v>5282152</v>
      </c>
      <c r="L582" s="35" t="s">
        <v>6328</v>
      </c>
      <c r="M582" s="4"/>
      <c r="N582" s="32" t="s">
        <v>6329</v>
      </c>
      <c r="O582" s="32" t="s">
        <v>6330</v>
      </c>
      <c r="P582" s="32" t="s">
        <v>6331</v>
      </c>
      <c r="Q582" s="4" t="s">
        <v>6332</v>
      </c>
      <c r="R582" s="4" t="s">
        <v>827</v>
      </c>
      <c r="S582" s="42">
        <v>594.1585</v>
      </c>
      <c r="T582" s="4" t="str">
        <f t="shared" si="46"/>
        <v>LTS0219204_IPTM20581_Lonicerin</v>
      </c>
      <c r="U582" s="4">
        <f t="shared" si="44"/>
        <v>595.16629999999998</v>
      </c>
      <c r="V582" s="4">
        <f t="shared" si="45"/>
        <v>593.15229999999997</v>
      </c>
      <c r="W582" s="58">
        <v>5.31</v>
      </c>
      <c r="X582" s="44">
        <v>206000000</v>
      </c>
      <c r="Y582" s="89">
        <v>4.9400000000000004</v>
      </c>
      <c r="Z582" s="89">
        <v>9.3699999999999992</v>
      </c>
      <c r="AA582" s="89" t="s">
        <v>6333</v>
      </c>
      <c r="AB582" s="49">
        <v>5.31</v>
      </c>
      <c r="AC582" s="50">
        <v>92500000</v>
      </c>
      <c r="AD582" s="49">
        <v>4.9400000000000004</v>
      </c>
      <c r="AE582" s="49">
        <v>9.32</v>
      </c>
      <c r="AF582" s="49"/>
      <c r="AG582" s="4" t="s">
        <v>6334</v>
      </c>
      <c r="AH582" s="4"/>
      <c r="AI582" s="64">
        <v>5.34</v>
      </c>
      <c r="AJ582" s="95">
        <f t="shared" si="43"/>
        <v>2.2270270270270269</v>
      </c>
    </row>
    <row r="583" spans="1:36" ht="15.6" x14ac:dyDescent="0.25">
      <c r="A583" s="4" t="s">
        <v>6335</v>
      </c>
      <c r="B583" s="84" t="s">
        <v>6323</v>
      </c>
      <c r="C583" s="4" t="s">
        <v>6336</v>
      </c>
      <c r="D583" s="4" t="s">
        <v>6337</v>
      </c>
      <c r="E583" s="4" t="s">
        <v>6338</v>
      </c>
      <c r="F583" s="4" t="s">
        <v>6339</v>
      </c>
      <c r="G583" s="4"/>
      <c r="H583" s="4" t="s">
        <v>43</v>
      </c>
      <c r="I583" s="4" t="s">
        <v>44</v>
      </c>
      <c r="J583" s="4" t="s">
        <v>1634</v>
      </c>
      <c r="K583" s="187">
        <v>392442</v>
      </c>
      <c r="L583" s="4" t="s">
        <v>6340</v>
      </c>
      <c r="M583" s="4"/>
      <c r="N583" s="32" t="s">
        <v>6341</v>
      </c>
      <c r="O583" s="32" t="s">
        <v>230</v>
      </c>
      <c r="P583" s="32" t="s">
        <v>6342</v>
      </c>
      <c r="Q583" s="4" t="s">
        <v>6343</v>
      </c>
      <c r="R583" s="4" t="s">
        <v>1446</v>
      </c>
      <c r="S583" s="42">
        <v>354.1103</v>
      </c>
      <c r="T583" s="4" t="str">
        <f t="shared" si="46"/>
        <v>LTS0062359_IPTM20582_Glyasperin F</v>
      </c>
      <c r="U583" s="4">
        <f t="shared" si="44"/>
        <v>355.11809999999997</v>
      </c>
      <c r="V583" s="4">
        <f t="shared" si="45"/>
        <v>353.10409999999996</v>
      </c>
      <c r="W583" s="58">
        <v>10.119999999999999</v>
      </c>
      <c r="X583" s="44">
        <v>729000000</v>
      </c>
      <c r="Y583" s="89">
        <v>9.3699999999999992</v>
      </c>
      <c r="Z583" s="89">
        <v>14.69</v>
      </c>
      <c r="AA583" s="89"/>
      <c r="AB583" s="51">
        <v>10.1</v>
      </c>
      <c r="AC583" s="50">
        <v>1020000000</v>
      </c>
      <c r="AD583" s="49">
        <v>9.32</v>
      </c>
      <c r="AE583" s="49">
        <v>14.75</v>
      </c>
      <c r="AF583" s="49"/>
      <c r="AG583" s="4" t="s">
        <v>6344</v>
      </c>
      <c r="AH583" s="4"/>
      <c r="AI583" s="64">
        <v>10.07</v>
      </c>
      <c r="AJ583" s="95">
        <f t="shared" si="43"/>
        <v>0.71470588235294119</v>
      </c>
    </row>
    <row r="584" spans="1:36" ht="15.6" x14ac:dyDescent="0.25">
      <c r="A584" s="4" t="s">
        <v>6345</v>
      </c>
      <c r="B584" s="84" t="s">
        <v>6323</v>
      </c>
      <c r="C584" s="4" t="s">
        <v>6346</v>
      </c>
      <c r="D584" s="4" t="s">
        <v>6347</v>
      </c>
      <c r="E584" s="4" t="s">
        <v>6348</v>
      </c>
      <c r="F584" s="4" t="s">
        <v>6349</v>
      </c>
      <c r="G584" s="4"/>
      <c r="H584" s="4" t="s">
        <v>940</v>
      </c>
      <c r="I584" s="4" t="s">
        <v>1036</v>
      </c>
      <c r="J584" s="4" t="s">
        <v>1037</v>
      </c>
      <c r="K584" s="187">
        <v>164722</v>
      </c>
      <c r="L584" s="4" t="s">
        <v>6350</v>
      </c>
      <c r="M584" s="4"/>
      <c r="N584" s="32" t="s">
        <v>1039</v>
      </c>
      <c r="O584" s="32" t="s">
        <v>6351</v>
      </c>
      <c r="P584" s="32" t="s">
        <v>6352</v>
      </c>
      <c r="Q584" s="4" t="s">
        <v>6353</v>
      </c>
      <c r="R584" s="4" t="s">
        <v>6354</v>
      </c>
      <c r="S584" s="42">
        <v>276.09980000000002</v>
      </c>
      <c r="T584" s="4" t="str">
        <f t="shared" si="46"/>
        <v>LTS0188503_IPTM20583_Hamaudol</v>
      </c>
      <c r="U584" s="4">
        <f t="shared" si="44"/>
        <v>277.10759999999999</v>
      </c>
      <c r="V584" s="4">
        <f t="shared" si="45"/>
        <v>275.09359999999998</v>
      </c>
      <c r="W584" s="58">
        <v>9.01</v>
      </c>
      <c r="X584" s="44">
        <v>2650000000</v>
      </c>
      <c r="Y584" s="89">
        <v>4.9400000000000004</v>
      </c>
      <c r="Z584" s="89">
        <v>9.3699999999999992</v>
      </c>
      <c r="AA584" s="89"/>
      <c r="AB584" s="49">
        <v>9.0500000000000007</v>
      </c>
      <c r="AC584" s="50">
        <v>5230000</v>
      </c>
      <c r="AD584" s="49">
        <v>4.9400000000000004</v>
      </c>
      <c r="AE584" s="49">
        <v>9.32</v>
      </c>
      <c r="AF584" s="49"/>
      <c r="AG584" s="4" t="s">
        <v>6355</v>
      </c>
      <c r="AH584" s="4"/>
      <c r="AI584" s="64">
        <v>8.94</v>
      </c>
      <c r="AJ584" s="95">
        <f t="shared" si="43"/>
        <v>506.69216061185466</v>
      </c>
    </row>
    <row r="585" spans="1:36" ht="15.6" x14ac:dyDescent="0.25">
      <c r="A585" s="4" t="s">
        <v>6356</v>
      </c>
      <c r="B585" s="84" t="s">
        <v>6323</v>
      </c>
      <c r="C585" s="4" t="s">
        <v>6357</v>
      </c>
      <c r="D585" s="4" t="s">
        <v>6358</v>
      </c>
      <c r="E585" s="4" t="s">
        <v>6359</v>
      </c>
      <c r="F585" s="4" t="s">
        <v>6360</v>
      </c>
      <c r="G585" s="4"/>
      <c r="H585" s="4" t="s">
        <v>43</v>
      </c>
      <c r="I585" s="4" t="s">
        <v>59</v>
      </c>
      <c r="J585" s="4" t="s">
        <v>60</v>
      </c>
      <c r="K585" s="187">
        <v>3080750</v>
      </c>
      <c r="L585" s="4" t="s">
        <v>6361</v>
      </c>
      <c r="M585" s="4"/>
      <c r="N585" s="32" t="s">
        <v>282</v>
      </c>
      <c r="O585" s="32" t="s">
        <v>6362</v>
      </c>
      <c r="P585" s="32" t="s">
        <v>1742</v>
      </c>
      <c r="Q585" s="4" t="s">
        <v>6363</v>
      </c>
      <c r="R585" s="4" t="s">
        <v>1379</v>
      </c>
      <c r="S585" s="42">
        <v>374.10019999999997</v>
      </c>
      <c r="T585" s="4" t="str">
        <f t="shared" si="46"/>
        <v>LTS0004523_IPTM20584_Gardenin D</v>
      </c>
      <c r="U585" s="4">
        <f t="shared" si="44"/>
        <v>375.10799999999995</v>
      </c>
      <c r="V585" s="4">
        <f t="shared" si="45"/>
        <v>373.09399999999994</v>
      </c>
      <c r="W585" s="58">
        <v>10.11</v>
      </c>
      <c r="X585" s="44">
        <v>1320000000</v>
      </c>
      <c r="Y585" s="89">
        <v>9.3699999999999992</v>
      </c>
      <c r="Z585" s="89">
        <v>14.69</v>
      </c>
      <c r="AA585" s="89"/>
      <c r="AB585" s="49">
        <v>10.14</v>
      </c>
      <c r="AC585" s="50">
        <v>352000000</v>
      </c>
      <c r="AD585" s="49">
        <v>9.32</v>
      </c>
      <c r="AE585" s="49">
        <v>14.75</v>
      </c>
      <c r="AF585" s="49"/>
      <c r="AG585" s="4" t="s">
        <v>6364</v>
      </c>
      <c r="AH585" s="4"/>
      <c r="AI585" s="64">
        <v>10.039999999999999</v>
      </c>
      <c r="AJ585" s="95">
        <f t="shared" si="43"/>
        <v>3.75</v>
      </c>
    </row>
    <row r="586" spans="1:36" ht="15.6" x14ac:dyDescent="0.25">
      <c r="A586" s="4" t="s">
        <v>6365</v>
      </c>
      <c r="B586" s="86" t="s">
        <v>6323</v>
      </c>
      <c r="C586" s="4" t="s">
        <v>6366</v>
      </c>
      <c r="D586" s="4" t="s">
        <v>6367</v>
      </c>
      <c r="E586" s="4" t="s">
        <v>6368</v>
      </c>
      <c r="F586" s="4" t="s">
        <v>6369</v>
      </c>
      <c r="G586" s="159" t="s">
        <v>6370</v>
      </c>
      <c r="H586" s="30" t="s">
        <v>43</v>
      </c>
      <c r="I586" s="30" t="s">
        <v>59</v>
      </c>
      <c r="J586" s="163" t="s">
        <v>60</v>
      </c>
      <c r="K586" s="187">
        <v>631170</v>
      </c>
      <c r="L586" s="164" t="s">
        <v>6371</v>
      </c>
      <c r="M586" s="4"/>
      <c r="N586" s="32" t="s">
        <v>3438</v>
      </c>
      <c r="O586" s="32" t="s">
        <v>91</v>
      </c>
      <c r="P586" s="32" t="s">
        <v>530</v>
      </c>
      <c r="Q586" s="4" t="s">
        <v>6372</v>
      </c>
      <c r="R586" s="4" t="s">
        <v>3428</v>
      </c>
      <c r="S586" s="42">
        <v>342.1103</v>
      </c>
      <c r="T586" s="4" t="str">
        <f t="shared" si="46"/>
        <v>LTS0091565_IPTM20585_5,7,3',4'-Tetramethoxyflavone</v>
      </c>
      <c r="U586" s="4">
        <f t="shared" si="44"/>
        <v>343.11809999999997</v>
      </c>
      <c r="V586" s="4">
        <f t="shared" si="45"/>
        <v>341.10409999999996</v>
      </c>
      <c r="W586" s="58">
        <v>12.43</v>
      </c>
      <c r="X586" s="44">
        <v>540000000</v>
      </c>
      <c r="Y586" s="89">
        <v>9.3699999999999992</v>
      </c>
      <c r="Z586" s="89">
        <v>14.69</v>
      </c>
      <c r="AA586" s="89"/>
      <c r="AB586" s="49">
        <v>12.44</v>
      </c>
      <c r="AC586" s="50">
        <v>994000000</v>
      </c>
      <c r="AD586" s="49">
        <v>9.32</v>
      </c>
      <c r="AE586" s="49">
        <v>14.75</v>
      </c>
      <c r="AF586" s="49"/>
      <c r="AG586" s="4" t="s">
        <v>6373</v>
      </c>
      <c r="AH586" s="4"/>
      <c r="AI586" s="64">
        <v>12.26</v>
      </c>
      <c r="AJ586" s="63">
        <f t="shared" ref="AJ586:AJ605" si="47">X586/AC586</f>
        <v>0.54325955734406439</v>
      </c>
    </row>
    <row r="587" spans="1:36" ht="31.2" x14ac:dyDescent="0.25">
      <c r="A587" s="4" t="s">
        <v>6374</v>
      </c>
      <c r="B587" s="86" t="s">
        <v>6323</v>
      </c>
      <c r="C587" s="4" t="s">
        <v>6375</v>
      </c>
      <c r="D587" s="4" t="s">
        <v>6376</v>
      </c>
      <c r="E587" s="4" t="s">
        <v>6377</v>
      </c>
      <c r="F587" s="4"/>
      <c r="G587" s="4"/>
      <c r="H587" s="30" t="s">
        <v>4506</v>
      </c>
      <c r="I587" s="30" t="s">
        <v>4507</v>
      </c>
      <c r="J587" s="163" t="s">
        <v>4508</v>
      </c>
      <c r="K587" s="187">
        <v>73498</v>
      </c>
      <c r="L587" s="164" t="s">
        <v>6378</v>
      </c>
      <c r="M587" s="4"/>
      <c r="N587" s="32" t="s">
        <v>4510</v>
      </c>
      <c r="O587" s="32"/>
      <c r="P587" s="32"/>
      <c r="Q587" s="4" t="s">
        <v>6379</v>
      </c>
      <c r="R587" s="4" t="s">
        <v>4512</v>
      </c>
      <c r="S587" s="42">
        <v>460.39159999999998</v>
      </c>
      <c r="T587" s="4" t="str">
        <f t="shared" si="46"/>
        <v>LTS0044870_IPTM20586_Panaxadiol</v>
      </c>
      <c r="U587" s="4">
        <f t="shared" si="44"/>
        <v>461.39939999999996</v>
      </c>
      <c r="V587" s="4">
        <f t="shared" si="45"/>
        <v>459.38539999999995</v>
      </c>
      <c r="W587" s="43">
        <v>18.3</v>
      </c>
      <c r="X587" s="44">
        <v>2120000000</v>
      </c>
      <c r="Y587" s="89">
        <v>14.69</v>
      </c>
      <c r="Z587" s="89">
        <v>18.63</v>
      </c>
      <c r="AA587" s="128" t="s">
        <v>6380</v>
      </c>
      <c r="AB587" s="49" t="s">
        <v>94</v>
      </c>
      <c r="AC587" s="50" t="s">
        <v>94</v>
      </c>
      <c r="AD587" s="49" t="s">
        <v>94</v>
      </c>
      <c r="AE587" s="49" t="s">
        <v>94</v>
      </c>
      <c r="AF587" s="49"/>
      <c r="AG587" s="4" t="s">
        <v>6381</v>
      </c>
      <c r="AH587" s="4"/>
      <c r="AI587" s="64">
        <v>17.84</v>
      </c>
      <c r="AJ587" s="63" t="e">
        <f t="shared" si="47"/>
        <v>#VALUE!</v>
      </c>
    </row>
    <row r="588" spans="1:36" ht="15.6" x14ac:dyDescent="0.25">
      <c r="A588" s="4" t="s">
        <v>6382</v>
      </c>
      <c r="B588" s="86" t="s">
        <v>6323</v>
      </c>
      <c r="C588" s="4" t="s">
        <v>6383</v>
      </c>
      <c r="D588" s="4" t="s">
        <v>6384</v>
      </c>
      <c r="E588" s="4" t="s">
        <v>6385</v>
      </c>
      <c r="F588" s="4" t="s">
        <v>6386</v>
      </c>
      <c r="G588" s="4"/>
      <c r="H588" s="30" t="s">
        <v>4506</v>
      </c>
      <c r="I588" s="30" t="s">
        <v>4507</v>
      </c>
      <c r="J588" s="30" t="s">
        <v>4508</v>
      </c>
      <c r="K588" s="187">
        <v>9918693</v>
      </c>
      <c r="L588" s="164" t="s">
        <v>6387</v>
      </c>
      <c r="M588" s="4"/>
      <c r="N588" s="32" t="s">
        <v>4510</v>
      </c>
      <c r="O588" s="32" t="s">
        <v>4537</v>
      </c>
      <c r="P588" s="32" t="s">
        <v>4522</v>
      </c>
      <c r="Q588" s="4" t="s">
        <v>6388</v>
      </c>
      <c r="R588" s="4" t="s">
        <v>4526</v>
      </c>
      <c r="S588" s="42">
        <v>784.4973</v>
      </c>
      <c r="T588" s="4" t="str">
        <f t="shared" si="46"/>
        <v>LTS0174795_IPTM20587_Ginsenoside Rg3</v>
      </c>
      <c r="U588" s="4">
        <f t="shared" si="44"/>
        <v>785.50509999999997</v>
      </c>
      <c r="V588" s="4">
        <f t="shared" si="45"/>
        <v>783.49109999999996</v>
      </c>
      <c r="W588" s="58" t="s">
        <v>94</v>
      </c>
      <c r="X588" s="44" t="s">
        <v>94</v>
      </c>
      <c r="Y588" s="89" t="s">
        <v>94</v>
      </c>
      <c r="Z588" s="89" t="s">
        <v>94</v>
      </c>
      <c r="AA588" s="89"/>
      <c r="AB588" s="49">
        <v>11.68</v>
      </c>
      <c r="AC588" s="50">
        <v>122000000</v>
      </c>
      <c r="AD588" s="49">
        <v>9.32</v>
      </c>
      <c r="AE588" s="49">
        <v>14.75</v>
      </c>
      <c r="AF588" s="49"/>
      <c r="AG588" s="4" t="s">
        <v>6389</v>
      </c>
      <c r="AH588" s="4"/>
      <c r="AI588" s="64">
        <v>12.06</v>
      </c>
      <c r="AJ588" s="63" t="e">
        <f t="shared" si="47"/>
        <v>#VALUE!</v>
      </c>
    </row>
    <row r="589" spans="1:36" ht="15.6" x14ac:dyDescent="0.25">
      <c r="A589" s="4" t="s">
        <v>6390</v>
      </c>
      <c r="B589" s="86" t="s">
        <v>6323</v>
      </c>
      <c r="C589" s="4" t="s">
        <v>6391</v>
      </c>
      <c r="D589" s="4" t="s">
        <v>6392</v>
      </c>
      <c r="E589" s="4" t="s">
        <v>6393</v>
      </c>
      <c r="F589" s="4" t="s">
        <v>6394</v>
      </c>
      <c r="G589" s="4"/>
      <c r="H589" s="30" t="s">
        <v>4506</v>
      </c>
      <c r="I589" s="30" t="s">
        <v>4507</v>
      </c>
      <c r="J589" s="30" t="s">
        <v>5183</v>
      </c>
      <c r="K589" s="187">
        <v>72320</v>
      </c>
      <c r="L589" s="164" t="s">
        <v>6395</v>
      </c>
      <c r="M589" s="4"/>
      <c r="N589" s="32" t="s">
        <v>6396</v>
      </c>
      <c r="O589" s="32" t="s">
        <v>387</v>
      </c>
      <c r="P589" s="32" t="s">
        <v>6397</v>
      </c>
      <c r="Q589" s="4" t="s">
        <v>6398</v>
      </c>
      <c r="R589" s="4" t="s">
        <v>6399</v>
      </c>
      <c r="S589" s="42">
        <v>514.22029999999995</v>
      </c>
      <c r="T589" s="4" t="str">
        <f t="shared" si="46"/>
        <v>LTS0125101_IPTM20588_Nomilin</v>
      </c>
      <c r="U589" s="4">
        <f t="shared" si="44"/>
        <v>515.22809999999993</v>
      </c>
      <c r="V589" s="4">
        <f t="shared" si="45"/>
        <v>513.21409999999992</v>
      </c>
      <c r="W589" s="58">
        <v>10.18</v>
      </c>
      <c r="X589" s="44">
        <v>209000000</v>
      </c>
      <c r="Y589" s="89">
        <v>9.3699999999999992</v>
      </c>
      <c r="Z589" s="89">
        <v>14.69</v>
      </c>
      <c r="AA589" s="89"/>
      <c r="AB589" s="49">
        <v>10.23</v>
      </c>
      <c r="AC589" s="50">
        <v>51200000</v>
      </c>
      <c r="AD589" s="51">
        <v>4.9400000000000004</v>
      </c>
      <c r="AE589" s="51">
        <v>9.32</v>
      </c>
      <c r="AF589" s="49"/>
      <c r="AG589" s="4" t="s">
        <v>6400</v>
      </c>
      <c r="AH589" s="4"/>
      <c r="AI589" s="64">
        <v>10.039999999999999</v>
      </c>
      <c r="AJ589" s="63">
        <f t="shared" si="47"/>
        <v>4.08203125</v>
      </c>
    </row>
    <row r="590" spans="1:36" s="3" customFormat="1" ht="31.2" x14ac:dyDescent="0.25">
      <c r="A590" s="69" t="s">
        <v>6401</v>
      </c>
      <c r="B590" s="160" t="s">
        <v>6323</v>
      </c>
      <c r="C590" s="69" t="s">
        <v>6402</v>
      </c>
      <c r="D590" s="69" t="s">
        <v>6403</v>
      </c>
      <c r="E590" s="69" t="s">
        <v>6404</v>
      </c>
      <c r="F590" s="69" t="s">
        <v>6405</v>
      </c>
      <c r="G590" s="69"/>
      <c r="H590" s="101" t="s">
        <v>4506</v>
      </c>
      <c r="I590" s="101" t="s">
        <v>4507</v>
      </c>
      <c r="J590" s="101" t="s">
        <v>4590</v>
      </c>
      <c r="K590" s="188">
        <v>99615</v>
      </c>
      <c r="L590" s="101" t="s">
        <v>6406</v>
      </c>
      <c r="M590" s="69"/>
      <c r="N590" s="72" t="s">
        <v>6407</v>
      </c>
      <c r="O590" s="72" t="s">
        <v>6408</v>
      </c>
      <c r="P590" s="72" t="s">
        <v>6409</v>
      </c>
      <c r="Q590" s="69" t="s">
        <v>6410</v>
      </c>
      <c r="R590" s="69" t="s">
        <v>6240</v>
      </c>
      <c r="S590" s="73">
        <v>440.36540000000002</v>
      </c>
      <c r="T590" s="69" t="str">
        <f t="shared" si="46"/>
        <v>LTS0046970_IPTM20589_Betulinaldehyde</v>
      </c>
      <c r="U590" s="69">
        <f t="shared" si="44"/>
        <v>441.3732</v>
      </c>
      <c r="V590" s="69">
        <f t="shared" si="45"/>
        <v>439.35919999999999</v>
      </c>
      <c r="W590" s="104" t="s">
        <v>94</v>
      </c>
      <c r="X590" s="75" t="s">
        <v>94</v>
      </c>
      <c r="Y590" s="112" t="s">
        <v>94</v>
      </c>
      <c r="Z590" s="112" t="s">
        <v>94</v>
      </c>
      <c r="AA590" s="167" t="s">
        <v>6411</v>
      </c>
      <c r="AB590" s="57" t="s">
        <v>94</v>
      </c>
      <c r="AC590" s="76" t="s">
        <v>94</v>
      </c>
      <c r="AD590" s="57" t="s">
        <v>94</v>
      </c>
      <c r="AE590" s="57" t="s">
        <v>94</v>
      </c>
      <c r="AF590" s="57"/>
      <c r="AG590" s="69" t="s">
        <v>6412</v>
      </c>
      <c r="AH590" s="69"/>
      <c r="AI590" s="78"/>
      <c r="AJ590" s="63" t="e">
        <f t="shared" si="47"/>
        <v>#VALUE!</v>
      </c>
    </row>
    <row r="591" spans="1:36" ht="15.6" x14ac:dyDescent="0.25">
      <c r="A591" s="4" t="s">
        <v>6413</v>
      </c>
      <c r="B591" s="86" t="s">
        <v>6323</v>
      </c>
      <c r="C591" s="4" t="s">
        <v>6414</v>
      </c>
      <c r="D591" s="4" t="s">
        <v>6415</v>
      </c>
      <c r="E591" s="4" t="s">
        <v>6416</v>
      </c>
      <c r="F591" s="4" t="s">
        <v>6417</v>
      </c>
      <c r="G591" s="161" t="s">
        <v>6418</v>
      </c>
      <c r="H591" s="30" t="s">
        <v>4506</v>
      </c>
      <c r="I591" s="30" t="s">
        <v>4507</v>
      </c>
      <c r="J591" s="30" t="s">
        <v>5183</v>
      </c>
      <c r="K591" s="187">
        <v>179651</v>
      </c>
      <c r="L591" s="4" t="s">
        <v>6419</v>
      </c>
      <c r="M591" s="4"/>
      <c r="N591" s="32" t="s">
        <v>6397</v>
      </c>
      <c r="O591" s="32" t="s">
        <v>6420</v>
      </c>
      <c r="P591" s="32" t="s">
        <v>6421</v>
      </c>
      <c r="Q591" s="4" t="s">
        <v>6422</v>
      </c>
      <c r="R591" s="4" t="s">
        <v>6423</v>
      </c>
      <c r="S591" s="42">
        <v>470.19409999999999</v>
      </c>
      <c r="T591" s="4" t="str">
        <f t="shared" si="46"/>
        <v>LTS0143013_IPTM20590_Limonin</v>
      </c>
      <c r="U591" s="4">
        <f t="shared" si="44"/>
        <v>471.20189999999997</v>
      </c>
      <c r="V591" s="4">
        <f t="shared" si="45"/>
        <v>469.18789999999996</v>
      </c>
      <c r="W591" s="58">
        <v>9.4600000000000009</v>
      </c>
      <c r="X591" s="44">
        <v>171000000</v>
      </c>
      <c r="Y591" s="89">
        <v>9.3699999999999992</v>
      </c>
      <c r="Z591" s="89">
        <v>14.69</v>
      </c>
      <c r="AA591" s="89"/>
      <c r="AB591" s="49">
        <v>9.5</v>
      </c>
      <c r="AC591" s="50">
        <v>262000000</v>
      </c>
      <c r="AD591" s="49">
        <v>9.32</v>
      </c>
      <c r="AE591" s="49">
        <v>14.75</v>
      </c>
      <c r="AF591" s="49"/>
      <c r="AG591" s="4" t="s">
        <v>6424</v>
      </c>
      <c r="AH591" s="4"/>
      <c r="AI591" s="64">
        <v>9.33</v>
      </c>
      <c r="AJ591" s="63">
        <f t="shared" si="47"/>
        <v>0.65267175572519087</v>
      </c>
    </row>
    <row r="592" spans="1:36" ht="15.6" x14ac:dyDescent="0.25">
      <c r="A592" s="4" t="s">
        <v>6425</v>
      </c>
      <c r="B592" s="86" t="s">
        <v>6323</v>
      </c>
      <c r="C592" s="4" t="s">
        <v>6426</v>
      </c>
      <c r="D592" s="4" t="s">
        <v>6427</v>
      </c>
      <c r="E592" s="4" t="s">
        <v>6428</v>
      </c>
      <c r="F592" s="4" t="s">
        <v>6429</v>
      </c>
      <c r="G592" s="4" t="s">
        <v>6430</v>
      </c>
      <c r="H592" s="4"/>
      <c r="I592" s="4"/>
      <c r="J592" s="4"/>
      <c r="K592" s="187">
        <v>71307567</v>
      </c>
      <c r="L592" s="34"/>
      <c r="M592" s="4"/>
      <c r="N592" s="32"/>
      <c r="O592" s="32"/>
      <c r="P592" s="32"/>
      <c r="Q592" s="4" t="s">
        <v>6431</v>
      </c>
      <c r="R592" s="4" t="s">
        <v>6432</v>
      </c>
      <c r="S592" s="42">
        <v>1398.6667</v>
      </c>
      <c r="T592" s="4" t="str">
        <f t="shared" si="46"/>
        <v>_IPTM20591_Macranthoidin B</v>
      </c>
      <c r="U592" s="4">
        <f t="shared" si="44"/>
        <v>1399.6745000000001</v>
      </c>
      <c r="V592" s="4">
        <f t="shared" si="45"/>
        <v>1397.6605000000002</v>
      </c>
      <c r="W592" s="58" t="s">
        <v>94</v>
      </c>
      <c r="X592" s="44" t="s">
        <v>94</v>
      </c>
      <c r="Y592" s="89" t="s">
        <v>94</v>
      </c>
      <c r="Z592" s="89" t="s">
        <v>94</v>
      </c>
      <c r="AA592" s="89"/>
      <c r="AB592" s="49">
        <v>7.73</v>
      </c>
      <c r="AC592" s="50">
        <v>13300000</v>
      </c>
      <c r="AD592" s="51">
        <v>4.9400000000000004</v>
      </c>
      <c r="AE592" s="51">
        <v>9.32</v>
      </c>
      <c r="AF592" s="49" t="s">
        <v>6433</v>
      </c>
      <c r="AG592" s="4"/>
      <c r="AH592" s="4"/>
      <c r="AI592" s="64">
        <v>7.86</v>
      </c>
      <c r="AJ592" s="63" t="e">
        <f t="shared" si="47"/>
        <v>#VALUE!</v>
      </c>
    </row>
    <row r="593" spans="1:36" ht="31.2" x14ac:dyDescent="0.25">
      <c r="A593" s="4" t="s">
        <v>6434</v>
      </c>
      <c r="B593" s="86" t="s">
        <v>6323</v>
      </c>
      <c r="C593" s="4" t="s">
        <v>6435</v>
      </c>
      <c r="D593" s="4" t="s">
        <v>6436</v>
      </c>
      <c r="E593" s="4" t="s">
        <v>6437</v>
      </c>
      <c r="F593" s="4" t="s">
        <v>6438</v>
      </c>
      <c r="G593" s="4" t="s">
        <v>6439</v>
      </c>
      <c r="H593" s="4" t="s">
        <v>4506</v>
      </c>
      <c r="I593" s="4" t="s">
        <v>4507</v>
      </c>
      <c r="J593" s="4" t="s">
        <v>4575</v>
      </c>
      <c r="K593" s="187">
        <v>101761</v>
      </c>
      <c r="L593" s="4" t="s">
        <v>6440</v>
      </c>
      <c r="M593" s="4"/>
      <c r="N593" s="32" t="s">
        <v>6441</v>
      </c>
      <c r="O593" s="32" t="s">
        <v>6442</v>
      </c>
      <c r="P593" s="32" t="s">
        <v>6443</v>
      </c>
      <c r="Q593" s="4" t="s">
        <v>6444</v>
      </c>
      <c r="R593" s="4" t="s">
        <v>4809</v>
      </c>
      <c r="S593" s="42">
        <v>442.3811</v>
      </c>
      <c r="T593" s="4" t="str">
        <f t="shared" si="46"/>
        <v>LTS0057163_IPTM20592_Erythrodiol</v>
      </c>
      <c r="U593" s="4">
        <f t="shared" si="44"/>
        <v>443.38889999999998</v>
      </c>
      <c r="V593" s="4">
        <f t="shared" si="45"/>
        <v>441.37489999999997</v>
      </c>
      <c r="W593" s="43">
        <v>18.3</v>
      </c>
      <c r="X593" s="44">
        <v>614000000</v>
      </c>
      <c r="Y593" s="89">
        <v>14.69</v>
      </c>
      <c r="Z593" s="89">
        <v>18.63</v>
      </c>
      <c r="AA593" s="128" t="s">
        <v>6445</v>
      </c>
      <c r="AB593" s="49" t="s">
        <v>94</v>
      </c>
      <c r="AC593" s="50" t="s">
        <v>94</v>
      </c>
      <c r="AD593" s="49" t="s">
        <v>94</v>
      </c>
      <c r="AE593" s="49" t="s">
        <v>94</v>
      </c>
      <c r="AF593" s="49"/>
      <c r="AG593" s="4" t="s">
        <v>6446</v>
      </c>
      <c r="AH593" s="4"/>
      <c r="AI593" s="64">
        <v>17.84</v>
      </c>
      <c r="AJ593" s="63" t="e">
        <f t="shared" si="47"/>
        <v>#VALUE!</v>
      </c>
    </row>
    <row r="594" spans="1:36" ht="15.6" x14ac:dyDescent="0.25">
      <c r="A594" s="4" t="s">
        <v>6447</v>
      </c>
      <c r="B594" s="86" t="s">
        <v>6323</v>
      </c>
      <c r="C594" s="4" t="s">
        <v>6448</v>
      </c>
      <c r="D594" s="4" t="s">
        <v>6449</v>
      </c>
      <c r="E594" s="4" t="s">
        <v>6450</v>
      </c>
      <c r="F594" s="4" t="s">
        <v>6451</v>
      </c>
      <c r="G594" s="4" t="s">
        <v>6452</v>
      </c>
      <c r="H594" s="4" t="s">
        <v>4506</v>
      </c>
      <c r="I594" s="4" t="s">
        <v>4507</v>
      </c>
      <c r="J594" s="4" t="s">
        <v>4535</v>
      </c>
      <c r="K594" s="187">
        <v>6918774</v>
      </c>
      <c r="L594" s="4" t="s">
        <v>6453</v>
      </c>
      <c r="M594" s="4"/>
      <c r="N594" s="32" t="s">
        <v>6454</v>
      </c>
      <c r="O594" s="32" t="s">
        <v>6455</v>
      </c>
      <c r="P594" s="32" t="s">
        <v>6456</v>
      </c>
      <c r="Q594" s="4" t="s">
        <v>6457</v>
      </c>
      <c r="R594" s="4" t="s">
        <v>4823</v>
      </c>
      <c r="S594" s="42">
        <v>472.3553</v>
      </c>
      <c r="T594" s="4" t="str">
        <f t="shared" si="46"/>
        <v>LTS0231285_IPTM20593_Corosolic acid</v>
      </c>
      <c r="U594" s="4">
        <f t="shared" si="44"/>
        <v>473.36309999999997</v>
      </c>
      <c r="V594" s="4">
        <f t="shared" si="45"/>
        <v>471.34909999999996</v>
      </c>
      <c r="W594" s="58">
        <v>13.91</v>
      </c>
      <c r="X594" s="44">
        <v>8810000</v>
      </c>
      <c r="Y594" s="89">
        <v>9.3699999999999992</v>
      </c>
      <c r="Z594" s="89">
        <v>14.69</v>
      </c>
      <c r="AA594" s="89"/>
      <c r="AB594" s="49">
        <v>13.76</v>
      </c>
      <c r="AC594" s="50">
        <v>310000000</v>
      </c>
      <c r="AD594" s="49">
        <v>9.32</v>
      </c>
      <c r="AE594" s="49">
        <v>14.75</v>
      </c>
      <c r="AF594" s="49"/>
      <c r="AG594" s="4" t="s">
        <v>6458</v>
      </c>
      <c r="AH594" s="4"/>
      <c r="AI594" s="64">
        <v>13.91</v>
      </c>
      <c r="AJ594" s="63">
        <f t="shared" si="47"/>
        <v>2.8419354838709679E-2</v>
      </c>
    </row>
    <row r="595" spans="1:36" ht="15.6" x14ac:dyDescent="0.25">
      <c r="A595" s="4" t="s">
        <v>6459</v>
      </c>
      <c r="B595" s="86" t="s">
        <v>6323</v>
      </c>
      <c r="C595" s="4" t="s">
        <v>6460</v>
      </c>
      <c r="D595" s="4" t="s">
        <v>6461</v>
      </c>
      <c r="E595" s="4" t="s">
        <v>6462</v>
      </c>
      <c r="F595" s="4"/>
      <c r="G595" s="161"/>
      <c r="H595" s="4" t="s">
        <v>6463</v>
      </c>
      <c r="I595" s="4" t="s">
        <v>6464</v>
      </c>
      <c r="J595" s="4" t="s">
        <v>6465</v>
      </c>
      <c r="K595" s="187">
        <v>21588226</v>
      </c>
      <c r="L595" s="4" t="s">
        <v>6466</v>
      </c>
      <c r="M595" s="4"/>
      <c r="N595" s="32" t="s">
        <v>6467</v>
      </c>
      <c r="O595" s="32" t="s">
        <v>6468</v>
      </c>
      <c r="P595" s="32"/>
      <c r="Q595" s="4" t="s">
        <v>6469</v>
      </c>
      <c r="R595" s="4" t="s">
        <v>6470</v>
      </c>
      <c r="S595" s="42">
        <v>680.37720000000002</v>
      </c>
      <c r="T595" s="4" t="str">
        <f t="shared" si="46"/>
        <v>LTS0191494_IPTM20594_Tenuifolin</v>
      </c>
      <c r="U595" s="4">
        <f t="shared" si="44"/>
        <v>681.38499999999999</v>
      </c>
      <c r="V595" s="4">
        <f t="shared" si="45"/>
        <v>679.37099999999998</v>
      </c>
      <c r="W595" s="58">
        <v>8.69</v>
      </c>
      <c r="X595" s="44">
        <v>8680000</v>
      </c>
      <c r="Y595" s="43">
        <v>4.9400000000000004</v>
      </c>
      <c r="Z595" s="43">
        <v>9.3699999999999992</v>
      </c>
      <c r="AA595" s="168" t="s">
        <v>6471</v>
      </c>
      <c r="AB595" s="49">
        <v>6.9</v>
      </c>
      <c r="AC595" s="50">
        <v>64000000</v>
      </c>
      <c r="AD595" s="51">
        <v>4.9400000000000004</v>
      </c>
      <c r="AE595" s="51">
        <v>9.32</v>
      </c>
      <c r="AF595" s="49"/>
      <c r="AG595" s="4" t="s">
        <v>6472</v>
      </c>
      <c r="AH595" s="4"/>
      <c r="AI595" s="64">
        <v>8.8699999999999992</v>
      </c>
      <c r="AJ595" s="63">
        <f t="shared" si="47"/>
        <v>0.135625</v>
      </c>
    </row>
    <row r="596" spans="1:36" s="3" customFormat="1" ht="15.6" x14ac:dyDescent="0.25">
      <c r="A596" s="69" t="s">
        <v>6473</v>
      </c>
      <c r="B596" s="117" t="s">
        <v>6323</v>
      </c>
      <c r="C596" s="69" t="s">
        <v>6474</v>
      </c>
      <c r="D596" s="69" t="s">
        <v>6475</v>
      </c>
      <c r="E596" s="69" t="s">
        <v>6476</v>
      </c>
      <c r="F596" s="69"/>
      <c r="G596" s="69"/>
      <c r="H596" s="69" t="s">
        <v>4506</v>
      </c>
      <c r="I596" s="69" t="s">
        <v>4507</v>
      </c>
      <c r="J596" s="69" t="s">
        <v>4508</v>
      </c>
      <c r="K596" s="188">
        <v>75054973</v>
      </c>
      <c r="L596" s="69" t="s">
        <v>6477</v>
      </c>
      <c r="M596" s="69"/>
      <c r="N596" s="122" t="s">
        <v>4522</v>
      </c>
      <c r="O596" s="122" t="s">
        <v>4635</v>
      </c>
      <c r="P596" s="122" t="s">
        <v>6478</v>
      </c>
      <c r="Q596" s="69" t="s">
        <v>6479</v>
      </c>
      <c r="R596" s="69" t="s">
        <v>6480</v>
      </c>
      <c r="S596" s="73">
        <v>1240.6451999999999</v>
      </c>
      <c r="T596" s="69" t="str">
        <f t="shared" si="46"/>
        <v>LTS0172400_IPTM20595_Notoginsenoside Fa</v>
      </c>
      <c r="U596" s="73">
        <f t="shared" si="44"/>
        <v>1241.653</v>
      </c>
      <c r="V596" s="69">
        <f t="shared" si="45"/>
        <v>1239.6390000000001</v>
      </c>
      <c r="W596" s="126"/>
      <c r="X596" s="127"/>
      <c r="Y596" s="126"/>
      <c r="Z596" s="126"/>
      <c r="AA596" s="126" t="s">
        <v>4618</v>
      </c>
      <c r="AB596" s="138"/>
      <c r="AC596" s="139"/>
      <c r="AD596" s="138"/>
      <c r="AE596" s="138"/>
      <c r="AF596" s="138" t="s">
        <v>4618</v>
      </c>
      <c r="AG596" s="69" t="s">
        <v>6481</v>
      </c>
      <c r="AH596" s="69"/>
      <c r="AI596" s="78">
        <v>8.61</v>
      </c>
      <c r="AJ596" s="94" t="e">
        <f t="shared" si="47"/>
        <v>#DIV/0!</v>
      </c>
    </row>
    <row r="597" spans="1:36" s="3" customFormat="1" ht="15.6" x14ac:dyDescent="0.25">
      <c r="A597" s="69" t="s">
        <v>6482</v>
      </c>
      <c r="B597" s="117" t="s">
        <v>6323</v>
      </c>
      <c r="C597" s="69" t="s">
        <v>6483</v>
      </c>
      <c r="D597" s="69" t="s">
        <v>6484</v>
      </c>
      <c r="E597" s="69" t="s">
        <v>6485</v>
      </c>
      <c r="F597" s="69"/>
      <c r="G597" s="69"/>
      <c r="H597" s="69" t="s">
        <v>4506</v>
      </c>
      <c r="I597" s="69" t="s">
        <v>4507</v>
      </c>
      <c r="J597" s="69" t="s">
        <v>4560</v>
      </c>
      <c r="K597" s="188">
        <v>15226716</v>
      </c>
      <c r="L597" s="69" t="s">
        <v>6486</v>
      </c>
      <c r="M597" s="69"/>
      <c r="N597" s="122" t="s">
        <v>4877</v>
      </c>
      <c r="O597" s="122"/>
      <c r="P597" s="122"/>
      <c r="Q597" s="69" t="s">
        <v>6487</v>
      </c>
      <c r="R597" s="69" t="s">
        <v>6080</v>
      </c>
      <c r="S597" s="73">
        <v>526.36580000000004</v>
      </c>
      <c r="T597" s="69" t="str">
        <f t="shared" si="46"/>
        <v>LTS0060278_IPTM20596_3-Epidehydropachymic acid</v>
      </c>
      <c r="U597" s="73">
        <f t="shared" si="44"/>
        <v>527.37360000000001</v>
      </c>
      <c r="V597" s="69">
        <f t="shared" si="45"/>
        <v>525.3596</v>
      </c>
      <c r="W597" s="126" t="s">
        <v>94</v>
      </c>
      <c r="X597" s="127" t="s">
        <v>94</v>
      </c>
      <c r="Y597" s="126" t="s">
        <v>94</v>
      </c>
      <c r="Z597" s="126" t="s">
        <v>94</v>
      </c>
      <c r="AA597" s="126" t="s">
        <v>5277</v>
      </c>
      <c r="AB597" s="138" t="s">
        <v>94</v>
      </c>
      <c r="AC597" s="139" t="s">
        <v>94</v>
      </c>
      <c r="AD597" s="138" t="s">
        <v>94</v>
      </c>
      <c r="AE597" s="138" t="s">
        <v>94</v>
      </c>
      <c r="AF597" s="138" t="s">
        <v>5277</v>
      </c>
      <c r="AG597" s="69" t="s">
        <v>6488</v>
      </c>
      <c r="AH597" s="69"/>
      <c r="AI597" s="78">
        <v>14.43</v>
      </c>
      <c r="AJ597" s="63" t="e">
        <f t="shared" si="47"/>
        <v>#VALUE!</v>
      </c>
    </row>
    <row r="598" spans="1:36" ht="15.6" x14ac:dyDescent="0.25">
      <c r="A598" s="4" t="s">
        <v>6489</v>
      </c>
      <c r="B598" s="113" t="s">
        <v>6323</v>
      </c>
      <c r="C598" s="4" t="s">
        <v>6490</v>
      </c>
      <c r="D598" s="4" t="s">
        <v>6491</v>
      </c>
      <c r="E598" s="4" t="s">
        <v>6492</v>
      </c>
      <c r="F598" s="4" t="s">
        <v>6493</v>
      </c>
      <c r="G598" s="4"/>
      <c r="H598" s="4" t="s">
        <v>4506</v>
      </c>
      <c r="I598" s="4" t="s">
        <v>4507</v>
      </c>
      <c r="J598" s="4" t="s">
        <v>4560</v>
      </c>
      <c r="K598" s="187">
        <v>23247895</v>
      </c>
      <c r="L598" s="4" t="s">
        <v>6494</v>
      </c>
      <c r="M598" s="4"/>
      <c r="N598" s="118" t="s">
        <v>4562</v>
      </c>
      <c r="O598" s="118"/>
      <c r="P598" s="118"/>
      <c r="Q598" s="4" t="s">
        <v>6495</v>
      </c>
      <c r="R598" s="4" t="s">
        <v>6496</v>
      </c>
      <c r="S598" s="42">
        <v>570.28290000000004</v>
      </c>
      <c r="T598" s="4" t="str">
        <f t="shared" si="46"/>
        <v>LTS0240849_IPTM20597_Ganoderic acid F</v>
      </c>
      <c r="U598" s="42">
        <f t="shared" si="44"/>
        <v>571.29070000000002</v>
      </c>
      <c r="V598" s="4">
        <f t="shared" si="45"/>
        <v>569.27670000000001</v>
      </c>
      <c r="W598" s="125">
        <v>10.19</v>
      </c>
      <c r="X598" s="124">
        <v>690000000</v>
      </c>
      <c r="Y598" s="125">
        <v>9.3699999999999992</v>
      </c>
      <c r="Z598" s="125">
        <v>14.69</v>
      </c>
      <c r="AA598" s="125" t="s">
        <v>6497</v>
      </c>
      <c r="AB598" s="130">
        <v>8.1999999999999993</v>
      </c>
      <c r="AC598" s="131">
        <v>173000000</v>
      </c>
      <c r="AD598" s="130">
        <v>4.9400000000000004</v>
      </c>
      <c r="AE598" s="130">
        <v>9.32</v>
      </c>
      <c r="AF598" s="130" t="s">
        <v>6498</v>
      </c>
      <c r="AG598" s="4" t="s">
        <v>6499</v>
      </c>
      <c r="AH598" s="4"/>
      <c r="AI598" s="64">
        <v>10.16</v>
      </c>
      <c r="AJ598" s="63">
        <f t="shared" si="47"/>
        <v>3.9884393063583814</v>
      </c>
    </row>
    <row r="599" spans="1:36" ht="15.6" x14ac:dyDescent="0.25">
      <c r="A599" s="4" t="s">
        <v>6500</v>
      </c>
      <c r="B599" s="113" t="s">
        <v>6323</v>
      </c>
      <c r="C599" s="4" t="s">
        <v>6501</v>
      </c>
      <c r="D599" s="4" t="s">
        <v>6502</v>
      </c>
      <c r="E599" s="4" t="s">
        <v>6503</v>
      </c>
      <c r="F599" s="4"/>
      <c r="G599" s="4"/>
      <c r="H599" s="4" t="s">
        <v>4506</v>
      </c>
      <c r="I599" s="4" t="s">
        <v>4507</v>
      </c>
      <c r="J599" s="4" t="s">
        <v>4575</v>
      </c>
      <c r="K599" s="187">
        <v>101920412</v>
      </c>
      <c r="L599" s="4" t="s">
        <v>6504</v>
      </c>
      <c r="M599" s="4"/>
      <c r="N599" s="118" t="s">
        <v>6262</v>
      </c>
      <c r="O599" s="118" t="s">
        <v>5384</v>
      </c>
      <c r="P599" s="118"/>
      <c r="Q599" s="4" t="s">
        <v>6505</v>
      </c>
      <c r="R599" s="4" t="s">
        <v>6506</v>
      </c>
      <c r="S599" s="42">
        <v>988.48789999999997</v>
      </c>
      <c r="T599" s="4" t="str">
        <f t="shared" si="46"/>
        <v>LTS0021599_IPTM20598_Esculentoside H</v>
      </c>
      <c r="U599" s="42">
        <f t="shared" si="44"/>
        <v>989.49569999999994</v>
      </c>
      <c r="V599" s="4">
        <f t="shared" si="45"/>
        <v>987.48169999999993</v>
      </c>
      <c r="W599" s="125">
        <v>6.93</v>
      </c>
      <c r="X599" s="124">
        <v>3000000</v>
      </c>
      <c r="Y599" s="125">
        <v>4.9400000000000004</v>
      </c>
      <c r="Z599" s="125">
        <v>9.3699999999999992</v>
      </c>
      <c r="AA599" s="125" t="s">
        <v>6507</v>
      </c>
      <c r="AB599" s="130">
        <v>6.96</v>
      </c>
      <c r="AC599" s="131">
        <v>38200000</v>
      </c>
      <c r="AD599" s="130">
        <v>4.9400000000000004</v>
      </c>
      <c r="AE599" s="130">
        <v>9.32</v>
      </c>
      <c r="AF599" s="130" t="s">
        <v>6508</v>
      </c>
      <c r="AG599" s="4" t="s">
        <v>6509</v>
      </c>
      <c r="AH599" s="4"/>
      <c r="AI599" s="64">
        <v>7.06</v>
      </c>
      <c r="AJ599" s="63">
        <f t="shared" si="47"/>
        <v>7.8534031413612565E-2</v>
      </c>
    </row>
    <row r="600" spans="1:36" ht="15.6" x14ac:dyDescent="0.25">
      <c r="A600" s="4" t="s">
        <v>6510</v>
      </c>
      <c r="B600" s="113" t="s">
        <v>6323</v>
      </c>
      <c r="C600" s="4" t="s">
        <v>6511</v>
      </c>
      <c r="D600" s="4" t="s">
        <v>6512</v>
      </c>
      <c r="E600" s="4" t="s">
        <v>6513</v>
      </c>
      <c r="F600" s="4" t="s">
        <v>6514</v>
      </c>
      <c r="G600" s="4" t="s">
        <v>6515</v>
      </c>
      <c r="H600" s="4" t="s">
        <v>4506</v>
      </c>
      <c r="I600" s="4" t="s">
        <v>4507</v>
      </c>
      <c r="J600" s="4" t="s">
        <v>4508</v>
      </c>
      <c r="K600" s="187">
        <v>54580480</v>
      </c>
      <c r="L600" s="4" t="s">
        <v>6516</v>
      </c>
      <c r="M600" s="4"/>
      <c r="N600" s="118" t="s">
        <v>4510</v>
      </c>
      <c r="O600" s="118"/>
      <c r="P600" s="118"/>
      <c r="Q600" s="4" t="s">
        <v>6517</v>
      </c>
      <c r="R600" s="4" t="s">
        <v>4552</v>
      </c>
      <c r="S600" s="42">
        <v>622.44449999999995</v>
      </c>
      <c r="T600" s="4" t="str">
        <f t="shared" si="46"/>
        <v>LTS0148595_IPTM20599_20(R)-Ginsenoside Rh2</v>
      </c>
      <c r="U600" s="4">
        <f t="shared" si="44"/>
        <v>623.45229999999992</v>
      </c>
      <c r="V600" s="4">
        <f t="shared" si="45"/>
        <v>621.43829999999991</v>
      </c>
      <c r="W600" s="125" t="s">
        <v>94</v>
      </c>
      <c r="X600" s="124" t="s">
        <v>94</v>
      </c>
      <c r="Y600" s="125" t="s">
        <v>94</v>
      </c>
      <c r="Z600" s="125" t="s">
        <v>94</v>
      </c>
      <c r="AA600" s="125"/>
      <c r="AB600" s="130">
        <v>13.86</v>
      </c>
      <c r="AC600" s="131">
        <v>3400000</v>
      </c>
      <c r="AD600" s="130">
        <v>9.32</v>
      </c>
      <c r="AE600" s="130">
        <v>14.75</v>
      </c>
      <c r="AF600" s="130"/>
      <c r="AG600" s="4" t="s">
        <v>6518</v>
      </c>
      <c r="AH600" s="4"/>
      <c r="AI600" s="64">
        <v>14.16</v>
      </c>
      <c r="AJ600" s="63" t="e">
        <f t="shared" si="47"/>
        <v>#VALUE!</v>
      </c>
    </row>
    <row r="601" spans="1:36" ht="15.6" x14ac:dyDescent="0.25">
      <c r="A601" s="4" t="s">
        <v>6519</v>
      </c>
      <c r="B601" s="113" t="s">
        <v>6323</v>
      </c>
      <c r="C601" s="4" t="s">
        <v>6520</v>
      </c>
      <c r="D601" s="4" t="s">
        <v>6521</v>
      </c>
      <c r="E601" s="4" t="s">
        <v>6522</v>
      </c>
      <c r="F601" s="4" t="s">
        <v>6523</v>
      </c>
      <c r="G601" s="4" t="s">
        <v>6524</v>
      </c>
      <c r="H601" s="4" t="s">
        <v>4506</v>
      </c>
      <c r="I601" s="4" t="s">
        <v>4507</v>
      </c>
      <c r="J601" s="4" t="s">
        <v>4778</v>
      </c>
      <c r="K601" s="187">
        <v>10322911</v>
      </c>
      <c r="L601" s="4" t="s">
        <v>6525</v>
      </c>
      <c r="M601" s="4"/>
      <c r="N601" s="118" t="s">
        <v>6526</v>
      </c>
      <c r="O601" s="118" t="s">
        <v>6527</v>
      </c>
      <c r="P601" s="118"/>
      <c r="Q601" s="4" t="s">
        <v>6528</v>
      </c>
      <c r="R601" s="4" t="s">
        <v>6529</v>
      </c>
      <c r="S601" s="42">
        <v>480.25119999999998</v>
      </c>
      <c r="T601" s="4" t="str">
        <f t="shared" si="46"/>
        <v>LTS0271372_IPTM20600_Demethylzeylasteral</v>
      </c>
      <c r="U601" s="4">
        <f t="shared" ref="U601:U605" si="48">S601+1.0078</f>
        <v>481.25899999999996</v>
      </c>
      <c r="V601" s="4">
        <f t="shared" ref="V601:V605" si="49">U601-1.007*2</f>
        <v>479.24499999999995</v>
      </c>
      <c r="W601" s="125">
        <v>13.87</v>
      </c>
      <c r="X601" s="124">
        <v>2040000000</v>
      </c>
      <c r="Y601" s="125">
        <v>9.3699999999999992</v>
      </c>
      <c r="Z601" s="125">
        <v>14.69</v>
      </c>
      <c r="AA601" s="125"/>
      <c r="AB601" s="130">
        <v>13.49</v>
      </c>
      <c r="AC601" s="131">
        <v>279000000</v>
      </c>
      <c r="AD601" s="130">
        <v>9.32</v>
      </c>
      <c r="AE601" s="130">
        <v>14.75</v>
      </c>
      <c r="AF601" s="130"/>
      <c r="AG601" s="4" t="s">
        <v>6530</v>
      </c>
      <c r="AH601" s="4"/>
      <c r="AI601" s="64">
        <v>13.82</v>
      </c>
      <c r="AJ601" s="63">
        <f t="shared" si="47"/>
        <v>7.311827956989247</v>
      </c>
    </row>
    <row r="602" spans="1:36" ht="15.6" x14ac:dyDescent="0.25">
      <c r="A602" s="4" t="s">
        <v>6531</v>
      </c>
      <c r="B602" s="113" t="s">
        <v>6532</v>
      </c>
      <c r="C602" s="4" t="s">
        <v>6533</v>
      </c>
      <c r="D602" s="4" t="s">
        <v>6534</v>
      </c>
      <c r="E602" s="4" t="s">
        <v>6535</v>
      </c>
      <c r="F602" s="4" t="s">
        <v>6536</v>
      </c>
      <c r="G602" s="4" t="s">
        <v>6537</v>
      </c>
      <c r="H602" s="4" t="s">
        <v>4506</v>
      </c>
      <c r="I602" s="4" t="s">
        <v>4507</v>
      </c>
      <c r="J602" s="4" t="s">
        <v>4575</v>
      </c>
      <c r="K602" s="187">
        <v>11693756</v>
      </c>
      <c r="L602" s="4" t="s">
        <v>6538</v>
      </c>
      <c r="M602" s="4"/>
      <c r="N602" s="118" t="s">
        <v>5602</v>
      </c>
      <c r="O602" s="118"/>
      <c r="P602" s="118"/>
      <c r="Q602" s="4" t="s">
        <v>6539</v>
      </c>
      <c r="R602" s="4" t="s">
        <v>6227</v>
      </c>
      <c r="S602" s="42">
        <v>1074.5610999999999</v>
      </c>
      <c r="T602" s="4" t="str">
        <f t="shared" si="46"/>
        <v>LTS0073214_IPTM20601_Pulchinenoside E1</v>
      </c>
      <c r="U602" s="4">
        <f t="shared" si="48"/>
        <v>1075.5689</v>
      </c>
      <c r="V602" s="4">
        <f t="shared" si="49"/>
        <v>1073.5549000000001</v>
      </c>
      <c r="W602" s="125">
        <v>8.68</v>
      </c>
      <c r="X602" s="124">
        <v>935000</v>
      </c>
      <c r="Y602" s="125">
        <v>4.9400000000000004</v>
      </c>
      <c r="Z602" s="125">
        <v>9.3699999999999992</v>
      </c>
      <c r="AA602" s="125" t="s">
        <v>6540</v>
      </c>
      <c r="AB602" s="130"/>
      <c r="AC602" s="131"/>
      <c r="AD602" s="130"/>
      <c r="AE602" s="130"/>
      <c r="AF602" s="138" t="s">
        <v>4618</v>
      </c>
      <c r="AG602" s="4" t="s">
        <v>6541</v>
      </c>
      <c r="AH602" s="4"/>
      <c r="AI602" s="64">
        <v>10.73</v>
      </c>
      <c r="AJ602" s="63" t="e">
        <f t="shared" si="47"/>
        <v>#DIV/0!</v>
      </c>
    </row>
    <row r="603" spans="1:36" ht="15.6" x14ac:dyDescent="0.25">
      <c r="A603" s="4" t="s">
        <v>6542</v>
      </c>
      <c r="B603" s="113" t="s">
        <v>6532</v>
      </c>
      <c r="C603" s="4" t="s">
        <v>6543</v>
      </c>
      <c r="D603" s="4" t="s">
        <v>6544</v>
      </c>
      <c r="E603" s="4" t="s">
        <v>6545</v>
      </c>
      <c r="F603" s="4" t="s">
        <v>6546</v>
      </c>
      <c r="G603" s="4" t="s">
        <v>6547</v>
      </c>
      <c r="H603" s="4" t="s">
        <v>4506</v>
      </c>
      <c r="I603" s="4" t="s">
        <v>4507</v>
      </c>
      <c r="J603" s="4" t="s">
        <v>4590</v>
      </c>
      <c r="K603" s="187">
        <v>92158</v>
      </c>
      <c r="L603" s="4" t="s">
        <v>6548</v>
      </c>
      <c r="M603" s="4"/>
      <c r="N603" s="118" t="s">
        <v>6549</v>
      </c>
      <c r="O603" s="118" t="s">
        <v>6550</v>
      </c>
      <c r="P603" s="118" t="s">
        <v>6551</v>
      </c>
      <c r="Q603" s="4" t="s">
        <v>6552</v>
      </c>
      <c r="R603" s="4" t="s">
        <v>6553</v>
      </c>
      <c r="S603" s="42">
        <v>424.37049999999999</v>
      </c>
      <c r="T603" s="4" t="str">
        <f t="shared" si="46"/>
        <v>LTS0107900_IPTM20602_Lupenone</v>
      </c>
      <c r="U603" s="4">
        <f t="shared" si="48"/>
        <v>425.37829999999997</v>
      </c>
      <c r="V603" s="4">
        <f t="shared" si="49"/>
        <v>423.36429999999996</v>
      </c>
      <c r="W603" s="125">
        <v>22.86</v>
      </c>
      <c r="X603" s="124">
        <v>3140000</v>
      </c>
      <c r="Y603" s="125">
        <v>14.69</v>
      </c>
      <c r="Z603" s="125">
        <v>18.03</v>
      </c>
      <c r="AA603" s="125" t="s">
        <v>6554</v>
      </c>
      <c r="AB603" s="130" t="s">
        <v>94</v>
      </c>
      <c r="AC603" s="131" t="s">
        <v>94</v>
      </c>
      <c r="AD603" s="130" t="s">
        <v>94</v>
      </c>
      <c r="AE603" s="130" t="s">
        <v>94</v>
      </c>
      <c r="AF603" s="130"/>
      <c r="AG603" s="4" t="s">
        <v>6555</v>
      </c>
      <c r="AH603" s="4"/>
      <c r="AI603" s="64"/>
      <c r="AJ603" s="63" t="e">
        <f t="shared" si="47"/>
        <v>#VALUE!</v>
      </c>
    </row>
    <row r="604" spans="1:36" ht="15.6" x14ac:dyDescent="0.25">
      <c r="A604" s="4" t="s">
        <v>6556</v>
      </c>
      <c r="B604" s="113" t="s">
        <v>6532</v>
      </c>
      <c r="C604" s="4" t="s">
        <v>6557</v>
      </c>
      <c r="D604" s="4" t="s">
        <v>6558</v>
      </c>
      <c r="E604" s="4" t="s">
        <v>6559</v>
      </c>
      <c r="F604" s="4" t="s">
        <v>6560</v>
      </c>
      <c r="G604" s="4" t="s">
        <v>6561</v>
      </c>
      <c r="H604" s="4" t="s">
        <v>4506</v>
      </c>
      <c r="I604" s="4" t="s">
        <v>4507</v>
      </c>
      <c r="J604" s="4" t="s">
        <v>4535</v>
      </c>
      <c r="K604" s="187">
        <v>471426</v>
      </c>
      <c r="L604" s="4" t="s">
        <v>6562</v>
      </c>
      <c r="M604" s="4"/>
      <c r="N604" s="118" t="s">
        <v>6563</v>
      </c>
      <c r="O604" s="118" t="s">
        <v>6564</v>
      </c>
      <c r="P604" s="118" t="s">
        <v>6565</v>
      </c>
      <c r="Q604" s="4" t="s">
        <v>6566</v>
      </c>
      <c r="R604" s="4" t="s">
        <v>4672</v>
      </c>
      <c r="S604" s="42">
        <v>488.35019999999997</v>
      </c>
      <c r="T604" s="4" t="str">
        <f t="shared" si="46"/>
        <v>LTS0205657_IPTM20603_Euscaphic acid</v>
      </c>
      <c r="U604" s="4">
        <f t="shared" si="48"/>
        <v>489.35799999999995</v>
      </c>
      <c r="V604" s="4">
        <f t="shared" si="49"/>
        <v>487.34399999999994</v>
      </c>
      <c r="W604" s="125" t="s">
        <v>94</v>
      </c>
      <c r="X604" s="124" t="s">
        <v>94</v>
      </c>
      <c r="Y604" s="125" t="s">
        <v>94</v>
      </c>
      <c r="Z604" s="125" t="s">
        <v>94</v>
      </c>
      <c r="AA604" s="125"/>
      <c r="AB604" s="130">
        <v>10.76</v>
      </c>
      <c r="AC604" s="131">
        <v>345000000</v>
      </c>
      <c r="AD604" s="130">
        <v>9.32</v>
      </c>
      <c r="AE604" s="130">
        <v>14.75</v>
      </c>
      <c r="AF604" s="130"/>
      <c r="AG604" s="4" t="s">
        <v>6567</v>
      </c>
      <c r="AH604" s="4"/>
      <c r="AI604" s="64">
        <v>11.36</v>
      </c>
      <c r="AJ604" s="63" t="e">
        <f t="shared" si="47"/>
        <v>#VALUE!</v>
      </c>
    </row>
    <row r="605" spans="1:36" ht="107.4" x14ac:dyDescent="0.25">
      <c r="A605" s="4" t="s">
        <v>6568</v>
      </c>
      <c r="B605" s="113" t="s">
        <v>6532</v>
      </c>
      <c r="C605" s="18" t="s">
        <v>6569</v>
      </c>
      <c r="D605" s="4" t="s">
        <v>6570</v>
      </c>
      <c r="E605" s="4" t="s">
        <v>6571</v>
      </c>
      <c r="F605" s="4" t="s">
        <v>6572</v>
      </c>
      <c r="G605" s="4" t="s">
        <v>6573</v>
      </c>
      <c r="H605" s="4" t="s">
        <v>4506</v>
      </c>
      <c r="I605" s="4" t="s">
        <v>4507</v>
      </c>
      <c r="J605" s="4" t="s">
        <v>6574</v>
      </c>
      <c r="K605" s="187">
        <v>102004530</v>
      </c>
      <c r="L605" s="4" t="s">
        <v>6575</v>
      </c>
      <c r="M605" s="4"/>
      <c r="N605" s="118" t="s">
        <v>6576</v>
      </c>
      <c r="O605" s="118"/>
      <c r="P605" s="118"/>
      <c r="Q605" s="4" t="s">
        <v>6577</v>
      </c>
      <c r="R605" s="4" t="s">
        <v>6578</v>
      </c>
      <c r="S605" s="42">
        <v>978.53989999999999</v>
      </c>
      <c r="T605" s="4" t="str">
        <f t="shared" si="46"/>
        <v>LTS0080850_IPTM20604_Hosenkoside A</v>
      </c>
      <c r="U605" s="4">
        <f t="shared" si="48"/>
        <v>979.54769999999996</v>
      </c>
      <c r="V605" s="4">
        <f t="shared" si="49"/>
        <v>977.53369999999995</v>
      </c>
      <c r="W605" s="123">
        <v>7.4</v>
      </c>
      <c r="X605" s="124">
        <v>3450000</v>
      </c>
      <c r="Y605" s="125">
        <v>4.9400000000000004</v>
      </c>
      <c r="Z605" s="125">
        <v>9.3699999999999992</v>
      </c>
      <c r="AA605" s="129" t="s">
        <v>6579</v>
      </c>
      <c r="AB605" s="130">
        <v>7.43</v>
      </c>
      <c r="AC605" s="131">
        <v>26700000</v>
      </c>
      <c r="AD605" s="130">
        <v>4.9400000000000004</v>
      </c>
      <c r="AE605" s="130">
        <v>9.32</v>
      </c>
      <c r="AF605" s="130"/>
      <c r="AG605" s="4" t="s">
        <v>6580</v>
      </c>
      <c r="AH605" s="4"/>
      <c r="AI605" s="64">
        <v>7.55</v>
      </c>
      <c r="AJ605" s="63">
        <f t="shared" si="47"/>
        <v>0.12921348314606743</v>
      </c>
    </row>
    <row r="606" spans="1:36" s="3" customFormat="1" ht="15.6" x14ac:dyDescent="0.25">
      <c r="A606" s="69" t="s">
        <v>6581</v>
      </c>
      <c r="B606" s="142" t="s">
        <v>6532</v>
      </c>
      <c r="C606" s="69" t="s">
        <v>6582</v>
      </c>
      <c r="D606" s="69" t="s">
        <v>6583</v>
      </c>
      <c r="E606" s="69" t="s">
        <v>6584</v>
      </c>
      <c r="F606" s="69"/>
      <c r="G606" s="69"/>
      <c r="H606" s="69" t="s">
        <v>4506</v>
      </c>
      <c r="I606" s="69" t="s">
        <v>4507</v>
      </c>
      <c r="J606" s="69" t="s">
        <v>4575</v>
      </c>
      <c r="K606" s="188">
        <v>6476030</v>
      </c>
      <c r="L606" s="69" t="s">
        <v>6585</v>
      </c>
      <c r="M606" s="69"/>
      <c r="N606" s="122" t="s">
        <v>6586</v>
      </c>
      <c r="O606" s="122"/>
      <c r="P606" s="122"/>
      <c r="Q606" s="69" t="s">
        <v>6587</v>
      </c>
      <c r="R606" s="69" t="s">
        <v>6588</v>
      </c>
      <c r="S606" s="73">
        <v>1130.5509</v>
      </c>
      <c r="T606" s="69" t="s">
        <v>6589</v>
      </c>
      <c r="U606" s="69">
        <v>1131.5587</v>
      </c>
      <c r="V606" s="69">
        <v>1129.5446999999999</v>
      </c>
      <c r="W606" s="126"/>
      <c r="X606" s="127"/>
      <c r="Y606" s="136"/>
      <c r="Z606" s="136"/>
      <c r="AA606" s="126" t="s">
        <v>5348</v>
      </c>
      <c r="AB606" s="138"/>
      <c r="AC606" s="139"/>
      <c r="AD606" s="138"/>
      <c r="AE606" s="138"/>
      <c r="AF606" s="57" t="s">
        <v>5348</v>
      </c>
      <c r="AG606" s="69" t="s">
        <v>6590</v>
      </c>
      <c r="AH606" s="69"/>
      <c r="AI606" s="78">
        <v>10.19</v>
      </c>
      <c r="AJ606" s="96" t="e">
        <f t="shared" ref="AJ606:AJ669" si="50">X606/AC606</f>
        <v>#DIV/0!</v>
      </c>
    </row>
    <row r="607" spans="1:36" ht="31.2" x14ac:dyDescent="0.25">
      <c r="A607" s="4" t="s">
        <v>6591</v>
      </c>
      <c r="B607" s="115" t="s">
        <v>6532</v>
      </c>
      <c r="C607" s="4" t="s">
        <v>6592</v>
      </c>
      <c r="D607" s="4" t="s">
        <v>6593</v>
      </c>
      <c r="E607" s="4" t="s">
        <v>6594</v>
      </c>
      <c r="F607" s="4"/>
      <c r="G607" s="4"/>
      <c r="H607" s="4"/>
      <c r="I607" s="4"/>
      <c r="J607" s="4"/>
      <c r="K607" s="187">
        <v>76310822</v>
      </c>
      <c r="L607" s="4" t="s">
        <v>6595</v>
      </c>
      <c r="M607" s="4"/>
      <c r="N607" s="32" t="s">
        <v>5100</v>
      </c>
      <c r="O607" s="32"/>
      <c r="P607" s="32"/>
      <c r="Q607" s="4" t="s">
        <v>6596</v>
      </c>
      <c r="R607" s="4" t="s">
        <v>4672</v>
      </c>
      <c r="S607" s="42">
        <v>488.35019999999997</v>
      </c>
      <c r="T607" s="4" t="s">
        <v>6597</v>
      </c>
      <c r="U607" s="4">
        <v>489.358</v>
      </c>
      <c r="V607" s="4">
        <v>487.34399999999999</v>
      </c>
      <c r="W607" s="58">
        <v>10.98</v>
      </c>
      <c r="X607" s="44">
        <v>2470000</v>
      </c>
      <c r="Y607" s="125">
        <v>9.3699999999999992</v>
      </c>
      <c r="Z607" s="125">
        <v>14.69</v>
      </c>
      <c r="AA607" s="92" t="s">
        <v>6598</v>
      </c>
      <c r="AB607" s="49">
        <v>10.76</v>
      </c>
      <c r="AC607" s="50">
        <v>345000000</v>
      </c>
      <c r="AD607" s="130">
        <v>9.32</v>
      </c>
      <c r="AE607" s="130">
        <v>14.75</v>
      </c>
      <c r="AF607" s="49"/>
      <c r="AG607" s="4" t="s">
        <v>6599</v>
      </c>
      <c r="AH607" s="4"/>
      <c r="AI607" s="64">
        <v>11.08</v>
      </c>
      <c r="AJ607" s="95">
        <f t="shared" si="50"/>
        <v>7.1594202898550728E-3</v>
      </c>
    </row>
    <row r="608" spans="1:36" s="3" customFormat="1" ht="15.6" x14ac:dyDescent="0.25">
      <c r="A608" s="69" t="s">
        <v>6600</v>
      </c>
      <c r="B608" s="116" t="s">
        <v>6532</v>
      </c>
      <c r="C608" s="69" t="s">
        <v>6601</v>
      </c>
      <c r="D608" s="69" t="s">
        <v>6602</v>
      </c>
      <c r="E608" s="69" t="s">
        <v>6603</v>
      </c>
      <c r="F608" s="69"/>
      <c r="G608" s="69"/>
      <c r="H608" s="69" t="s">
        <v>4506</v>
      </c>
      <c r="I608" s="69" t="s">
        <v>4507</v>
      </c>
      <c r="J608" s="69" t="s">
        <v>4575</v>
      </c>
      <c r="K608" s="188">
        <v>137795973</v>
      </c>
      <c r="L608" s="69" t="s">
        <v>6604</v>
      </c>
      <c r="M608" s="69"/>
      <c r="N608" s="72" t="s">
        <v>816</v>
      </c>
      <c r="O608" s="72"/>
      <c r="P608" s="72"/>
      <c r="Q608" s="69" t="s">
        <v>6605</v>
      </c>
      <c r="R608" s="69" t="s">
        <v>6606</v>
      </c>
      <c r="S608" s="73">
        <v>520.34</v>
      </c>
      <c r="T608" s="69" t="s">
        <v>6607</v>
      </c>
      <c r="U608" s="69">
        <v>521.34780000000001</v>
      </c>
      <c r="V608" s="69">
        <v>519.3338</v>
      </c>
      <c r="W608" s="74" t="s">
        <v>94</v>
      </c>
      <c r="X608" s="75" t="s">
        <v>94</v>
      </c>
      <c r="Y608" s="91" t="s">
        <v>94</v>
      </c>
      <c r="Z608" s="91" t="s">
        <v>94</v>
      </c>
      <c r="AA608" s="91"/>
      <c r="AB608" s="57" t="s">
        <v>94</v>
      </c>
      <c r="AC608" s="76" t="s">
        <v>94</v>
      </c>
      <c r="AD608" s="57" t="s">
        <v>94</v>
      </c>
      <c r="AE608" s="57" t="s">
        <v>94</v>
      </c>
      <c r="AF608" s="57"/>
      <c r="AG608" s="69" t="s">
        <v>6608</v>
      </c>
      <c r="AH608" s="69"/>
      <c r="AI608" s="78">
        <v>8.58</v>
      </c>
      <c r="AJ608" s="96" t="e">
        <f t="shared" si="50"/>
        <v>#VALUE!</v>
      </c>
    </row>
    <row r="609" spans="1:36" ht="15.6" x14ac:dyDescent="0.25">
      <c r="A609" s="4" t="s">
        <v>6609</v>
      </c>
      <c r="B609" s="115" t="s">
        <v>6532</v>
      </c>
      <c r="C609" s="4" t="s">
        <v>6610</v>
      </c>
      <c r="D609" s="4" t="s">
        <v>6611</v>
      </c>
      <c r="E609" s="4" t="s">
        <v>6612</v>
      </c>
      <c r="F609" s="4" t="s">
        <v>6613</v>
      </c>
      <c r="G609" s="4" t="s">
        <v>6614</v>
      </c>
      <c r="H609" s="4" t="s">
        <v>4506</v>
      </c>
      <c r="I609" s="4" t="s">
        <v>4507</v>
      </c>
      <c r="J609" s="4" t="s">
        <v>4575</v>
      </c>
      <c r="K609" s="187">
        <v>11869658</v>
      </c>
      <c r="L609" s="4" t="s">
        <v>6615</v>
      </c>
      <c r="M609" s="4"/>
      <c r="N609" s="32" t="s">
        <v>6616</v>
      </c>
      <c r="O609" s="32" t="s">
        <v>6617</v>
      </c>
      <c r="P609" s="32" t="s">
        <v>6618</v>
      </c>
      <c r="Q609" s="4" t="s">
        <v>6619</v>
      </c>
      <c r="R609" s="4" t="s">
        <v>5232</v>
      </c>
      <c r="S609" s="42">
        <v>456.3603</v>
      </c>
      <c r="T609" s="4" t="str">
        <f t="shared" ref="T609:T670" si="51">L609&amp;"_"&amp;D609&amp;"_"&amp;E609</f>
        <v>LTS0183671_IPTM20608_3-Epioleanolic acid</v>
      </c>
      <c r="U609" s="4">
        <f t="shared" ref="U609:U645" si="52">S609+1.0078</f>
        <v>457.36809999999997</v>
      </c>
      <c r="V609" s="4">
        <f t="shared" ref="V609:V645" si="53">U609-1.007*2</f>
        <v>455.35409999999996</v>
      </c>
      <c r="W609" s="165" t="s">
        <v>94</v>
      </c>
      <c r="X609" s="166" t="s">
        <v>94</v>
      </c>
      <c r="Y609" s="169" t="s">
        <v>94</v>
      </c>
      <c r="Z609" s="169" t="s">
        <v>94</v>
      </c>
      <c r="AA609" s="91" t="s">
        <v>6620</v>
      </c>
      <c r="AB609" s="49">
        <v>15.95</v>
      </c>
      <c r="AC609" s="50">
        <v>528000000</v>
      </c>
      <c r="AD609" s="130">
        <v>14.75</v>
      </c>
      <c r="AE609" s="130">
        <v>19.010000000000002</v>
      </c>
      <c r="AF609" s="49"/>
      <c r="AG609" s="4" t="s">
        <v>6621</v>
      </c>
      <c r="AH609" s="4"/>
      <c r="AI609" s="64">
        <v>15.69</v>
      </c>
      <c r="AJ609" s="95" t="e">
        <f t="shared" si="50"/>
        <v>#VALUE!</v>
      </c>
    </row>
    <row r="610" spans="1:36" ht="46.8" x14ac:dyDescent="0.25">
      <c r="A610" s="4" t="s">
        <v>6622</v>
      </c>
      <c r="B610" s="115" t="s">
        <v>6532</v>
      </c>
      <c r="C610" s="4" t="s">
        <v>6623</v>
      </c>
      <c r="D610" s="4" t="s">
        <v>6624</v>
      </c>
      <c r="E610" s="4" t="s">
        <v>6625</v>
      </c>
      <c r="F610" s="4"/>
      <c r="G610" s="4"/>
      <c r="H610" s="4" t="s">
        <v>5202</v>
      </c>
      <c r="I610" s="4" t="s">
        <v>5203</v>
      </c>
      <c r="J610" s="4" t="s">
        <v>6626</v>
      </c>
      <c r="K610" s="187">
        <v>118856308</v>
      </c>
      <c r="L610" s="4" t="s">
        <v>6627</v>
      </c>
      <c r="M610" s="4"/>
      <c r="N610" s="32" t="s">
        <v>6628</v>
      </c>
      <c r="O610" s="32"/>
      <c r="P610" s="32"/>
      <c r="Q610" s="4" t="s">
        <v>6629</v>
      </c>
      <c r="R610" s="4" t="s">
        <v>6630</v>
      </c>
      <c r="S610" s="42">
        <v>616.36109999999996</v>
      </c>
      <c r="T610" s="4" t="str">
        <f t="shared" si="51"/>
        <v>LTS0159540_IPTM20609_Cimicidanol 3-O-alpha-L-arabinoside</v>
      </c>
      <c r="U610" s="4">
        <f t="shared" si="52"/>
        <v>617.36889999999994</v>
      </c>
      <c r="V610" s="4">
        <f t="shared" si="53"/>
        <v>615.35489999999993</v>
      </c>
      <c r="W610" s="58">
        <v>9.57</v>
      </c>
      <c r="X610" s="44">
        <v>30400000</v>
      </c>
      <c r="Y610" s="125">
        <v>9.3699999999999992</v>
      </c>
      <c r="Z610" s="125">
        <v>14.69</v>
      </c>
      <c r="AA610" s="58" t="s">
        <v>3916</v>
      </c>
      <c r="AB610" s="49">
        <v>9.61</v>
      </c>
      <c r="AC610" s="50">
        <v>340000</v>
      </c>
      <c r="AD610" s="130">
        <v>9.32</v>
      </c>
      <c r="AE610" s="130">
        <v>14.75</v>
      </c>
      <c r="AF610" s="56" t="s">
        <v>6631</v>
      </c>
      <c r="AG610" s="4" t="s">
        <v>6632</v>
      </c>
      <c r="AH610" s="4"/>
      <c r="AI610" s="64">
        <v>9.69</v>
      </c>
      <c r="AJ610" s="95">
        <f t="shared" si="50"/>
        <v>89.411764705882348</v>
      </c>
    </row>
    <row r="611" spans="1:36" ht="15.6" x14ac:dyDescent="0.25">
      <c r="A611" s="4" t="s">
        <v>6633</v>
      </c>
      <c r="B611" s="115" t="s">
        <v>6532</v>
      </c>
      <c r="C611" s="4" t="s">
        <v>6634</v>
      </c>
      <c r="D611" s="4" t="s">
        <v>6635</v>
      </c>
      <c r="E611" s="4" t="s">
        <v>6636</v>
      </c>
      <c r="F611" s="4"/>
      <c r="G611" s="4"/>
      <c r="H611" s="4"/>
      <c r="I611" s="4"/>
      <c r="J611" s="4"/>
      <c r="K611" s="187">
        <v>102004844</v>
      </c>
      <c r="L611" s="34"/>
      <c r="M611" s="4"/>
      <c r="N611" s="32"/>
      <c r="O611" s="32"/>
      <c r="P611" s="32"/>
      <c r="Q611" s="4" t="s">
        <v>6637</v>
      </c>
      <c r="R611" s="4" t="s">
        <v>6638</v>
      </c>
      <c r="S611" s="42">
        <v>662.36659999999995</v>
      </c>
      <c r="T611" s="4" t="str">
        <f t="shared" si="51"/>
        <v>_IPTM20610_Picfeltarraenin X</v>
      </c>
      <c r="U611" s="4">
        <f t="shared" si="52"/>
        <v>663.37439999999992</v>
      </c>
      <c r="V611" s="4">
        <f t="shared" si="53"/>
        <v>661.36039999999991</v>
      </c>
      <c r="W611" s="58">
        <v>8.7200000000000006</v>
      </c>
      <c r="X611" s="44">
        <v>1900000</v>
      </c>
      <c r="Y611" s="135">
        <v>4.9400000000000004</v>
      </c>
      <c r="Z611" s="135">
        <v>9.3699999999999992</v>
      </c>
      <c r="AA611" s="58" t="s">
        <v>6639</v>
      </c>
      <c r="AB611" s="49">
        <v>8.75</v>
      </c>
      <c r="AC611" s="50">
        <v>6740000</v>
      </c>
      <c r="AD611" s="130">
        <v>4.9400000000000004</v>
      </c>
      <c r="AE611" s="130">
        <v>9.32</v>
      </c>
      <c r="AF611" s="49"/>
      <c r="AG611" s="4" t="s">
        <v>6640</v>
      </c>
      <c r="AH611" s="4"/>
      <c r="AI611" s="64">
        <v>8.89</v>
      </c>
      <c r="AJ611" s="95">
        <f t="shared" si="50"/>
        <v>0.28189910979228489</v>
      </c>
    </row>
    <row r="612" spans="1:36" ht="31.2" x14ac:dyDescent="0.25">
      <c r="A612" s="4" t="s">
        <v>6641</v>
      </c>
      <c r="B612" s="115" t="s">
        <v>6532</v>
      </c>
      <c r="C612" s="4"/>
      <c r="D612" s="4" t="s">
        <v>6642</v>
      </c>
      <c r="E612" s="4" t="s">
        <v>6643</v>
      </c>
      <c r="F612" s="4"/>
      <c r="G612" s="4"/>
      <c r="H612" s="4" t="s">
        <v>4506</v>
      </c>
      <c r="I612" s="4" t="s">
        <v>4507</v>
      </c>
      <c r="J612" s="4" t="s">
        <v>4644</v>
      </c>
      <c r="K612" s="187">
        <v>70698290</v>
      </c>
      <c r="L612" s="4" t="s">
        <v>6644</v>
      </c>
      <c r="M612" s="4"/>
      <c r="N612" s="32" t="s">
        <v>6645</v>
      </c>
      <c r="O612" s="32"/>
      <c r="P612" s="32"/>
      <c r="Q612" s="4" t="s">
        <v>6646</v>
      </c>
      <c r="R612" s="4" t="s">
        <v>6647</v>
      </c>
      <c r="S612" s="42">
        <v>678.39790000000005</v>
      </c>
      <c r="T612" s="4" t="str">
        <f t="shared" si="51"/>
        <v>LTS0240375_IPTM20611_Cimiracemoside D</v>
      </c>
      <c r="U612" s="4">
        <f t="shared" si="52"/>
        <v>679.40570000000002</v>
      </c>
      <c r="V612" s="4">
        <f t="shared" si="53"/>
        <v>677.39170000000001</v>
      </c>
      <c r="W612" s="58">
        <v>9.98</v>
      </c>
      <c r="X612" s="44">
        <v>73900000</v>
      </c>
      <c r="Y612" s="125">
        <v>9.3699999999999992</v>
      </c>
      <c r="Z612" s="125">
        <v>14.69</v>
      </c>
      <c r="AA612" s="125" t="s">
        <v>6648</v>
      </c>
      <c r="AB612" s="49">
        <v>10.01</v>
      </c>
      <c r="AC612" s="50">
        <v>1040000</v>
      </c>
      <c r="AD612" s="130">
        <v>9.32</v>
      </c>
      <c r="AE612" s="130">
        <v>14.75</v>
      </c>
      <c r="AF612" s="56" t="s">
        <v>6649</v>
      </c>
      <c r="AG612" s="4" t="s">
        <v>6650</v>
      </c>
      <c r="AH612" s="4"/>
      <c r="AI612" s="64">
        <v>10.119999999999999</v>
      </c>
      <c r="AJ612" s="95">
        <f t="shared" si="50"/>
        <v>71.057692307692307</v>
      </c>
    </row>
    <row r="613" spans="1:36" ht="15.6" x14ac:dyDescent="0.25">
      <c r="A613" s="4" t="s">
        <v>6651</v>
      </c>
      <c r="B613" s="115" t="s">
        <v>6532</v>
      </c>
      <c r="C613" s="4" t="s">
        <v>6652</v>
      </c>
      <c r="D613" s="4" t="s">
        <v>6653</v>
      </c>
      <c r="E613" s="4" t="s">
        <v>6654</v>
      </c>
      <c r="F613" s="4" t="s">
        <v>6655</v>
      </c>
      <c r="G613" s="4" t="s">
        <v>6656</v>
      </c>
      <c r="H613" s="4" t="s">
        <v>4506</v>
      </c>
      <c r="I613" s="4" t="s">
        <v>4507</v>
      </c>
      <c r="J613" s="4" t="s">
        <v>4575</v>
      </c>
      <c r="K613" s="187">
        <v>15181201</v>
      </c>
      <c r="L613" s="4" t="s">
        <v>6657</v>
      </c>
      <c r="M613" s="4"/>
      <c r="N613" s="32" t="s">
        <v>6318</v>
      </c>
      <c r="O613" s="32"/>
      <c r="P613" s="32"/>
      <c r="Q613" s="4" t="s">
        <v>6658</v>
      </c>
      <c r="R613" s="4" t="s">
        <v>5043</v>
      </c>
      <c r="S613" s="42">
        <v>498.37090000000001</v>
      </c>
      <c r="T613" s="4" t="str">
        <f t="shared" si="51"/>
        <v>LTS0108326_IPTM20612_3-O-Acetyl-alpha-boswellic acid</v>
      </c>
      <c r="U613" s="4">
        <f t="shared" si="52"/>
        <v>499.37869999999998</v>
      </c>
      <c r="V613" s="4">
        <f t="shared" si="53"/>
        <v>497.36469999999997</v>
      </c>
      <c r="W613" s="58" t="s">
        <v>94</v>
      </c>
      <c r="X613" s="44" t="s">
        <v>94</v>
      </c>
      <c r="Y613" s="58" t="s">
        <v>94</v>
      </c>
      <c r="Z613" s="58" t="s">
        <v>94</v>
      </c>
      <c r="AA613" s="58"/>
      <c r="AB613" s="49">
        <v>20.67</v>
      </c>
      <c r="AC613" s="50">
        <v>613000000</v>
      </c>
      <c r="AD613" s="130">
        <v>19.010000000000002</v>
      </c>
      <c r="AE613" s="49">
        <v>30</v>
      </c>
      <c r="AF613" s="49"/>
      <c r="AG613" s="4" t="s">
        <v>6659</v>
      </c>
      <c r="AH613" s="4"/>
      <c r="AI613" s="64"/>
      <c r="AJ613" s="95" t="e">
        <f t="shared" si="50"/>
        <v>#VALUE!</v>
      </c>
    </row>
    <row r="614" spans="1:36" ht="31.2" x14ac:dyDescent="0.25">
      <c r="A614" s="4" t="s">
        <v>6660</v>
      </c>
      <c r="B614" s="115" t="s">
        <v>6532</v>
      </c>
      <c r="C614" s="4" t="s">
        <v>6661</v>
      </c>
      <c r="D614" s="4" t="s">
        <v>6662</v>
      </c>
      <c r="E614" s="4" t="s">
        <v>6663</v>
      </c>
      <c r="F614" s="4"/>
      <c r="G614" s="4"/>
      <c r="H614" s="4" t="s">
        <v>4506</v>
      </c>
      <c r="I614" s="4" t="s">
        <v>4507</v>
      </c>
      <c r="J614" s="4" t="s">
        <v>4575</v>
      </c>
      <c r="K614" s="187">
        <v>75412553</v>
      </c>
      <c r="L614" s="4" t="s">
        <v>6664</v>
      </c>
      <c r="M614" s="4"/>
      <c r="N614" s="32" t="s">
        <v>4738</v>
      </c>
      <c r="O614" s="32"/>
      <c r="P614" s="32"/>
      <c r="Q614" s="4" t="s">
        <v>6665</v>
      </c>
      <c r="R614" s="4" t="s">
        <v>6666</v>
      </c>
      <c r="S614" s="42">
        <v>1266.6244999999999</v>
      </c>
      <c r="T614" s="4" t="str">
        <f t="shared" si="51"/>
        <v>LTS0019039_IPTM20613_Araloside X</v>
      </c>
      <c r="U614" s="4">
        <f t="shared" si="52"/>
        <v>1267.6323</v>
      </c>
      <c r="V614" s="4">
        <f t="shared" si="53"/>
        <v>1265.6183000000001</v>
      </c>
      <c r="W614" s="58"/>
      <c r="X614" s="44"/>
      <c r="Y614" s="58"/>
      <c r="Z614" s="58"/>
      <c r="AA614" s="126" t="s">
        <v>5348</v>
      </c>
      <c r="AB614" s="49">
        <v>8.77</v>
      </c>
      <c r="AC614" s="50">
        <v>1900000</v>
      </c>
      <c r="AD614" s="130">
        <v>4.9400000000000004</v>
      </c>
      <c r="AE614" s="130">
        <v>9.32</v>
      </c>
      <c r="AF614" s="132" t="s">
        <v>6667</v>
      </c>
      <c r="AG614" s="4" t="s">
        <v>6668</v>
      </c>
      <c r="AH614" s="4"/>
      <c r="AI614" s="64">
        <v>8.98</v>
      </c>
      <c r="AJ614" s="95">
        <f t="shared" si="50"/>
        <v>0</v>
      </c>
    </row>
    <row r="615" spans="1:36" ht="62.4" x14ac:dyDescent="0.25">
      <c r="A615" s="4" t="s">
        <v>6669</v>
      </c>
      <c r="B615" s="115" t="s">
        <v>6532</v>
      </c>
      <c r="C615" s="4" t="s">
        <v>6670</v>
      </c>
      <c r="D615" s="4" t="s">
        <v>6671</v>
      </c>
      <c r="E615" s="4" t="s">
        <v>6672</v>
      </c>
      <c r="F615" s="4"/>
      <c r="G615" s="4"/>
      <c r="H615" s="4"/>
      <c r="I615" s="4"/>
      <c r="J615" s="4"/>
      <c r="K615" s="187">
        <v>341122506</v>
      </c>
      <c r="L615" s="34"/>
      <c r="M615" s="4"/>
      <c r="N615" s="32"/>
      <c r="O615" s="32"/>
      <c r="P615" s="32"/>
      <c r="Q615" s="4" t="s">
        <v>6673</v>
      </c>
      <c r="R615" s="4" t="s">
        <v>5196</v>
      </c>
      <c r="S615" s="42">
        <v>514.36580000000004</v>
      </c>
      <c r="T615" s="4" t="str">
        <f t="shared" si="51"/>
        <v>_IPTM20614_Alisol B acetate</v>
      </c>
      <c r="U615" s="4">
        <f t="shared" si="52"/>
        <v>515.37360000000001</v>
      </c>
      <c r="V615" s="4">
        <f t="shared" si="53"/>
        <v>513.3596</v>
      </c>
      <c r="W615" s="58">
        <v>16.11</v>
      </c>
      <c r="X615" s="44">
        <v>497000000</v>
      </c>
      <c r="Y615" s="125">
        <v>14.69</v>
      </c>
      <c r="Z615" s="125">
        <v>18.63</v>
      </c>
      <c r="AA615" s="92" t="s">
        <v>6674</v>
      </c>
      <c r="AB615" s="55">
        <v>16.16</v>
      </c>
      <c r="AC615" s="50">
        <v>1350000</v>
      </c>
      <c r="AD615" s="130">
        <v>14.75</v>
      </c>
      <c r="AE615" s="130">
        <v>19.010000000000002</v>
      </c>
      <c r="AF615" s="56" t="s">
        <v>6675</v>
      </c>
      <c r="AG615" s="4"/>
      <c r="AH615" s="4"/>
      <c r="AI615" s="64">
        <v>15.81</v>
      </c>
      <c r="AJ615" s="95">
        <f t="shared" si="50"/>
        <v>368.14814814814815</v>
      </c>
    </row>
    <row r="616" spans="1:36" ht="31.2" x14ac:dyDescent="0.25">
      <c r="A616" s="4" t="s">
        <v>6676</v>
      </c>
      <c r="B616" s="115" t="s">
        <v>6532</v>
      </c>
      <c r="C616" s="4" t="s">
        <v>6677</v>
      </c>
      <c r="D616" s="4" t="s">
        <v>6678</v>
      </c>
      <c r="E616" s="4" t="s">
        <v>6679</v>
      </c>
      <c r="F616" s="4"/>
      <c r="G616" s="4"/>
      <c r="H616" s="4" t="s">
        <v>4506</v>
      </c>
      <c r="I616" s="4" t="s">
        <v>4507</v>
      </c>
      <c r="J616" s="4" t="s">
        <v>4560</v>
      </c>
      <c r="K616" s="187">
        <v>78074039</v>
      </c>
      <c r="L616" s="4" t="s">
        <v>6680</v>
      </c>
      <c r="M616" s="4"/>
      <c r="N616" s="32" t="s">
        <v>4886</v>
      </c>
      <c r="O616" s="32"/>
      <c r="P616" s="32"/>
      <c r="Q616" s="4" t="s">
        <v>6681</v>
      </c>
      <c r="R616" s="4" t="s">
        <v>6682</v>
      </c>
      <c r="S616" s="42">
        <v>514.29309999999998</v>
      </c>
      <c r="T616" s="4" t="str">
        <f t="shared" si="51"/>
        <v>LTS0050310_IPTM20615_Ganoderenic acid B</v>
      </c>
      <c r="U616" s="4">
        <f t="shared" si="52"/>
        <v>515.30089999999996</v>
      </c>
      <c r="V616" s="4">
        <f t="shared" si="53"/>
        <v>513.28689999999995</v>
      </c>
      <c r="W616" s="58">
        <v>8.68</v>
      </c>
      <c r="X616" s="44">
        <v>38100000</v>
      </c>
      <c r="Y616" s="135">
        <v>4.9400000000000004</v>
      </c>
      <c r="Z616" s="135">
        <v>9.3699999999999992</v>
      </c>
      <c r="AA616" s="92" t="s">
        <v>6683</v>
      </c>
      <c r="AB616" s="49" t="s">
        <v>94</v>
      </c>
      <c r="AC616" s="50" t="s">
        <v>94</v>
      </c>
      <c r="AD616" s="49" t="s">
        <v>94</v>
      </c>
      <c r="AE616" s="49" t="s">
        <v>94</v>
      </c>
      <c r="AF616" s="49"/>
      <c r="AG616" s="4" t="s">
        <v>6684</v>
      </c>
      <c r="AH616" s="4"/>
      <c r="AI616" s="64">
        <v>8.69</v>
      </c>
      <c r="AJ616" s="95" t="e">
        <f t="shared" si="50"/>
        <v>#VALUE!</v>
      </c>
    </row>
    <row r="617" spans="1:36" s="3" customFormat="1" ht="15.6" x14ac:dyDescent="0.25">
      <c r="A617" s="69" t="s">
        <v>6685</v>
      </c>
      <c r="B617" s="116" t="s">
        <v>6532</v>
      </c>
      <c r="C617" s="69" t="s">
        <v>6686</v>
      </c>
      <c r="D617" s="69" t="s">
        <v>6687</v>
      </c>
      <c r="E617" s="69" t="s">
        <v>6688</v>
      </c>
      <c r="F617" s="69"/>
      <c r="G617" s="69"/>
      <c r="H617" s="69" t="s">
        <v>4506</v>
      </c>
      <c r="I617" s="69" t="s">
        <v>4507</v>
      </c>
      <c r="J617" s="69" t="s">
        <v>4560</v>
      </c>
      <c r="K617" s="188">
        <v>122184970</v>
      </c>
      <c r="L617" s="69" t="s">
        <v>6689</v>
      </c>
      <c r="M617" s="69"/>
      <c r="N617" s="72" t="s">
        <v>4562</v>
      </c>
      <c r="O617" s="72"/>
      <c r="P617" s="72"/>
      <c r="Q617" s="69" t="s">
        <v>6690</v>
      </c>
      <c r="R617" s="69" t="s">
        <v>6691</v>
      </c>
      <c r="S617" s="73">
        <v>474.26179999999999</v>
      </c>
      <c r="T617" s="69" t="str">
        <f t="shared" si="51"/>
        <v>LTS0123015_IPTM20616_Ganoderlactone D</v>
      </c>
      <c r="U617" s="69">
        <f t="shared" si="52"/>
        <v>475.26959999999997</v>
      </c>
      <c r="V617" s="69">
        <f t="shared" si="53"/>
        <v>473.25559999999996</v>
      </c>
      <c r="W617" s="91" t="s">
        <v>94</v>
      </c>
      <c r="X617" s="75" t="s">
        <v>94</v>
      </c>
      <c r="Y617" s="91" t="s">
        <v>94</v>
      </c>
      <c r="Z617" s="91" t="s">
        <v>94</v>
      </c>
      <c r="AA617" s="91"/>
      <c r="AB617" s="57" t="s">
        <v>94</v>
      </c>
      <c r="AC617" s="76" t="s">
        <v>94</v>
      </c>
      <c r="AD617" s="57" t="s">
        <v>94</v>
      </c>
      <c r="AE617" s="57" t="s">
        <v>94</v>
      </c>
      <c r="AF617" s="57"/>
      <c r="AG617" s="69" t="s">
        <v>6692</v>
      </c>
      <c r="AH617" s="69"/>
      <c r="AI617" s="78"/>
      <c r="AJ617" s="96" t="e">
        <f t="shared" si="50"/>
        <v>#VALUE!</v>
      </c>
    </row>
    <row r="618" spans="1:36" s="3" customFormat="1" ht="15.6" x14ac:dyDescent="0.25">
      <c r="A618" s="69" t="s">
        <v>6693</v>
      </c>
      <c r="B618" s="142" t="s">
        <v>6532</v>
      </c>
      <c r="C618" s="69"/>
      <c r="D618" s="69" t="s">
        <v>6694</v>
      </c>
      <c r="E618" s="69" t="s">
        <v>6695</v>
      </c>
      <c r="F618" s="69" t="s">
        <v>6696</v>
      </c>
      <c r="G618" s="69"/>
      <c r="H618" s="69" t="s">
        <v>4506</v>
      </c>
      <c r="I618" s="69" t="s">
        <v>4507</v>
      </c>
      <c r="J618" s="69" t="s">
        <v>4575</v>
      </c>
      <c r="K618" s="188">
        <v>11994185</v>
      </c>
      <c r="L618" s="69" t="s">
        <v>6697</v>
      </c>
      <c r="M618" s="69"/>
      <c r="N618" s="122" t="s">
        <v>6698</v>
      </c>
      <c r="O618" s="122"/>
      <c r="P618" s="122"/>
      <c r="Q618" s="69" t="s">
        <v>6699</v>
      </c>
      <c r="R618" s="69" t="s">
        <v>6700</v>
      </c>
      <c r="S618" s="73">
        <v>1660.7719999999999</v>
      </c>
      <c r="T618" s="69" t="str">
        <f t="shared" si="51"/>
        <v>LTS0223369_IPTM20617_Clematiunicinoside E</v>
      </c>
      <c r="U618" s="69">
        <f t="shared" si="52"/>
        <v>1661.7798</v>
      </c>
      <c r="V618" s="69">
        <f t="shared" si="53"/>
        <v>1659.7658000000001</v>
      </c>
      <c r="W618" s="126"/>
      <c r="X618" s="127"/>
      <c r="Y618" s="136"/>
      <c r="Z618" s="136"/>
      <c r="AA618" s="112" t="s">
        <v>5348</v>
      </c>
      <c r="AB618" s="57"/>
      <c r="AC618" s="76"/>
      <c r="AD618" s="57"/>
      <c r="AE618" s="57"/>
      <c r="AF618" s="57" t="s">
        <v>5348</v>
      </c>
      <c r="AG618" s="69" t="s">
        <v>6701</v>
      </c>
      <c r="AH618" s="69"/>
      <c r="AI618" s="78">
        <v>10.79</v>
      </c>
      <c r="AJ618" s="96" t="e">
        <f t="shared" si="50"/>
        <v>#DIV/0!</v>
      </c>
    </row>
    <row r="619" spans="1:36" ht="15.6" x14ac:dyDescent="0.25">
      <c r="A619" s="4" t="s">
        <v>6702</v>
      </c>
      <c r="B619" s="115" t="s">
        <v>6532</v>
      </c>
      <c r="C619" s="4" t="s">
        <v>6703</v>
      </c>
      <c r="D619" s="4" t="s">
        <v>6704</v>
      </c>
      <c r="E619" s="4" t="s">
        <v>6705</v>
      </c>
      <c r="F619" s="4"/>
      <c r="G619" s="4" t="s">
        <v>6706</v>
      </c>
      <c r="H619" s="4" t="s">
        <v>4506</v>
      </c>
      <c r="I619" s="4" t="s">
        <v>4507</v>
      </c>
      <c r="J619" s="4" t="s">
        <v>4560</v>
      </c>
      <c r="K619" s="187">
        <v>119026222</v>
      </c>
      <c r="L619" s="4" t="s">
        <v>6707</v>
      </c>
      <c r="M619" s="4"/>
      <c r="N619" s="32" t="s">
        <v>4562</v>
      </c>
      <c r="O619" s="32"/>
      <c r="P619" s="32"/>
      <c r="Q619" s="4" t="s">
        <v>6708</v>
      </c>
      <c r="R619" s="4" t="s">
        <v>6709</v>
      </c>
      <c r="S619" s="42">
        <v>490.29309999999998</v>
      </c>
      <c r="T619" s="4" t="str">
        <f t="shared" si="51"/>
        <v>LTS0108756_IPTM20618_Methyl lucidente G</v>
      </c>
      <c r="U619" s="4">
        <f t="shared" si="52"/>
        <v>491.30089999999996</v>
      </c>
      <c r="V619" s="4">
        <f t="shared" si="53"/>
        <v>489.28689999999995</v>
      </c>
      <c r="W619" s="58">
        <v>10.62</v>
      </c>
      <c r="X619" s="44">
        <v>19200000</v>
      </c>
      <c r="Y619" s="125">
        <v>9.3699999999999992</v>
      </c>
      <c r="Z619" s="125">
        <v>14.69</v>
      </c>
      <c r="AA619" s="125" t="s">
        <v>6710</v>
      </c>
      <c r="AB619" s="49" t="s">
        <v>94</v>
      </c>
      <c r="AC619" s="50" t="s">
        <v>94</v>
      </c>
      <c r="AD619" s="49" t="s">
        <v>94</v>
      </c>
      <c r="AE619" s="49" t="s">
        <v>94</v>
      </c>
      <c r="AF619" s="49"/>
      <c r="AG619" s="184" t="s">
        <v>6711</v>
      </c>
      <c r="AH619" s="4"/>
      <c r="AI619" s="64">
        <v>10.4</v>
      </c>
      <c r="AJ619" s="95" t="e">
        <f t="shared" si="50"/>
        <v>#VALUE!</v>
      </c>
    </row>
    <row r="620" spans="1:36" ht="62.4" x14ac:dyDescent="0.25">
      <c r="A620" s="4" t="s">
        <v>6712</v>
      </c>
      <c r="B620" s="115" t="s">
        <v>6532</v>
      </c>
      <c r="C620" s="4" t="s">
        <v>6713</v>
      </c>
      <c r="D620" s="4" t="s">
        <v>6714</v>
      </c>
      <c r="E620" s="4" t="s">
        <v>6715</v>
      </c>
      <c r="F620" s="4"/>
      <c r="G620" s="4" t="s">
        <v>6716</v>
      </c>
      <c r="H620" s="4" t="s">
        <v>4506</v>
      </c>
      <c r="I620" s="4" t="s">
        <v>4507</v>
      </c>
      <c r="J620" s="4" t="s">
        <v>4508</v>
      </c>
      <c r="K620" s="187">
        <v>91827005</v>
      </c>
      <c r="L620" s="4" t="s">
        <v>6717</v>
      </c>
      <c r="M620" s="4"/>
      <c r="N620" s="32" t="s">
        <v>6718</v>
      </c>
      <c r="O620" s="32"/>
      <c r="P620" s="32"/>
      <c r="Q620" s="4" t="s">
        <v>6719</v>
      </c>
      <c r="R620" s="4" t="s">
        <v>6004</v>
      </c>
      <c r="S620" s="42">
        <v>928.50319999999999</v>
      </c>
      <c r="T620" s="4" t="str">
        <f t="shared" si="51"/>
        <v>LTS0167796_IPTM20619_Bacoside A3</v>
      </c>
      <c r="U620" s="4">
        <f t="shared" si="52"/>
        <v>929.51099999999997</v>
      </c>
      <c r="V620" s="4">
        <f t="shared" si="53"/>
        <v>927.49699999999996</v>
      </c>
      <c r="W620" s="43">
        <v>9.41</v>
      </c>
      <c r="X620" s="44">
        <v>1170000</v>
      </c>
      <c r="Y620" s="125">
        <v>9.3699999999999992</v>
      </c>
      <c r="Z620" s="125">
        <v>14.69</v>
      </c>
      <c r="AA620" s="92" t="s">
        <v>6720</v>
      </c>
      <c r="AB620" s="49">
        <v>9.44</v>
      </c>
      <c r="AC620" s="50">
        <v>39100000</v>
      </c>
      <c r="AD620" s="130">
        <v>9.32</v>
      </c>
      <c r="AE620" s="130">
        <v>14.75</v>
      </c>
      <c r="AF620" s="49" t="s">
        <v>6721</v>
      </c>
      <c r="AG620" s="4" t="s">
        <v>6722</v>
      </c>
      <c r="AH620" s="4"/>
      <c r="AI620" s="64">
        <v>9.65</v>
      </c>
      <c r="AJ620" s="95">
        <f t="shared" si="50"/>
        <v>2.9923273657289001E-2</v>
      </c>
    </row>
    <row r="621" spans="1:36" ht="46.8" x14ac:dyDescent="0.25">
      <c r="A621" s="4" t="s">
        <v>6723</v>
      </c>
      <c r="B621" s="115" t="s">
        <v>6724</v>
      </c>
      <c r="C621" s="4" t="s">
        <v>6725</v>
      </c>
      <c r="D621" s="4" t="s">
        <v>6726</v>
      </c>
      <c r="E621" s="4" t="s">
        <v>6727</v>
      </c>
      <c r="F621" s="4" t="s">
        <v>6728</v>
      </c>
      <c r="G621" s="4" t="s">
        <v>6729</v>
      </c>
      <c r="H621" s="4" t="s">
        <v>4506</v>
      </c>
      <c r="I621" s="4" t="s">
        <v>4507</v>
      </c>
      <c r="J621" s="4" t="s">
        <v>4575</v>
      </c>
      <c r="K621" s="187">
        <v>52951052</v>
      </c>
      <c r="L621" s="4" t="s">
        <v>6730</v>
      </c>
      <c r="M621" s="4"/>
      <c r="N621" s="32" t="s">
        <v>6731</v>
      </c>
      <c r="O621" s="32" t="s">
        <v>6732</v>
      </c>
      <c r="P621" s="32" t="s">
        <v>6733</v>
      </c>
      <c r="Q621" s="4" t="s">
        <v>6734</v>
      </c>
      <c r="R621" s="4" t="s">
        <v>5812</v>
      </c>
      <c r="S621" s="42">
        <v>650.40300000000002</v>
      </c>
      <c r="T621" s="4" t="str">
        <f t="shared" si="51"/>
        <v>LTS0117563_IPTM20620_Arjunglucoside II</v>
      </c>
      <c r="U621" s="4">
        <f t="shared" si="52"/>
        <v>651.41079999999999</v>
      </c>
      <c r="V621" s="4">
        <f t="shared" si="53"/>
        <v>649.39679999999998</v>
      </c>
      <c r="W621" s="58" t="s">
        <v>94</v>
      </c>
      <c r="X621" s="44" t="s">
        <v>94</v>
      </c>
      <c r="Y621" s="89" t="s">
        <v>94</v>
      </c>
      <c r="Z621" s="89" t="s">
        <v>94</v>
      </c>
      <c r="AA621" s="89"/>
      <c r="AB621" s="49">
        <v>8.49</v>
      </c>
      <c r="AC621" s="50">
        <v>794000</v>
      </c>
      <c r="AD621" s="130">
        <v>4.9400000000000004</v>
      </c>
      <c r="AE621" s="130">
        <v>9.32</v>
      </c>
      <c r="AF621" s="56" t="s">
        <v>6735</v>
      </c>
      <c r="AG621" s="4" t="s">
        <v>6736</v>
      </c>
      <c r="AH621" s="4"/>
      <c r="AI621" s="64">
        <v>8.2899999999999991</v>
      </c>
      <c r="AJ621" s="95" t="e">
        <f t="shared" si="50"/>
        <v>#VALUE!</v>
      </c>
    </row>
    <row r="622" spans="1:36" s="3" customFormat="1" ht="15.6" x14ac:dyDescent="0.25">
      <c r="A622" s="69" t="s">
        <v>6737</v>
      </c>
      <c r="B622" s="142" t="s">
        <v>6724</v>
      </c>
      <c r="C622" s="69" t="s">
        <v>6738</v>
      </c>
      <c r="D622" s="69" t="s">
        <v>6739</v>
      </c>
      <c r="E622" s="69" t="s">
        <v>6740</v>
      </c>
      <c r="F622" s="69" t="s">
        <v>6741</v>
      </c>
      <c r="G622" s="69" t="s">
        <v>6742</v>
      </c>
      <c r="H622" s="69"/>
      <c r="I622" s="69"/>
      <c r="J622" s="69"/>
      <c r="K622" s="188">
        <v>3084345</v>
      </c>
      <c r="L622" s="69"/>
      <c r="M622" s="69"/>
      <c r="N622" s="122"/>
      <c r="O622" s="122"/>
      <c r="P622" s="122"/>
      <c r="Q622" s="69" t="s">
        <v>6743</v>
      </c>
      <c r="R622" s="69" t="s">
        <v>6588</v>
      </c>
      <c r="S622" s="73">
        <v>1123.5300999999999</v>
      </c>
      <c r="T622" s="69" t="str">
        <f t="shared" si="51"/>
        <v>_IPTM20621_Sodium Aescinate</v>
      </c>
      <c r="U622" s="69">
        <f t="shared" si="52"/>
        <v>1124.5379</v>
      </c>
      <c r="V622" s="69">
        <f t="shared" si="53"/>
        <v>1122.5239000000001</v>
      </c>
      <c r="W622" s="126"/>
      <c r="X622" s="127"/>
      <c r="Y622" s="136"/>
      <c r="Z622" s="136"/>
      <c r="AA622" s="112" t="s">
        <v>5348</v>
      </c>
      <c r="AB622" s="57"/>
      <c r="AC622" s="76"/>
      <c r="AD622" s="57"/>
      <c r="AE622" s="57"/>
      <c r="AF622" s="57" t="s">
        <v>5348</v>
      </c>
      <c r="AG622" s="69" t="s">
        <v>6744</v>
      </c>
      <c r="AH622" s="69"/>
      <c r="AI622" s="78"/>
      <c r="AJ622" s="96" t="e">
        <f t="shared" si="50"/>
        <v>#DIV/0!</v>
      </c>
    </row>
    <row r="623" spans="1:36" ht="15.6" x14ac:dyDescent="0.25">
      <c r="A623" s="4" t="s">
        <v>6745</v>
      </c>
      <c r="B623" s="115" t="s">
        <v>6724</v>
      </c>
      <c r="C623" s="4" t="s">
        <v>6746</v>
      </c>
      <c r="D623" s="4" t="s">
        <v>6747</v>
      </c>
      <c r="E623" s="4" t="s">
        <v>6748</v>
      </c>
      <c r="F623" s="4" t="s">
        <v>6749</v>
      </c>
      <c r="G623" s="4" t="s">
        <v>6750</v>
      </c>
      <c r="H623" s="4" t="s">
        <v>5202</v>
      </c>
      <c r="I623" s="4" t="s">
        <v>5203</v>
      </c>
      <c r="J623" s="4" t="s">
        <v>6751</v>
      </c>
      <c r="K623" s="187">
        <v>92785</v>
      </c>
      <c r="L623" s="4" t="s">
        <v>6752</v>
      </c>
      <c r="M623" s="4"/>
      <c r="N623" s="32" t="s">
        <v>5885</v>
      </c>
      <c r="O623" s="32" t="s">
        <v>5039</v>
      </c>
      <c r="P623" s="32" t="s">
        <v>6753</v>
      </c>
      <c r="Q623" s="4" t="s">
        <v>6754</v>
      </c>
      <c r="R623" s="4" t="s">
        <v>6553</v>
      </c>
      <c r="S623" s="42">
        <v>424.37049999999999</v>
      </c>
      <c r="T623" s="4" t="str">
        <f t="shared" si="51"/>
        <v>LTS0266976_IPTM20622_Taraxerone</v>
      </c>
      <c r="U623" s="4">
        <f t="shared" si="52"/>
        <v>425.37829999999997</v>
      </c>
      <c r="V623" s="4">
        <f t="shared" si="53"/>
        <v>423.36429999999996</v>
      </c>
      <c r="W623" s="58">
        <v>11.26</v>
      </c>
      <c r="X623" s="44">
        <v>142000000</v>
      </c>
      <c r="Y623" s="125">
        <v>9.3699999999999992</v>
      </c>
      <c r="Z623" s="125">
        <v>14.69</v>
      </c>
      <c r="AA623" s="89" t="s">
        <v>6755</v>
      </c>
      <c r="AB623" s="49" t="s">
        <v>94</v>
      </c>
      <c r="AC623" s="50" t="s">
        <v>94</v>
      </c>
      <c r="AD623" s="49" t="s">
        <v>94</v>
      </c>
      <c r="AE623" s="49" t="s">
        <v>94</v>
      </c>
      <c r="AF623" s="49"/>
      <c r="AG623" s="4" t="s">
        <v>6756</v>
      </c>
      <c r="AH623" s="4"/>
      <c r="AI623" s="64"/>
      <c r="AJ623" s="95" t="e">
        <f t="shared" si="50"/>
        <v>#VALUE!</v>
      </c>
    </row>
    <row r="624" spans="1:36" s="3" customFormat="1" ht="15.6" x14ac:dyDescent="0.25">
      <c r="A624" s="69" t="s">
        <v>6757</v>
      </c>
      <c r="B624" s="116" t="s">
        <v>6724</v>
      </c>
      <c r="C624" s="69" t="s">
        <v>6758</v>
      </c>
      <c r="D624" s="69" t="s">
        <v>6759</v>
      </c>
      <c r="E624" s="69" t="s">
        <v>6760</v>
      </c>
      <c r="F624" s="69" t="s">
        <v>6761</v>
      </c>
      <c r="G624" s="69" t="s">
        <v>6762</v>
      </c>
      <c r="H624" s="69" t="s">
        <v>4506</v>
      </c>
      <c r="I624" s="69" t="s">
        <v>4507</v>
      </c>
      <c r="J624" s="69" t="s">
        <v>6763</v>
      </c>
      <c r="K624" s="188">
        <v>94225</v>
      </c>
      <c r="L624" s="69" t="s">
        <v>6764</v>
      </c>
      <c r="M624" s="69"/>
      <c r="N624" s="72" t="s">
        <v>6765</v>
      </c>
      <c r="O624" s="72" t="s">
        <v>6766</v>
      </c>
      <c r="P624" s="72" t="s">
        <v>6767</v>
      </c>
      <c r="Q624" s="69" t="s">
        <v>6768</v>
      </c>
      <c r="R624" s="69" t="s">
        <v>6769</v>
      </c>
      <c r="S624" s="73">
        <v>468.39670000000001</v>
      </c>
      <c r="T624" s="69" t="str">
        <f t="shared" si="51"/>
        <v>LTS0072744_IPTM20623_Taraxeryl acetate</v>
      </c>
      <c r="U624" s="69">
        <f t="shared" si="52"/>
        <v>469.40449999999998</v>
      </c>
      <c r="V624" s="69">
        <f t="shared" si="53"/>
        <v>467.39049999999997</v>
      </c>
      <c r="W624" s="91" t="s">
        <v>94</v>
      </c>
      <c r="X624" s="75" t="s">
        <v>94</v>
      </c>
      <c r="Y624" s="112" t="s">
        <v>94</v>
      </c>
      <c r="Z624" s="112" t="s">
        <v>94</v>
      </c>
      <c r="AA624" s="112"/>
      <c r="AB624" s="57" t="s">
        <v>94</v>
      </c>
      <c r="AC624" s="76" t="s">
        <v>94</v>
      </c>
      <c r="AD624" s="57" t="s">
        <v>94</v>
      </c>
      <c r="AE624" s="57" t="s">
        <v>94</v>
      </c>
      <c r="AF624" s="57"/>
      <c r="AG624" s="69" t="s">
        <v>6770</v>
      </c>
      <c r="AH624" s="69"/>
      <c r="AI624" s="78"/>
      <c r="AJ624" s="96" t="e">
        <f t="shared" si="50"/>
        <v>#VALUE!</v>
      </c>
    </row>
    <row r="625" spans="1:36" ht="46.8" x14ac:dyDescent="0.25">
      <c r="A625" s="4" t="s">
        <v>6771</v>
      </c>
      <c r="B625" s="115" t="s">
        <v>6724</v>
      </c>
      <c r="C625" s="4" t="s">
        <v>6772</v>
      </c>
      <c r="D625" s="4" t="s">
        <v>6773</v>
      </c>
      <c r="E625" s="4" t="s">
        <v>6774</v>
      </c>
      <c r="F625" s="4"/>
      <c r="G625" s="4" t="s">
        <v>6775</v>
      </c>
      <c r="H625" s="4" t="s">
        <v>4506</v>
      </c>
      <c r="I625" s="4" t="s">
        <v>4507</v>
      </c>
      <c r="J625" s="4" t="s">
        <v>4575</v>
      </c>
      <c r="K625" s="187">
        <v>443614</v>
      </c>
      <c r="L625" s="4" t="s">
        <v>6776</v>
      </c>
      <c r="M625" s="4"/>
      <c r="N625" s="32" t="s">
        <v>1084</v>
      </c>
      <c r="O625" s="32" t="s">
        <v>6777</v>
      </c>
      <c r="P625" s="32" t="s">
        <v>6778</v>
      </c>
      <c r="Q625" s="4" t="s">
        <v>6779</v>
      </c>
      <c r="R625" s="4" t="s">
        <v>6780</v>
      </c>
      <c r="S625" s="42">
        <v>912.50829999999996</v>
      </c>
      <c r="T625" s="4" t="str">
        <f t="shared" si="51"/>
        <v>LTS0184048_IPTM20624_Soyasaponin II</v>
      </c>
      <c r="U625" s="4">
        <f t="shared" si="52"/>
        <v>913.51609999999994</v>
      </c>
      <c r="V625" s="4">
        <f t="shared" si="53"/>
        <v>911.50209999999993</v>
      </c>
      <c r="W625" s="58" t="s">
        <v>94</v>
      </c>
      <c r="X625" s="44" t="s">
        <v>94</v>
      </c>
      <c r="Y625" s="89" t="s">
        <v>94</v>
      </c>
      <c r="Z625" s="89" t="s">
        <v>94</v>
      </c>
      <c r="AA625" s="89"/>
      <c r="AB625" s="49">
        <v>9.41</v>
      </c>
      <c r="AC625" s="50">
        <v>40400000</v>
      </c>
      <c r="AD625" s="130">
        <v>9.32</v>
      </c>
      <c r="AE625" s="130">
        <v>14.75</v>
      </c>
      <c r="AF625" s="56" t="s">
        <v>6781</v>
      </c>
      <c r="AG625" s="4" t="s">
        <v>6782</v>
      </c>
      <c r="AH625" s="4"/>
      <c r="AI625" s="64">
        <v>10.01</v>
      </c>
      <c r="AJ625" s="95" t="e">
        <f t="shared" si="50"/>
        <v>#VALUE!</v>
      </c>
    </row>
    <row r="626" spans="1:36" ht="15.6" x14ac:dyDescent="0.25">
      <c r="A626" s="4"/>
      <c r="B626" s="115" t="s">
        <v>6724</v>
      </c>
      <c r="C626" s="4" t="s">
        <v>6783</v>
      </c>
      <c r="D626" s="4" t="s">
        <v>6784</v>
      </c>
      <c r="E626" s="4" t="s">
        <v>6785</v>
      </c>
      <c r="F626" s="4" t="s">
        <v>6786</v>
      </c>
      <c r="G626" s="4"/>
      <c r="H626" s="4" t="s">
        <v>4506</v>
      </c>
      <c r="I626" s="4" t="s">
        <v>4507</v>
      </c>
      <c r="J626" s="4" t="s">
        <v>4535</v>
      </c>
      <c r="K626" s="187">
        <v>73170</v>
      </c>
      <c r="L626" s="4" t="s">
        <v>6787</v>
      </c>
      <c r="M626" s="4"/>
      <c r="N626" s="32" t="s">
        <v>6788</v>
      </c>
      <c r="O626" s="32" t="s">
        <v>6789</v>
      </c>
      <c r="P626" s="32" t="s">
        <v>6790</v>
      </c>
      <c r="Q626" s="4" t="s">
        <v>6791</v>
      </c>
      <c r="R626" s="4" t="s">
        <v>4596</v>
      </c>
      <c r="S626" s="42">
        <v>426.38619999999997</v>
      </c>
      <c r="T626" s="4" t="str">
        <f t="shared" si="51"/>
        <v>LTS0222826_IPTM20625_alpha-Amyrin</v>
      </c>
      <c r="U626" s="4">
        <f t="shared" si="52"/>
        <v>427.39399999999995</v>
      </c>
      <c r="V626" s="4">
        <f t="shared" si="53"/>
        <v>425.37999999999994</v>
      </c>
      <c r="W626" s="58"/>
      <c r="X626" s="44"/>
      <c r="Y626" s="89"/>
      <c r="Z626" s="89"/>
      <c r="AA626" s="112" t="s">
        <v>6792</v>
      </c>
      <c r="AB626" s="49"/>
      <c r="AC626" s="50"/>
      <c r="AD626" s="49"/>
      <c r="AE626" s="49"/>
      <c r="AF626" s="57" t="s">
        <v>6792</v>
      </c>
      <c r="AG626" s="4" t="s">
        <v>6793</v>
      </c>
      <c r="AH626" s="4"/>
      <c r="AI626" s="64"/>
      <c r="AJ626" s="95" t="e">
        <f t="shared" si="50"/>
        <v>#DIV/0!</v>
      </c>
    </row>
    <row r="627" spans="1:36" s="3" customFormat="1" ht="15.6" x14ac:dyDescent="0.25">
      <c r="A627" s="69"/>
      <c r="B627" s="116" t="s">
        <v>6724</v>
      </c>
      <c r="C627" s="69" t="s">
        <v>6794</v>
      </c>
      <c r="D627" s="69" t="s">
        <v>6795</v>
      </c>
      <c r="E627" s="69" t="s">
        <v>6796</v>
      </c>
      <c r="F627" s="69"/>
      <c r="G627" s="69"/>
      <c r="H627" s="69"/>
      <c r="I627" s="69"/>
      <c r="J627" s="69"/>
      <c r="K627" s="188">
        <v>102594495</v>
      </c>
      <c r="L627" s="33"/>
      <c r="M627" s="69"/>
      <c r="N627" s="72"/>
      <c r="O627" s="72"/>
      <c r="P627" s="72"/>
      <c r="Q627" s="69" t="s">
        <v>6797</v>
      </c>
      <c r="R627" s="69" t="s">
        <v>4751</v>
      </c>
      <c r="S627" s="73">
        <v>800.49220000000003</v>
      </c>
      <c r="T627" s="69" t="str">
        <f t="shared" si="51"/>
        <v>_IPTM20626_Mogroside II-A2</v>
      </c>
      <c r="U627" s="69">
        <f t="shared" si="52"/>
        <v>801.5</v>
      </c>
      <c r="V627" s="69">
        <f t="shared" si="53"/>
        <v>799.48599999999999</v>
      </c>
      <c r="W627" s="91" t="s">
        <v>94</v>
      </c>
      <c r="X627" s="75" t="s">
        <v>94</v>
      </c>
      <c r="Y627" s="112" t="s">
        <v>94</v>
      </c>
      <c r="Z627" s="112" t="s">
        <v>94</v>
      </c>
      <c r="AA627" s="112"/>
      <c r="AB627" s="57" t="s">
        <v>94</v>
      </c>
      <c r="AC627" s="76" t="s">
        <v>94</v>
      </c>
      <c r="AD627" s="57" t="s">
        <v>94</v>
      </c>
      <c r="AE627" s="57" t="s">
        <v>94</v>
      </c>
      <c r="AF627" s="57"/>
      <c r="AG627" s="69" t="s">
        <v>6798</v>
      </c>
      <c r="AH627" s="69"/>
      <c r="AI627" s="78"/>
      <c r="AJ627" s="96" t="e">
        <f t="shared" si="50"/>
        <v>#VALUE!</v>
      </c>
    </row>
    <row r="628" spans="1:36" s="3" customFormat="1" ht="15.6" x14ac:dyDescent="0.25">
      <c r="A628" s="69"/>
      <c r="B628" s="142" t="s">
        <v>6724</v>
      </c>
      <c r="C628" s="69" t="s">
        <v>6799</v>
      </c>
      <c r="D628" s="69" t="s">
        <v>6800</v>
      </c>
      <c r="E628" s="69" t="s">
        <v>6801</v>
      </c>
      <c r="F628" s="69"/>
      <c r="G628" s="69"/>
      <c r="H628" s="69"/>
      <c r="I628" s="69"/>
      <c r="J628" s="69"/>
      <c r="K628" s="188">
        <v>102004811</v>
      </c>
      <c r="L628" s="69"/>
      <c r="M628" s="69"/>
      <c r="N628" s="122"/>
      <c r="O628" s="122"/>
      <c r="P628" s="122"/>
      <c r="Q628" s="69" t="s">
        <v>6802</v>
      </c>
      <c r="R628" s="69" t="s">
        <v>6192</v>
      </c>
      <c r="S628" s="73">
        <v>1286.6506999999999</v>
      </c>
      <c r="T628" s="69" t="str">
        <f t="shared" si="51"/>
        <v>_IPTM20627_Iso-mogroside V</v>
      </c>
      <c r="U628" s="69">
        <f t="shared" si="52"/>
        <v>1287.6585</v>
      </c>
      <c r="V628" s="69">
        <f t="shared" si="53"/>
        <v>1285.6445000000001</v>
      </c>
      <c r="W628" s="126"/>
      <c r="X628" s="127"/>
      <c r="Y628" s="136"/>
      <c r="Z628" s="136"/>
      <c r="AA628" s="112" t="s">
        <v>5348</v>
      </c>
      <c r="AB628" s="57"/>
      <c r="AC628" s="76"/>
      <c r="AD628" s="138"/>
      <c r="AE628" s="138"/>
      <c r="AF628" s="57" t="s">
        <v>5348</v>
      </c>
      <c r="AG628" s="69" t="s">
        <v>6803</v>
      </c>
      <c r="AH628" s="69"/>
      <c r="AI628" s="78">
        <v>6.9</v>
      </c>
      <c r="AJ628" s="96" t="e">
        <f t="shared" si="50"/>
        <v>#DIV/0!</v>
      </c>
    </row>
    <row r="629" spans="1:36" ht="31.2" x14ac:dyDescent="0.25">
      <c r="A629" s="4"/>
      <c r="B629" s="115" t="s">
        <v>6724</v>
      </c>
      <c r="C629" s="4" t="s">
        <v>6804</v>
      </c>
      <c r="D629" s="4" t="s">
        <v>6805</v>
      </c>
      <c r="E629" s="4" t="s">
        <v>6806</v>
      </c>
      <c r="F629" s="4"/>
      <c r="G629" s="4"/>
      <c r="H629" s="4" t="s">
        <v>4506</v>
      </c>
      <c r="I629" s="4" t="s">
        <v>4507</v>
      </c>
      <c r="J629" s="4" t="s">
        <v>4508</v>
      </c>
      <c r="K629" s="187">
        <v>91973814</v>
      </c>
      <c r="L629" s="4" t="s">
        <v>6807</v>
      </c>
      <c r="M629" s="4"/>
      <c r="N629" s="32" t="s">
        <v>4537</v>
      </c>
      <c r="O629" s="32"/>
      <c r="P629" s="32"/>
      <c r="Q629" s="4" t="s">
        <v>6808</v>
      </c>
      <c r="R629" s="4" t="s">
        <v>4843</v>
      </c>
      <c r="S629" s="42">
        <v>916.53959999999995</v>
      </c>
      <c r="T629" s="4" t="str">
        <f t="shared" si="51"/>
        <v>LTS0252523_IPTM20628_Notoginsenoside Ft1</v>
      </c>
      <c r="U629" s="4">
        <f t="shared" si="52"/>
        <v>917.54739999999993</v>
      </c>
      <c r="V629" s="4">
        <f t="shared" si="53"/>
        <v>915.53339999999992</v>
      </c>
      <c r="W629" s="58">
        <v>11.28</v>
      </c>
      <c r="X629" s="44">
        <v>3650000</v>
      </c>
      <c r="Y629" s="125">
        <v>9.3699999999999992</v>
      </c>
      <c r="Z629" s="125">
        <v>14.69</v>
      </c>
      <c r="AA629" s="89" t="s">
        <v>6809</v>
      </c>
      <c r="AB629" s="49">
        <v>11.27</v>
      </c>
      <c r="AC629" s="50">
        <v>48600000</v>
      </c>
      <c r="AD629" s="130">
        <v>9.32</v>
      </c>
      <c r="AE629" s="130">
        <v>14.75</v>
      </c>
      <c r="AF629" s="56" t="s">
        <v>6810</v>
      </c>
      <c r="AG629" s="4" t="s">
        <v>6811</v>
      </c>
      <c r="AH629" s="4"/>
      <c r="AI629" s="64">
        <v>11.64</v>
      </c>
      <c r="AJ629" s="95">
        <f t="shared" si="50"/>
        <v>7.5102880658436219E-2</v>
      </c>
    </row>
    <row r="630" spans="1:36" s="3" customFormat="1" ht="15.6" x14ac:dyDescent="0.25">
      <c r="A630" s="69" t="s">
        <v>6812</v>
      </c>
      <c r="B630" s="142" t="s">
        <v>6724</v>
      </c>
      <c r="C630" s="69" t="s">
        <v>6813</v>
      </c>
      <c r="D630" s="69" t="s">
        <v>6814</v>
      </c>
      <c r="E630" s="69" t="s">
        <v>6815</v>
      </c>
      <c r="F630" s="69" t="s">
        <v>6816</v>
      </c>
      <c r="G630" s="69" t="s">
        <v>6817</v>
      </c>
      <c r="H630" s="69" t="s">
        <v>4506</v>
      </c>
      <c r="I630" s="69" t="s">
        <v>4507</v>
      </c>
      <c r="J630" s="69" t="s">
        <v>4575</v>
      </c>
      <c r="K630" s="188">
        <v>10701737</v>
      </c>
      <c r="L630" s="69" t="s">
        <v>6818</v>
      </c>
      <c r="M630" s="69"/>
      <c r="N630" s="122" t="s">
        <v>6819</v>
      </c>
      <c r="O630" s="122"/>
      <c r="P630" s="122"/>
      <c r="Q630" s="69" t="s">
        <v>6820</v>
      </c>
      <c r="R630" s="69" t="s">
        <v>6821</v>
      </c>
      <c r="S630" s="73">
        <v>1588.6932999999999</v>
      </c>
      <c r="T630" s="69" t="str">
        <f t="shared" si="51"/>
        <v>LTS0036089_IPTM20629_Polygalasaponin XXXI</v>
      </c>
      <c r="U630" s="69">
        <f t="shared" si="52"/>
        <v>1589.7011</v>
      </c>
      <c r="V630" s="69">
        <f t="shared" si="53"/>
        <v>1587.6871000000001</v>
      </c>
      <c r="W630" s="126"/>
      <c r="X630" s="127"/>
      <c r="Y630" s="136"/>
      <c r="Z630" s="136"/>
      <c r="AA630" s="112" t="s">
        <v>5348</v>
      </c>
      <c r="AB630" s="57"/>
      <c r="AC630" s="76"/>
      <c r="AD630" s="138"/>
      <c r="AE630" s="138"/>
      <c r="AF630" s="57" t="s">
        <v>5348</v>
      </c>
      <c r="AG630" s="69" t="s">
        <v>6822</v>
      </c>
      <c r="AH630" s="69"/>
      <c r="AI630" s="78">
        <v>10.79</v>
      </c>
      <c r="AJ630" s="96" t="e">
        <f t="shared" si="50"/>
        <v>#DIV/0!</v>
      </c>
    </row>
    <row r="631" spans="1:36" ht="46.8" x14ac:dyDescent="0.25">
      <c r="A631" s="4" t="s">
        <v>6823</v>
      </c>
      <c r="B631" s="115" t="s">
        <v>6724</v>
      </c>
      <c r="C631" s="4" t="s">
        <v>6824</v>
      </c>
      <c r="D631" s="4" t="s">
        <v>6825</v>
      </c>
      <c r="E631" s="4" t="s">
        <v>6826</v>
      </c>
      <c r="F631" s="4" t="s">
        <v>6827</v>
      </c>
      <c r="G631" s="4" t="s">
        <v>6828</v>
      </c>
      <c r="H631" s="4" t="s">
        <v>4506</v>
      </c>
      <c r="I631" s="4" t="s">
        <v>4507</v>
      </c>
      <c r="J631" s="4" t="s">
        <v>4644</v>
      </c>
      <c r="K631" s="187">
        <v>60148655</v>
      </c>
      <c r="L631" s="4" t="s">
        <v>6829</v>
      </c>
      <c r="M631" s="4"/>
      <c r="N631" s="32" t="s">
        <v>49</v>
      </c>
      <c r="O631" s="32"/>
      <c r="P631" s="32"/>
      <c r="Q631" s="4" t="s">
        <v>6830</v>
      </c>
      <c r="R631" s="4" t="s">
        <v>5005</v>
      </c>
      <c r="S631" s="42">
        <v>826.47149999999999</v>
      </c>
      <c r="T631" s="4" t="str">
        <f t="shared" si="51"/>
        <v>LTS0163019_IPTM20630_Astrasieversianin VII</v>
      </c>
      <c r="U631" s="4">
        <f t="shared" si="52"/>
        <v>827.47929999999997</v>
      </c>
      <c r="V631" s="4">
        <f t="shared" si="53"/>
        <v>825.46529999999996</v>
      </c>
      <c r="W631" s="58">
        <v>10.44</v>
      </c>
      <c r="X631" s="44">
        <v>1980000</v>
      </c>
      <c r="Y631" s="125">
        <v>9.3699999999999992</v>
      </c>
      <c r="Z631" s="125">
        <v>14.69</v>
      </c>
      <c r="AA631" s="128" t="s">
        <v>6831</v>
      </c>
      <c r="AB631" s="49" t="s">
        <v>94</v>
      </c>
      <c r="AC631" s="50" t="s">
        <v>94</v>
      </c>
      <c r="AD631" s="49" t="s">
        <v>94</v>
      </c>
      <c r="AE631" s="49" t="s">
        <v>94</v>
      </c>
      <c r="AF631" s="49"/>
      <c r="AG631" s="4" t="s">
        <v>6832</v>
      </c>
      <c r="AH631" s="4"/>
      <c r="AI631" s="64">
        <v>10.7</v>
      </c>
      <c r="AJ631" s="95" t="e">
        <f t="shared" si="50"/>
        <v>#VALUE!</v>
      </c>
    </row>
    <row r="632" spans="1:36" ht="31.2" x14ac:dyDescent="0.25">
      <c r="A632" s="4" t="s">
        <v>6833</v>
      </c>
      <c r="B632" s="115" t="s">
        <v>6724</v>
      </c>
      <c r="C632" s="4" t="s">
        <v>6834</v>
      </c>
      <c r="D632" s="4" t="s">
        <v>6835</v>
      </c>
      <c r="E632" s="4" t="s">
        <v>6836</v>
      </c>
      <c r="F632" s="4"/>
      <c r="G632" s="4"/>
      <c r="H632" s="4" t="s">
        <v>4506</v>
      </c>
      <c r="I632" s="4" t="s">
        <v>4507</v>
      </c>
      <c r="J632" s="4" t="s">
        <v>4508</v>
      </c>
      <c r="K632" s="187">
        <v>102004879</v>
      </c>
      <c r="L632" s="4" t="s">
        <v>6837</v>
      </c>
      <c r="M632" s="4"/>
      <c r="N632" s="32" t="s">
        <v>6576</v>
      </c>
      <c r="O632" s="32"/>
      <c r="P632" s="32"/>
      <c r="Q632" s="4" t="s">
        <v>6838</v>
      </c>
      <c r="R632" s="4" t="s">
        <v>6578</v>
      </c>
      <c r="S632" s="42">
        <v>978.53989999999999</v>
      </c>
      <c r="T632" s="4" t="str">
        <f t="shared" si="51"/>
        <v>LTS0184535_IPTM20631_Hosenkoside C</v>
      </c>
      <c r="U632" s="4">
        <f t="shared" si="52"/>
        <v>979.54769999999996</v>
      </c>
      <c r="V632" s="4">
        <f t="shared" si="53"/>
        <v>977.53369999999995</v>
      </c>
      <c r="W632" s="58">
        <v>6.7</v>
      </c>
      <c r="X632" s="44">
        <v>3330000</v>
      </c>
      <c r="Y632" s="135">
        <v>4.9400000000000004</v>
      </c>
      <c r="Z632" s="135">
        <v>9.3699999999999992</v>
      </c>
      <c r="AA632" s="128" t="s">
        <v>6839</v>
      </c>
      <c r="AB632" s="49">
        <v>6.71</v>
      </c>
      <c r="AC632" s="50">
        <v>32300000</v>
      </c>
      <c r="AD632" s="130">
        <v>4.9400000000000004</v>
      </c>
      <c r="AE632" s="130">
        <v>9.32</v>
      </c>
      <c r="AF632" s="49"/>
      <c r="AG632" s="4" t="s">
        <v>6840</v>
      </c>
      <c r="AH632" s="4"/>
      <c r="AI632" s="64">
        <v>6.79</v>
      </c>
      <c r="AJ632" s="95">
        <f t="shared" si="50"/>
        <v>0.10309597523219814</v>
      </c>
    </row>
    <row r="633" spans="1:36" ht="31.2" x14ac:dyDescent="0.25">
      <c r="A633" s="4" t="s">
        <v>6841</v>
      </c>
      <c r="B633" s="115" t="s">
        <v>6724</v>
      </c>
      <c r="C633" s="4" t="s">
        <v>6842</v>
      </c>
      <c r="D633" s="4" t="s">
        <v>6843</v>
      </c>
      <c r="E633" s="4" t="s">
        <v>6844</v>
      </c>
      <c r="F633" s="4" t="s">
        <v>6845</v>
      </c>
      <c r="G633" s="4" t="s">
        <v>6846</v>
      </c>
      <c r="H633" s="4" t="s">
        <v>4506</v>
      </c>
      <c r="I633" s="4" t="s">
        <v>4507</v>
      </c>
      <c r="J633" s="4" t="s">
        <v>4590</v>
      </c>
      <c r="K633" s="187">
        <v>21672692</v>
      </c>
      <c r="L633" s="4" t="s">
        <v>6847</v>
      </c>
      <c r="M633" s="4"/>
      <c r="N633" s="32" t="s">
        <v>6848</v>
      </c>
      <c r="O633" s="32" t="s">
        <v>589</v>
      </c>
      <c r="P633" s="32" t="s">
        <v>5601</v>
      </c>
      <c r="Q633" s="4" t="s">
        <v>6849</v>
      </c>
      <c r="R633" s="4" t="s">
        <v>4823</v>
      </c>
      <c r="S633" s="42">
        <v>472.3553</v>
      </c>
      <c r="T633" s="4" t="str">
        <f t="shared" si="51"/>
        <v>LTS0133649_IPTM20632_Anemosapogenin</v>
      </c>
      <c r="U633" s="4">
        <f t="shared" si="52"/>
        <v>473.36309999999997</v>
      </c>
      <c r="V633" s="4">
        <f t="shared" si="53"/>
        <v>471.34909999999996</v>
      </c>
      <c r="W633" s="58">
        <v>12.97</v>
      </c>
      <c r="X633" s="44">
        <v>663000000</v>
      </c>
      <c r="Y633" s="125">
        <v>9.3699999999999992</v>
      </c>
      <c r="Z633" s="125">
        <v>14.69</v>
      </c>
      <c r="AA633" s="128" t="s">
        <v>6850</v>
      </c>
      <c r="AB633" s="49">
        <v>12.96</v>
      </c>
      <c r="AC633" s="50">
        <v>459000000</v>
      </c>
      <c r="AD633" s="130">
        <v>9.32</v>
      </c>
      <c r="AE633" s="130">
        <v>14.75</v>
      </c>
      <c r="AF633" s="49"/>
      <c r="AG633" s="4" t="s">
        <v>6851</v>
      </c>
      <c r="AH633" s="4"/>
      <c r="AI633" s="64">
        <v>13.03</v>
      </c>
      <c r="AJ633" s="95">
        <f t="shared" si="50"/>
        <v>1.4444444444444444</v>
      </c>
    </row>
    <row r="634" spans="1:36" ht="31.2" x14ac:dyDescent="0.25">
      <c r="A634" s="4" t="s">
        <v>6852</v>
      </c>
      <c r="B634" s="115" t="s">
        <v>6724</v>
      </c>
      <c r="C634" s="4" t="s">
        <v>6853</v>
      </c>
      <c r="D634" s="4" t="s">
        <v>6854</v>
      </c>
      <c r="E634" s="4" t="s">
        <v>6855</v>
      </c>
      <c r="F634" s="4" t="s">
        <v>6856</v>
      </c>
      <c r="G634" s="4" t="s">
        <v>6857</v>
      </c>
      <c r="H634" s="4" t="s">
        <v>4506</v>
      </c>
      <c r="I634" s="4" t="s">
        <v>4507</v>
      </c>
      <c r="J634" s="4" t="s">
        <v>4644</v>
      </c>
      <c r="K634" s="187">
        <v>5281319</v>
      </c>
      <c r="L634" s="4" t="s">
        <v>6858</v>
      </c>
      <c r="M634" s="4"/>
      <c r="N634" s="32" t="s">
        <v>6859</v>
      </c>
      <c r="O634" s="32" t="s">
        <v>1679</v>
      </c>
      <c r="P634" s="32" t="s">
        <v>6860</v>
      </c>
      <c r="Q634" s="4" t="s">
        <v>6861</v>
      </c>
      <c r="R634" s="4" t="s">
        <v>6862</v>
      </c>
      <c r="S634" s="42">
        <v>556.30359999999996</v>
      </c>
      <c r="T634" s="4" t="str">
        <f t="shared" si="51"/>
        <v>LTS0271386_IPTM20633_Cucurbitacin E</v>
      </c>
      <c r="U634" s="4">
        <f t="shared" si="52"/>
        <v>557.31139999999994</v>
      </c>
      <c r="V634" s="4">
        <f t="shared" si="53"/>
        <v>555.29739999999993</v>
      </c>
      <c r="W634" s="58">
        <v>11.31</v>
      </c>
      <c r="X634" s="44">
        <v>4940000</v>
      </c>
      <c r="Y634" s="125">
        <v>9.3699999999999992</v>
      </c>
      <c r="Z634" s="125">
        <v>14.69</v>
      </c>
      <c r="AA634" s="89"/>
      <c r="AB634" s="49">
        <v>11.37</v>
      </c>
      <c r="AC634" s="50">
        <v>35900000</v>
      </c>
      <c r="AD634" s="130">
        <v>9.32</v>
      </c>
      <c r="AE634" s="130">
        <v>14.75</v>
      </c>
      <c r="AF634" s="56" t="s">
        <v>6863</v>
      </c>
      <c r="AG634" s="184" t="s">
        <v>6864</v>
      </c>
      <c r="AH634" s="4"/>
      <c r="AI634" s="64">
        <v>11.14</v>
      </c>
      <c r="AJ634" s="95">
        <f t="shared" si="50"/>
        <v>0.13760445682451253</v>
      </c>
    </row>
    <row r="635" spans="1:36" ht="15.6" x14ac:dyDescent="0.25">
      <c r="A635" s="4" t="s">
        <v>6865</v>
      </c>
      <c r="B635" s="115" t="s">
        <v>6724</v>
      </c>
      <c r="C635" s="4" t="s">
        <v>6866</v>
      </c>
      <c r="D635" s="4" t="s">
        <v>6867</v>
      </c>
      <c r="E635" s="4" t="s">
        <v>6868</v>
      </c>
      <c r="F635" s="4" t="s">
        <v>6869</v>
      </c>
      <c r="G635" s="4" t="s">
        <v>6870</v>
      </c>
      <c r="H635" s="4" t="s">
        <v>4506</v>
      </c>
      <c r="I635" s="4" t="s">
        <v>4507</v>
      </c>
      <c r="J635" s="4" t="s">
        <v>4560</v>
      </c>
      <c r="K635" s="187">
        <v>14109398</v>
      </c>
      <c r="L635" s="4" t="s">
        <v>6871</v>
      </c>
      <c r="M635" s="4"/>
      <c r="N635" s="32" t="s">
        <v>5285</v>
      </c>
      <c r="O635" s="32"/>
      <c r="P635" s="32"/>
      <c r="Q635" s="4" t="s">
        <v>6872</v>
      </c>
      <c r="R635" s="4" t="s">
        <v>5683</v>
      </c>
      <c r="S635" s="42">
        <v>530.28800000000001</v>
      </c>
      <c r="T635" s="4" t="str">
        <f t="shared" si="51"/>
        <v>LTS0246769_IPTM20634_12-Hydroxyganoderic acid D</v>
      </c>
      <c r="U635" s="4">
        <f t="shared" si="52"/>
        <v>531.29579999999999</v>
      </c>
      <c r="V635" s="4">
        <f t="shared" si="53"/>
        <v>529.28179999999998</v>
      </c>
      <c r="W635" s="58">
        <v>9.59</v>
      </c>
      <c r="X635" s="44">
        <v>12800000</v>
      </c>
      <c r="Y635" s="125">
        <v>9.3699999999999992</v>
      </c>
      <c r="Z635" s="125">
        <v>14.69</v>
      </c>
      <c r="AA635" s="89"/>
      <c r="AB635" s="49">
        <v>7.46</v>
      </c>
      <c r="AC635" s="50">
        <v>74900000</v>
      </c>
      <c r="AD635" s="130">
        <v>4.9400000000000004</v>
      </c>
      <c r="AE635" s="130">
        <v>9.32</v>
      </c>
      <c r="AF635" s="49" t="s">
        <v>6873</v>
      </c>
      <c r="AG635" s="4" t="s">
        <v>6874</v>
      </c>
      <c r="AH635" s="4"/>
      <c r="AI635" s="64">
        <v>9.5500000000000007</v>
      </c>
      <c r="AJ635" s="95">
        <f t="shared" si="50"/>
        <v>0.17089452603471295</v>
      </c>
    </row>
    <row r="636" spans="1:36" ht="46.8" x14ac:dyDescent="0.25">
      <c r="A636" s="4" t="s">
        <v>6875</v>
      </c>
      <c r="B636" s="115" t="s">
        <v>6724</v>
      </c>
      <c r="C636" s="4" t="s">
        <v>6876</v>
      </c>
      <c r="D636" s="4" t="s">
        <v>6877</v>
      </c>
      <c r="E636" s="4" t="s">
        <v>6878</v>
      </c>
      <c r="F636" s="4" t="s">
        <v>6879</v>
      </c>
      <c r="G636" s="4" t="s">
        <v>6880</v>
      </c>
      <c r="H636" s="4" t="s">
        <v>4506</v>
      </c>
      <c r="I636" s="4" t="s">
        <v>4507</v>
      </c>
      <c r="J636" s="4" t="s">
        <v>4575</v>
      </c>
      <c r="K636" s="187">
        <v>15560302</v>
      </c>
      <c r="L636" s="4" t="s">
        <v>6881</v>
      </c>
      <c r="M636" s="4"/>
      <c r="N636" s="32" t="s">
        <v>6882</v>
      </c>
      <c r="O636" s="32"/>
      <c r="P636" s="32"/>
      <c r="Q636" s="4" t="s">
        <v>6883</v>
      </c>
      <c r="R636" s="4" t="s">
        <v>5276</v>
      </c>
      <c r="S636" s="42">
        <v>490.36579999999998</v>
      </c>
      <c r="T636" s="4" t="str">
        <f t="shared" si="51"/>
        <v>LTS0009130_IPTM20635_Gymnestrogenin</v>
      </c>
      <c r="U636" s="4">
        <f t="shared" si="52"/>
        <v>491.37359999999995</v>
      </c>
      <c r="V636" s="4">
        <f t="shared" si="53"/>
        <v>489.35959999999994</v>
      </c>
      <c r="W636" s="58">
        <v>12.98</v>
      </c>
      <c r="X636" s="44">
        <v>21300000</v>
      </c>
      <c r="Y636" s="125">
        <v>9.3699999999999992</v>
      </c>
      <c r="Z636" s="125">
        <v>14.69</v>
      </c>
      <c r="AA636" s="89" t="s">
        <v>6884</v>
      </c>
      <c r="AB636" s="49">
        <v>13</v>
      </c>
      <c r="AC636" s="50">
        <v>8340000</v>
      </c>
      <c r="AD636" s="130">
        <v>9.32</v>
      </c>
      <c r="AE636" s="130">
        <v>14.75</v>
      </c>
      <c r="AF636" s="56" t="s">
        <v>6885</v>
      </c>
      <c r="AG636" s="4" t="s">
        <v>6886</v>
      </c>
      <c r="AH636" s="4"/>
      <c r="AI636" s="64">
        <v>13.03</v>
      </c>
      <c r="AJ636" s="95">
        <f t="shared" si="50"/>
        <v>2.5539568345323742</v>
      </c>
    </row>
    <row r="637" spans="1:36" ht="31.2" x14ac:dyDescent="0.25">
      <c r="A637" s="4" t="s">
        <v>6887</v>
      </c>
      <c r="B637" s="115" t="s">
        <v>6724</v>
      </c>
      <c r="C637" s="4" t="s">
        <v>6888</v>
      </c>
      <c r="D637" s="4" t="s">
        <v>6889</v>
      </c>
      <c r="E637" s="4" t="s">
        <v>6890</v>
      </c>
      <c r="F637" s="4"/>
      <c r="H637" s="4" t="s">
        <v>4506</v>
      </c>
      <c r="I637" s="4" t="s">
        <v>4507</v>
      </c>
      <c r="J637" s="4" t="s">
        <v>4575</v>
      </c>
      <c r="K637" s="187">
        <v>21636280</v>
      </c>
      <c r="L637" s="4" t="s">
        <v>6891</v>
      </c>
      <c r="M637" s="4"/>
      <c r="N637" s="32" t="s">
        <v>5013</v>
      </c>
      <c r="O637" s="32"/>
      <c r="P637" s="32"/>
      <c r="Q637" s="4" t="s">
        <v>6892</v>
      </c>
      <c r="R637" s="4" t="s">
        <v>6893</v>
      </c>
      <c r="S637" s="42">
        <v>926.52390000000003</v>
      </c>
      <c r="T637" s="4" t="str">
        <f t="shared" si="51"/>
        <v>LTS0118109_IPTM20636_Saikosaponin H</v>
      </c>
      <c r="U637" s="4">
        <f t="shared" si="52"/>
        <v>927.5317</v>
      </c>
      <c r="V637" s="4">
        <f t="shared" si="53"/>
        <v>925.51769999999999</v>
      </c>
      <c r="W637" s="58">
        <v>9.2200000000000006</v>
      </c>
      <c r="X637" s="44">
        <v>10800000</v>
      </c>
      <c r="Y637" s="135">
        <v>4.9400000000000004</v>
      </c>
      <c r="Z637" s="135">
        <v>9.3699999999999992</v>
      </c>
      <c r="AA637" s="89" t="s">
        <v>6894</v>
      </c>
      <c r="AB637" s="49">
        <v>9.27</v>
      </c>
      <c r="AC637" s="50">
        <v>20000000</v>
      </c>
      <c r="AD637" s="130">
        <v>4.9400000000000004</v>
      </c>
      <c r="AE637" s="130">
        <v>9.32</v>
      </c>
      <c r="AF637" s="56" t="s">
        <v>6895</v>
      </c>
      <c r="AG637" s="4" t="s">
        <v>6896</v>
      </c>
      <c r="AH637" s="4"/>
      <c r="AI637" s="64">
        <v>9.49</v>
      </c>
      <c r="AJ637" s="95">
        <f t="shared" si="50"/>
        <v>0.54</v>
      </c>
    </row>
    <row r="638" spans="1:36" ht="15.6" x14ac:dyDescent="0.25">
      <c r="A638" s="4" t="s">
        <v>6897</v>
      </c>
      <c r="B638" s="115" t="s">
        <v>6724</v>
      </c>
      <c r="C638" s="4" t="s">
        <v>6898</v>
      </c>
      <c r="D638" s="4" t="s">
        <v>6899</v>
      </c>
      <c r="E638" s="4" t="s">
        <v>6900</v>
      </c>
      <c r="F638" s="4" t="s">
        <v>6901</v>
      </c>
      <c r="G638" s="4"/>
      <c r="H638" s="4" t="s">
        <v>4506</v>
      </c>
      <c r="I638" s="4" t="s">
        <v>4507</v>
      </c>
      <c r="J638" s="4" t="s">
        <v>4560</v>
      </c>
      <c r="K638" s="187">
        <v>475410</v>
      </c>
      <c r="L638" s="4" t="s">
        <v>6902</v>
      </c>
      <c r="M638" s="4"/>
      <c r="N638" s="32" t="s">
        <v>4562</v>
      </c>
      <c r="O638" s="32"/>
      <c r="P638" s="32"/>
      <c r="Q638" s="4" t="s">
        <v>6903</v>
      </c>
      <c r="R638" s="4" t="s">
        <v>4823</v>
      </c>
      <c r="S638" s="42">
        <v>472.3553</v>
      </c>
      <c r="T638" s="4" t="str">
        <f t="shared" si="51"/>
        <v>LTS0164048_IPTM20637_Lucidumol A</v>
      </c>
      <c r="U638" s="4">
        <f t="shared" si="52"/>
        <v>473.36309999999997</v>
      </c>
      <c r="V638" s="4">
        <f t="shared" si="53"/>
        <v>471.34909999999996</v>
      </c>
      <c r="W638" s="58">
        <v>12.72</v>
      </c>
      <c r="X638" s="44">
        <v>663000000</v>
      </c>
      <c r="Y638" s="125">
        <v>9.3699999999999992</v>
      </c>
      <c r="Z638" s="125">
        <v>14.69</v>
      </c>
      <c r="AA638" s="89" t="s">
        <v>6904</v>
      </c>
      <c r="AB638" s="49">
        <v>12.77</v>
      </c>
      <c r="AC638" s="50">
        <v>459000000</v>
      </c>
      <c r="AD638" s="130">
        <v>9.32</v>
      </c>
      <c r="AE638" s="130">
        <v>14.75</v>
      </c>
      <c r="AF638" s="49"/>
      <c r="AG638" s="4" t="s">
        <v>6905</v>
      </c>
      <c r="AH638" s="4"/>
      <c r="AI638" s="64">
        <v>12.65</v>
      </c>
      <c r="AJ638" s="95">
        <f t="shared" si="50"/>
        <v>1.4444444444444444</v>
      </c>
    </row>
    <row r="639" spans="1:36" ht="31.2" x14ac:dyDescent="0.25">
      <c r="A639" s="4" t="s">
        <v>6906</v>
      </c>
      <c r="B639" s="115" t="s">
        <v>6724</v>
      </c>
      <c r="C639" s="4" t="s">
        <v>6907</v>
      </c>
      <c r="D639" s="4" t="s">
        <v>6908</v>
      </c>
      <c r="E639" s="4" t="s">
        <v>6909</v>
      </c>
      <c r="F639" s="4"/>
      <c r="G639" s="4" t="s">
        <v>6910</v>
      </c>
      <c r="H639" s="4" t="s">
        <v>4506</v>
      </c>
      <c r="I639" s="4" t="s">
        <v>4507</v>
      </c>
      <c r="J639" s="4" t="s">
        <v>4508</v>
      </c>
      <c r="K639" s="187">
        <v>10629555</v>
      </c>
      <c r="L639" s="4" t="s">
        <v>6911</v>
      </c>
      <c r="M639" s="4"/>
      <c r="N639" s="32" t="s">
        <v>6718</v>
      </c>
      <c r="O639" s="32" t="s">
        <v>6912</v>
      </c>
      <c r="P639" s="32" t="s">
        <v>6913</v>
      </c>
      <c r="Q639" s="4" t="s">
        <v>6914</v>
      </c>
      <c r="R639" s="4" t="s">
        <v>6915</v>
      </c>
      <c r="S639" s="42">
        <v>898.49260000000004</v>
      </c>
      <c r="T639" s="4" t="str">
        <f t="shared" si="51"/>
        <v>LTS0275809_IPTM20638_Bacopaside X</v>
      </c>
      <c r="U639" s="4">
        <f t="shared" si="52"/>
        <v>899.50040000000001</v>
      </c>
      <c r="V639" s="4">
        <f t="shared" si="53"/>
        <v>897.4864</v>
      </c>
      <c r="W639" s="58">
        <v>9.66</v>
      </c>
      <c r="X639" s="44">
        <v>2840000</v>
      </c>
      <c r="Y639" s="125">
        <v>9.3699999999999992</v>
      </c>
      <c r="Z639" s="125">
        <v>14.69</v>
      </c>
      <c r="AA639" s="89" t="s">
        <v>6916</v>
      </c>
      <c r="AB639" s="49">
        <v>9.68</v>
      </c>
      <c r="AC639" s="50">
        <v>23500000</v>
      </c>
      <c r="AD639" s="130">
        <v>9.32</v>
      </c>
      <c r="AE639" s="130">
        <v>14.75</v>
      </c>
      <c r="AF639" s="56" t="s">
        <v>6917</v>
      </c>
      <c r="AG639" s="4" t="s">
        <v>6918</v>
      </c>
      <c r="AH639" s="4"/>
      <c r="AI639" s="64">
        <v>9.91</v>
      </c>
      <c r="AJ639" s="95">
        <f t="shared" si="50"/>
        <v>0.12085106382978723</v>
      </c>
    </row>
    <row r="640" spans="1:36" ht="31.2" x14ac:dyDescent="0.25">
      <c r="A640" s="4" t="s">
        <v>6919</v>
      </c>
      <c r="B640" s="115" t="s">
        <v>6920</v>
      </c>
      <c r="C640" s="4" t="s">
        <v>6921</v>
      </c>
      <c r="D640" s="4" t="s">
        <v>6922</v>
      </c>
      <c r="E640" s="4" t="s">
        <v>6923</v>
      </c>
      <c r="F640" s="4"/>
      <c r="G640" s="4"/>
      <c r="H640" s="4" t="s">
        <v>4506</v>
      </c>
      <c r="I640" s="4" t="s">
        <v>4507</v>
      </c>
      <c r="J640" s="4" t="s">
        <v>4508</v>
      </c>
      <c r="K640" s="187">
        <v>46887590</v>
      </c>
      <c r="L640" s="4" t="s">
        <v>6924</v>
      </c>
      <c r="M640" s="4"/>
      <c r="N640" s="32" t="s">
        <v>4510</v>
      </c>
      <c r="O640" s="32"/>
      <c r="P640" s="32"/>
      <c r="Q640" s="4" t="s">
        <v>6925</v>
      </c>
      <c r="R640" s="4" t="s">
        <v>4740</v>
      </c>
      <c r="S640" s="42">
        <v>770.48159999999996</v>
      </c>
      <c r="T640" s="4" t="str">
        <f t="shared" si="51"/>
        <v>LTS0215042_IPTM20639_Ginsenoside F5</v>
      </c>
      <c r="U640" s="4">
        <f t="shared" si="52"/>
        <v>771.48939999999993</v>
      </c>
      <c r="V640" s="4">
        <f t="shared" si="53"/>
        <v>769.47539999999992</v>
      </c>
      <c r="W640" s="58">
        <v>8.7100000000000009</v>
      </c>
      <c r="X640" s="44">
        <v>49400000</v>
      </c>
      <c r="Y640" s="135">
        <v>4.9400000000000004</v>
      </c>
      <c r="Z640" s="135">
        <v>9.3699999999999992</v>
      </c>
      <c r="AA640" s="89" t="s">
        <v>6926</v>
      </c>
      <c r="AB640" s="49">
        <v>8.75</v>
      </c>
      <c r="AC640" s="50">
        <v>4640000</v>
      </c>
      <c r="AD640" s="130">
        <v>4.9400000000000004</v>
      </c>
      <c r="AE640" s="130">
        <v>9.32</v>
      </c>
      <c r="AF640" s="56" t="s">
        <v>6927</v>
      </c>
      <c r="AG640" s="4" t="s">
        <v>6928</v>
      </c>
      <c r="AH640" s="4"/>
      <c r="AI640" s="64">
        <v>8.92</v>
      </c>
      <c r="AJ640" s="95">
        <f t="shared" si="50"/>
        <v>10.646551724137931</v>
      </c>
    </row>
    <row r="641" spans="1:36" ht="15.6" x14ac:dyDescent="0.25">
      <c r="A641" s="4" t="s">
        <v>6929</v>
      </c>
      <c r="B641" s="115" t="s">
        <v>6920</v>
      </c>
      <c r="C641" s="20" t="s">
        <v>6930</v>
      </c>
      <c r="D641" s="4" t="s">
        <v>6931</v>
      </c>
      <c r="E641" s="4" t="s">
        <v>6932</v>
      </c>
      <c r="F641" s="4" t="s">
        <v>6933</v>
      </c>
      <c r="G641" s="4" t="s">
        <v>6934</v>
      </c>
      <c r="H641" s="1" t="s">
        <v>4506</v>
      </c>
      <c r="I641" s="4" t="s">
        <v>4507</v>
      </c>
      <c r="J641" s="4" t="s">
        <v>4535</v>
      </c>
      <c r="K641" s="187">
        <v>73193</v>
      </c>
      <c r="L641" s="4" t="s">
        <v>6935</v>
      </c>
      <c r="M641" s="4"/>
      <c r="N641" s="32" t="s">
        <v>6936</v>
      </c>
      <c r="O641" s="32" t="s">
        <v>6937</v>
      </c>
      <c r="P641" s="32" t="s">
        <v>6330</v>
      </c>
      <c r="Q641" s="4" t="s">
        <v>6938</v>
      </c>
      <c r="R641" s="4" t="s">
        <v>4672</v>
      </c>
      <c r="S641" s="42">
        <v>488.35019999999997</v>
      </c>
      <c r="T641" s="4" t="str">
        <f t="shared" si="51"/>
        <v>LTS0102591_IPTM20640_Tormentic acid</v>
      </c>
      <c r="U641" s="4">
        <f t="shared" si="52"/>
        <v>489.35799999999995</v>
      </c>
      <c r="V641" s="4">
        <f t="shared" si="53"/>
        <v>487.34399999999994</v>
      </c>
      <c r="W641" s="58">
        <v>10.99</v>
      </c>
      <c r="X641" s="44">
        <v>22300000</v>
      </c>
      <c r="Y641" s="125">
        <v>9.3699999999999992</v>
      </c>
      <c r="Z641" s="125">
        <v>14.69</v>
      </c>
      <c r="AA641" s="89" t="s">
        <v>6939</v>
      </c>
      <c r="AB641" s="49">
        <v>10.81</v>
      </c>
      <c r="AC641" s="50">
        <v>197000000</v>
      </c>
      <c r="AD641" s="130">
        <v>9.32</v>
      </c>
      <c r="AE641" s="130">
        <v>14.75</v>
      </c>
      <c r="AF641" s="49"/>
      <c r="AG641" s="4" t="s">
        <v>6940</v>
      </c>
      <c r="AH641" s="4"/>
      <c r="AI641" s="64">
        <v>11.1</v>
      </c>
      <c r="AJ641" s="95">
        <f t="shared" si="50"/>
        <v>0.1131979695431472</v>
      </c>
    </row>
    <row r="642" spans="1:36" ht="31.2" x14ac:dyDescent="0.25">
      <c r="A642" s="4" t="s">
        <v>6941</v>
      </c>
      <c r="B642" s="115" t="s">
        <v>6920</v>
      </c>
      <c r="C642" s="4" t="s">
        <v>6942</v>
      </c>
      <c r="D642" s="4" t="s">
        <v>6943</v>
      </c>
      <c r="E642" s="4" t="s">
        <v>6944</v>
      </c>
      <c r="F642" s="4"/>
      <c r="G642" s="4"/>
      <c r="H642" s="4" t="s">
        <v>4506</v>
      </c>
      <c r="I642" s="4" t="s">
        <v>4507</v>
      </c>
      <c r="J642" s="4" t="s">
        <v>4575</v>
      </c>
      <c r="K642" s="187">
        <v>637234</v>
      </c>
      <c r="L642" s="4" t="s">
        <v>6945</v>
      </c>
      <c r="M642" s="4"/>
      <c r="N642" s="32" t="s">
        <v>6946</v>
      </c>
      <c r="O642" s="32" t="s">
        <v>6319</v>
      </c>
      <c r="P642" s="32"/>
      <c r="Q642" s="4" t="s">
        <v>6947</v>
      </c>
      <c r="R642" s="4" t="s">
        <v>5232</v>
      </c>
      <c r="S642" s="42">
        <v>456.3603</v>
      </c>
      <c r="T642" s="4" t="str">
        <f t="shared" si="51"/>
        <v>LTS0019783_IPTM20641_alpha-Boswellic acid</v>
      </c>
      <c r="U642" s="4">
        <f t="shared" si="52"/>
        <v>457.36809999999997</v>
      </c>
      <c r="V642" s="4">
        <f t="shared" si="53"/>
        <v>455.35409999999996</v>
      </c>
      <c r="W642" s="58">
        <v>16.04</v>
      </c>
      <c r="X642" s="44">
        <v>120000000</v>
      </c>
      <c r="Y642" s="125">
        <v>14.69</v>
      </c>
      <c r="Z642" s="125">
        <v>18.63</v>
      </c>
      <c r="AA642" s="128" t="s">
        <v>6948</v>
      </c>
      <c r="AB642" s="49">
        <v>15.99</v>
      </c>
      <c r="AC642" s="50">
        <v>568000000</v>
      </c>
      <c r="AD642" s="130">
        <v>14.75</v>
      </c>
      <c r="AE642" s="130">
        <v>19.010000000000002</v>
      </c>
      <c r="AF642" s="57" t="s">
        <v>6949</v>
      </c>
      <c r="AG642" s="4" t="s">
        <v>6950</v>
      </c>
      <c r="AH642" s="4"/>
      <c r="AI642" s="64"/>
      <c r="AJ642" s="95">
        <f t="shared" si="50"/>
        <v>0.21126760563380281</v>
      </c>
    </row>
    <row r="643" spans="1:36" ht="62.4" x14ac:dyDescent="0.25">
      <c r="A643" s="4" t="s">
        <v>6951</v>
      </c>
      <c r="B643" s="115" t="s">
        <v>6920</v>
      </c>
      <c r="C643" s="4" t="s">
        <v>6952</v>
      </c>
      <c r="D643" s="4" t="s">
        <v>6953</v>
      </c>
      <c r="E643" s="4" t="s">
        <v>6954</v>
      </c>
      <c r="F643" s="4"/>
      <c r="G643" s="4"/>
      <c r="H643" s="4" t="s">
        <v>5202</v>
      </c>
      <c r="I643" s="4" t="s">
        <v>5203</v>
      </c>
      <c r="J643" s="4" t="s">
        <v>6574</v>
      </c>
      <c r="K643" s="187">
        <v>124928622</v>
      </c>
      <c r="L643" s="4" t="s">
        <v>6955</v>
      </c>
      <c r="M643" s="4"/>
      <c r="N643" s="32" t="s">
        <v>6576</v>
      </c>
      <c r="O643" s="32"/>
      <c r="P643" s="32"/>
      <c r="Q643" s="4" t="s">
        <v>6956</v>
      </c>
      <c r="R643" s="4" t="s">
        <v>6578</v>
      </c>
      <c r="S643" s="42">
        <v>978.53989999999999</v>
      </c>
      <c r="T643" s="4" t="str">
        <f t="shared" si="51"/>
        <v>LTS0205067_IPTM20642_Hosenkoside B</v>
      </c>
      <c r="U643" s="4">
        <f t="shared" si="52"/>
        <v>979.54769999999996</v>
      </c>
      <c r="V643" s="4">
        <f t="shared" si="53"/>
        <v>977.53369999999995</v>
      </c>
      <c r="W643" s="58">
        <v>6.07</v>
      </c>
      <c r="X643" s="44">
        <v>5200000</v>
      </c>
      <c r="Y643" s="135">
        <v>4.9400000000000004</v>
      </c>
      <c r="Z643" s="135">
        <v>9.3699999999999992</v>
      </c>
      <c r="AA643" s="128" t="s">
        <v>6957</v>
      </c>
      <c r="AB643" s="49">
        <v>6.09</v>
      </c>
      <c r="AC643" s="50">
        <v>76200000</v>
      </c>
      <c r="AD643" s="130">
        <v>4.9400000000000004</v>
      </c>
      <c r="AE643" s="130">
        <v>9.32</v>
      </c>
      <c r="AF643" s="49"/>
      <c r="AG643" s="4" t="s">
        <v>6958</v>
      </c>
      <c r="AH643" s="4"/>
      <c r="AI643" s="64">
        <v>6.14</v>
      </c>
      <c r="AJ643" s="95">
        <f t="shared" si="50"/>
        <v>6.8241469816272965E-2</v>
      </c>
    </row>
    <row r="644" spans="1:36" ht="15.6" x14ac:dyDescent="0.25">
      <c r="A644" s="4" t="s">
        <v>6959</v>
      </c>
      <c r="B644" s="115" t="s">
        <v>6920</v>
      </c>
      <c r="C644" s="4" t="s">
        <v>6960</v>
      </c>
      <c r="D644" s="4" t="s">
        <v>6961</v>
      </c>
      <c r="E644" s="4" t="s">
        <v>6962</v>
      </c>
      <c r="F644" s="4"/>
      <c r="G644" s="4" t="s">
        <v>6963</v>
      </c>
      <c r="H644" s="4" t="s">
        <v>4506</v>
      </c>
      <c r="I644" s="4" t="s">
        <v>4507</v>
      </c>
      <c r="J644" s="4" t="s">
        <v>4575</v>
      </c>
      <c r="K644" s="187">
        <v>12442849</v>
      </c>
      <c r="L644" s="4" t="s">
        <v>6964</v>
      </c>
      <c r="M644" s="4"/>
      <c r="N644" s="32" t="s">
        <v>1084</v>
      </c>
      <c r="O644" s="32" t="s">
        <v>1364</v>
      </c>
      <c r="P644" s="32" t="s">
        <v>6965</v>
      </c>
      <c r="Q644" s="4" t="s">
        <v>6966</v>
      </c>
      <c r="R644" s="4" t="s">
        <v>6967</v>
      </c>
      <c r="S644" s="42">
        <v>474.37090000000001</v>
      </c>
      <c r="T644" s="4" t="str">
        <f t="shared" si="51"/>
        <v>LTS0262827_IPTM20643_Soyasapogenol A</v>
      </c>
      <c r="U644" s="4">
        <f t="shared" si="52"/>
        <v>475.37869999999998</v>
      </c>
      <c r="V644" s="4">
        <f t="shared" si="53"/>
        <v>473.36469999999997</v>
      </c>
      <c r="W644" s="58" t="s">
        <v>94</v>
      </c>
      <c r="X644" s="44" t="s">
        <v>94</v>
      </c>
      <c r="Y644" s="135" t="s">
        <v>94</v>
      </c>
      <c r="Z644" s="135" t="s">
        <v>94</v>
      </c>
      <c r="AA644" s="128"/>
      <c r="AB644" s="49">
        <v>12.57</v>
      </c>
      <c r="AC644" s="50">
        <v>1200000</v>
      </c>
      <c r="AD644" s="130">
        <v>9.32</v>
      </c>
      <c r="AE644" s="130">
        <v>14.75</v>
      </c>
      <c r="AF644" s="49" t="s">
        <v>3916</v>
      </c>
      <c r="AG644" s="4" t="s">
        <v>6968</v>
      </c>
      <c r="AH644" s="4"/>
      <c r="AI644" s="64">
        <v>12.47</v>
      </c>
      <c r="AJ644" s="95" t="e">
        <f t="shared" si="50"/>
        <v>#VALUE!</v>
      </c>
    </row>
    <row r="645" spans="1:36" ht="15.6" x14ac:dyDescent="0.25">
      <c r="A645" s="4" t="s">
        <v>6969</v>
      </c>
      <c r="B645" s="115" t="s">
        <v>6920</v>
      </c>
      <c r="C645" s="4" t="s">
        <v>6970</v>
      </c>
      <c r="D645" s="4" t="s">
        <v>6971</v>
      </c>
      <c r="E645" s="4" t="s">
        <v>6972</v>
      </c>
      <c r="F645" s="4" t="s">
        <v>6973</v>
      </c>
      <c r="G645" s="4" t="s">
        <v>6974</v>
      </c>
      <c r="H645" s="4" t="s">
        <v>4506</v>
      </c>
      <c r="I645" s="4" t="s">
        <v>4507</v>
      </c>
      <c r="J645" s="4" t="s">
        <v>4560</v>
      </c>
      <c r="K645" s="187">
        <v>12302182</v>
      </c>
      <c r="L645" s="4" t="s">
        <v>6975</v>
      </c>
      <c r="M645" s="4"/>
      <c r="N645" s="32" t="s">
        <v>6976</v>
      </c>
      <c r="O645" s="32" t="s">
        <v>6977</v>
      </c>
      <c r="P645" s="32" t="s">
        <v>6978</v>
      </c>
      <c r="Q645" s="4" t="s">
        <v>6979</v>
      </c>
      <c r="R645" s="4" t="s">
        <v>4596</v>
      </c>
      <c r="S645" s="42">
        <v>426.38619999999997</v>
      </c>
      <c r="T645" s="4" t="str">
        <f t="shared" si="51"/>
        <v>LTS0159161_IPTM20644_Butyrospermol</v>
      </c>
      <c r="U645" s="4">
        <f t="shared" si="52"/>
        <v>427.39399999999995</v>
      </c>
      <c r="V645" s="4">
        <f t="shared" si="53"/>
        <v>425.37999999999994</v>
      </c>
      <c r="W645" s="58"/>
      <c r="X645" s="44"/>
      <c r="Y645" s="135"/>
      <c r="Z645" s="135"/>
      <c r="AA645" s="167" t="s">
        <v>6980</v>
      </c>
      <c r="AB645" s="49"/>
      <c r="AC645" s="50"/>
      <c r="AD645" s="130"/>
      <c r="AE645" s="130"/>
      <c r="AF645" s="57" t="s">
        <v>6980</v>
      </c>
      <c r="AG645" s="4" t="s">
        <v>6981</v>
      </c>
      <c r="AH645" s="4"/>
      <c r="AI645" s="64"/>
      <c r="AJ645" s="95" t="e">
        <f t="shared" si="50"/>
        <v>#DIV/0!</v>
      </c>
    </row>
    <row r="646" spans="1:36" ht="31.2" x14ac:dyDescent="0.25">
      <c r="A646" s="4" t="s">
        <v>6982</v>
      </c>
      <c r="B646" s="82" t="s">
        <v>6920</v>
      </c>
      <c r="C646" s="4" t="s">
        <v>6983</v>
      </c>
      <c r="D646" s="4" t="s">
        <v>6984</v>
      </c>
      <c r="E646" s="4" t="s">
        <v>6985</v>
      </c>
      <c r="F646" s="4"/>
      <c r="G646" s="4"/>
      <c r="H646" s="4" t="s">
        <v>4506</v>
      </c>
      <c r="I646" s="4" t="s">
        <v>4507</v>
      </c>
      <c r="J646" s="4" t="s">
        <v>4535</v>
      </c>
      <c r="K646" s="187">
        <v>7163177</v>
      </c>
      <c r="L646" s="4" t="s">
        <v>6986</v>
      </c>
      <c r="M646" s="4"/>
      <c r="N646" s="32" t="s">
        <v>5228</v>
      </c>
      <c r="O646" s="32" t="s">
        <v>5229</v>
      </c>
      <c r="P646" s="32" t="s">
        <v>6987</v>
      </c>
      <c r="Q646" s="4" t="s">
        <v>6988</v>
      </c>
      <c r="R646" s="4" t="s">
        <v>5232</v>
      </c>
      <c r="S646" s="42">
        <v>456.3603</v>
      </c>
      <c r="T646" s="4" t="str">
        <f t="shared" si="51"/>
        <v>LTS0166564_IPTM20645_3-Epiursolic acid</v>
      </c>
      <c r="U646" s="4">
        <v>457.36810000000003</v>
      </c>
      <c r="V646" s="4">
        <v>455.35410000000002</v>
      </c>
      <c r="W646" s="58">
        <v>12.52</v>
      </c>
      <c r="X646" s="44">
        <v>320000000</v>
      </c>
      <c r="Y646" s="89">
        <v>9.3699999999999992</v>
      </c>
      <c r="Z646" s="89">
        <v>14.69</v>
      </c>
      <c r="AA646" s="128" t="s">
        <v>6989</v>
      </c>
      <c r="AB646" s="49">
        <v>15.99</v>
      </c>
      <c r="AC646" s="50">
        <v>568000000</v>
      </c>
      <c r="AD646" s="49">
        <v>14.75</v>
      </c>
      <c r="AE646" s="49">
        <v>19.010000000000002</v>
      </c>
      <c r="AF646" s="49"/>
      <c r="AG646" s="4" t="s">
        <v>6990</v>
      </c>
      <c r="AH646" s="4"/>
      <c r="AI646" s="64">
        <v>12.47</v>
      </c>
      <c r="AJ646" s="95">
        <f t="shared" si="50"/>
        <v>0.56338028169014087</v>
      </c>
    </row>
    <row r="647" spans="1:36" ht="31.2" x14ac:dyDescent="0.25">
      <c r="A647" s="4" t="s">
        <v>6991</v>
      </c>
      <c r="B647" s="82" t="s">
        <v>6920</v>
      </c>
      <c r="C647" s="4" t="s">
        <v>6992</v>
      </c>
      <c r="D647" s="4" t="s">
        <v>6993</v>
      </c>
      <c r="E647" s="4" t="s">
        <v>6994</v>
      </c>
      <c r="F647" s="4"/>
      <c r="G647" s="4"/>
      <c r="H647" s="4" t="s">
        <v>4506</v>
      </c>
      <c r="I647" s="4" t="s">
        <v>4507</v>
      </c>
      <c r="J647" s="4" t="s">
        <v>4560</v>
      </c>
      <c r="K647" s="187">
        <v>471003</v>
      </c>
      <c r="L647" s="4" t="s">
        <v>6995</v>
      </c>
      <c r="M647" s="4"/>
      <c r="N647" s="32" t="s">
        <v>4562</v>
      </c>
      <c r="O647" s="32" t="s">
        <v>5285</v>
      </c>
      <c r="P647" s="32"/>
      <c r="Q647" s="4" t="s">
        <v>6996</v>
      </c>
      <c r="R647" s="4" t="s">
        <v>6997</v>
      </c>
      <c r="S647" s="42">
        <v>516.30870000000004</v>
      </c>
      <c r="T647" s="4" t="str">
        <f t="shared" si="51"/>
        <v>LTS0063853_IPTM20646_Ganoderic acid B</v>
      </c>
      <c r="U647" s="4">
        <v>517.31650000000002</v>
      </c>
      <c r="V647" s="4">
        <v>515.30250000000001</v>
      </c>
      <c r="W647" s="58">
        <v>8.7899999999999991</v>
      </c>
      <c r="X647" s="44">
        <v>27600000</v>
      </c>
      <c r="Y647" s="89">
        <v>4.9400000000000004</v>
      </c>
      <c r="Z647" s="89">
        <v>9.3699999999999992</v>
      </c>
      <c r="AA647" s="128" t="s">
        <v>6998</v>
      </c>
      <c r="AB647" s="49">
        <v>6.76</v>
      </c>
      <c r="AC647" s="50">
        <v>143000000</v>
      </c>
      <c r="AD647" s="90">
        <v>4.9400000000000004</v>
      </c>
      <c r="AE647" s="90">
        <v>9.32</v>
      </c>
      <c r="AF647" s="49" t="s">
        <v>6999</v>
      </c>
      <c r="AG647" s="4" t="s">
        <v>7000</v>
      </c>
      <c r="AH647" s="4"/>
      <c r="AI647" s="64">
        <v>8.8000000000000007</v>
      </c>
      <c r="AJ647" s="95">
        <f t="shared" si="50"/>
        <v>0.19300699300699301</v>
      </c>
    </row>
    <row r="648" spans="1:36" ht="31.2" x14ac:dyDescent="0.25">
      <c r="A648" s="4" t="s">
        <v>7001</v>
      </c>
      <c r="B648" s="82" t="s">
        <v>6920</v>
      </c>
      <c r="C648" s="4" t="s">
        <v>7002</v>
      </c>
      <c r="D648" s="4" t="s">
        <v>7003</v>
      </c>
      <c r="E648" s="4" t="s">
        <v>7004</v>
      </c>
      <c r="F648" s="4"/>
      <c r="G648" s="4" t="s">
        <v>7005</v>
      </c>
      <c r="H648" s="4" t="s">
        <v>4506</v>
      </c>
      <c r="I648" s="4" t="s">
        <v>4507</v>
      </c>
      <c r="J648" s="4" t="s">
        <v>4560</v>
      </c>
      <c r="K648" s="187">
        <v>9958136</v>
      </c>
      <c r="L648" s="4" t="s">
        <v>7006</v>
      </c>
      <c r="M648" s="4"/>
      <c r="N648" s="32" t="s">
        <v>4877</v>
      </c>
      <c r="O648" s="32"/>
      <c r="P648" s="32"/>
      <c r="Q648" s="4" t="s">
        <v>7007</v>
      </c>
      <c r="R648" s="4" t="s">
        <v>5196</v>
      </c>
      <c r="S648" s="42">
        <v>514.36580000000004</v>
      </c>
      <c r="T648" s="4" t="str">
        <f t="shared" si="51"/>
        <v>LTS0105853_IPTM20647_3-O-Acetyl-16 alpha-hydroxytrametenolic acid</v>
      </c>
      <c r="U648" s="4">
        <v>515.37360000000001</v>
      </c>
      <c r="V648" s="4">
        <v>513.3596</v>
      </c>
      <c r="W648" s="58">
        <v>16.04</v>
      </c>
      <c r="X648" s="44">
        <v>54700000</v>
      </c>
      <c r="Y648" s="89">
        <v>14.69</v>
      </c>
      <c r="Z648" s="89">
        <v>18.63</v>
      </c>
      <c r="AA648" s="128" t="s">
        <v>7008</v>
      </c>
      <c r="AB648" s="49">
        <v>15.51</v>
      </c>
      <c r="AC648" s="50">
        <v>874000000</v>
      </c>
      <c r="AD648" s="49">
        <v>14.75</v>
      </c>
      <c r="AE648" s="49">
        <v>19.010000000000002</v>
      </c>
      <c r="AF648" s="49"/>
      <c r="AG648" s="4" t="s">
        <v>7009</v>
      </c>
      <c r="AH648" s="4"/>
      <c r="AI648" s="64">
        <v>15.81</v>
      </c>
      <c r="AJ648" s="95">
        <f t="shared" si="50"/>
        <v>6.2585812356979409E-2</v>
      </c>
    </row>
    <row r="649" spans="1:36" ht="31.2" x14ac:dyDescent="0.25">
      <c r="A649" s="4" t="s">
        <v>7010</v>
      </c>
      <c r="B649" s="82" t="s">
        <v>6920</v>
      </c>
      <c r="C649" s="4" t="s">
        <v>7011</v>
      </c>
      <c r="D649" s="4" t="s">
        <v>7012</v>
      </c>
      <c r="E649" s="4" t="s">
        <v>7013</v>
      </c>
      <c r="F649" s="4" t="s">
        <v>7014</v>
      </c>
      <c r="G649" s="4"/>
      <c r="H649" s="4" t="s">
        <v>4506</v>
      </c>
      <c r="I649" s="4" t="s">
        <v>4507</v>
      </c>
      <c r="J649" s="4" t="s">
        <v>4575</v>
      </c>
      <c r="K649" s="187">
        <v>21626375</v>
      </c>
      <c r="L649" s="4" t="s">
        <v>7015</v>
      </c>
      <c r="M649" s="4"/>
      <c r="N649" s="32" t="s">
        <v>7016</v>
      </c>
      <c r="O649" s="32"/>
      <c r="P649" s="32"/>
      <c r="Q649" s="4" t="s">
        <v>7017</v>
      </c>
      <c r="R649" s="4" t="s">
        <v>7018</v>
      </c>
      <c r="S649" s="42">
        <v>660.38729999999998</v>
      </c>
      <c r="T649" s="4" t="str">
        <f t="shared" si="51"/>
        <v>LTS0210152_IPTM20648_Methyl gypsogenin 3-O-beta-D-glucuronopyranoside</v>
      </c>
      <c r="U649" s="4">
        <v>661.39509999999996</v>
      </c>
      <c r="V649" s="4">
        <v>659.38109999999995</v>
      </c>
      <c r="W649" s="58">
        <v>12.58</v>
      </c>
      <c r="X649" s="44">
        <v>3910000</v>
      </c>
      <c r="Y649" s="89">
        <v>9.3699999999999992</v>
      </c>
      <c r="Z649" s="89">
        <v>14.69</v>
      </c>
      <c r="AA649" s="128" t="s">
        <v>7019</v>
      </c>
      <c r="AB649" s="49">
        <v>12.43</v>
      </c>
      <c r="AC649" s="50">
        <v>256000000</v>
      </c>
      <c r="AD649" s="49">
        <v>9.32</v>
      </c>
      <c r="AE649" s="49">
        <v>14.75</v>
      </c>
      <c r="AF649" s="49"/>
      <c r="AG649" s="4" t="s">
        <v>7020</v>
      </c>
      <c r="AH649" s="4"/>
      <c r="AI649" s="64">
        <v>12.78</v>
      </c>
      <c r="AJ649" s="95">
        <f t="shared" si="50"/>
        <v>1.5273437500000001E-2</v>
      </c>
    </row>
    <row r="650" spans="1:36" ht="62.4" x14ac:dyDescent="0.25">
      <c r="A650" s="4" t="s">
        <v>7021</v>
      </c>
      <c r="B650" s="82" t="s">
        <v>6920</v>
      </c>
      <c r="C650" s="4" t="s">
        <v>7022</v>
      </c>
      <c r="D650" s="4" t="s">
        <v>7023</v>
      </c>
      <c r="E650" s="4" t="s">
        <v>7024</v>
      </c>
      <c r="F650" s="4"/>
      <c r="G650" s="4"/>
      <c r="H650" s="4" t="s">
        <v>4506</v>
      </c>
      <c r="I650" s="4" t="s">
        <v>4507</v>
      </c>
      <c r="J650" s="4" t="s">
        <v>4575</v>
      </c>
      <c r="K650" s="187">
        <v>21598300</v>
      </c>
      <c r="L650" s="4" t="s">
        <v>7025</v>
      </c>
      <c r="M650" s="4"/>
      <c r="N650" s="32" t="s">
        <v>7026</v>
      </c>
      <c r="O650" s="32"/>
      <c r="P650" s="32"/>
      <c r="Q650" s="4" t="s">
        <v>7027</v>
      </c>
      <c r="R650" s="4" t="s">
        <v>7028</v>
      </c>
      <c r="S650" s="42">
        <v>928.53959999999995</v>
      </c>
      <c r="T650" s="4" t="str">
        <f t="shared" si="51"/>
        <v>LTS0269366_IPTM20649_Saikosaponin F</v>
      </c>
      <c r="U650" s="4">
        <v>929.54740000000004</v>
      </c>
      <c r="V650" s="4">
        <v>927.53340000000003</v>
      </c>
      <c r="W650" s="58">
        <v>9.09</v>
      </c>
      <c r="X650" s="44">
        <v>5140000</v>
      </c>
      <c r="Y650" s="89">
        <v>4.9400000000000004</v>
      </c>
      <c r="Z650" s="89">
        <v>9.3699999999999992</v>
      </c>
      <c r="AA650" s="128" t="s">
        <v>7029</v>
      </c>
      <c r="AB650" s="49">
        <v>9.11</v>
      </c>
      <c r="AC650" s="50">
        <v>30500000</v>
      </c>
      <c r="AD650" s="90">
        <v>4.9400000000000004</v>
      </c>
      <c r="AE650" s="90">
        <v>9.32</v>
      </c>
      <c r="AF650" s="49"/>
      <c r="AG650" s="4" t="s">
        <v>7030</v>
      </c>
      <c r="AH650" s="4"/>
      <c r="AI650" s="64">
        <v>9.31</v>
      </c>
      <c r="AJ650" s="95">
        <f t="shared" si="50"/>
        <v>0.16852459016393442</v>
      </c>
    </row>
    <row r="651" spans="1:36" ht="15.6" x14ac:dyDescent="0.25">
      <c r="A651" s="4" t="s">
        <v>7031</v>
      </c>
      <c r="B651" s="82" t="s">
        <v>6920</v>
      </c>
      <c r="C651" s="4" t="s">
        <v>7032</v>
      </c>
      <c r="D651" s="4" t="s">
        <v>7033</v>
      </c>
      <c r="E651" s="4" t="s">
        <v>7034</v>
      </c>
      <c r="F651" s="4"/>
      <c r="G651" s="4"/>
      <c r="H651" s="4" t="s">
        <v>4506</v>
      </c>
      <c r="I651" s="4" t="s">
        <v>4507</v>
      </c>
      <c r="J651" s="4" t="s">
        <v>4575</v>
      </c>
      <c r="K651" s="187">
        <v>197477</v>
      </c>
      <c r="L651" s="4" t="s">
        <v>7035</v>
      </c>
      <c r="M651" s="4"/>
      <c r="N651" s="32" t="s">
        <v>7036</v>
      </c>
      <c r="O651" s="32"/>
      <c r="P651" s="32"/>
      <c r="Q651" s="4" t="s">
        <v>7037</v>
      </c>
      <c r="R651" s="4" t="s">
        <v>4982</v>
      </c>
      <c r="S651" s="42">
        <v>958.51369999999997</v>
      </c>
      <c r="T651" s="4" t="str">
        <f t="shared" si="51"/>
        <v>LTS0234540_IPTM20650_Clinopodiside A</v>
      </c>
      <c r="U651" s="4">
        <v>959.52149999999995</v>
      </c>
      <c r="V651" s="4">
        <v>957.50750000000005</v>
      </c>
      <c r="W651" s="58" t="s">
        <v>94</v>
      </c>
      <c r="X651" s="44" t="s">
        <v>94</v>
      </c>
      <c r="Y651" s="89" t="s">
        <v>94</v>
      </c>
      <c r="Z651" s="89" t="s">
        <v>94</v>
      </c>
      <c r="AA651" s="167" t="s">
        <v>5277</v>
      </c>
      <c r="AB651" s="49">
        <v>9.42</v>
      </c>
      <c r="AC651" s="50">
        <v>2560000</v>
      </c>
      <c r="AD651" s="49">
        <v>9.32</v>
      </c>
      <c r="AE651" s="49">
        <v>14.75</v>
      </c>
      <c r="AF651" s="56" t="s">
        <v>7038</v>
      </c>
      <c r="AG651" s="4" t="s">
        <v>7039</v>
      </c>
      <c r="AH651" s="4"/>
      <c r="AI651" s="64">
        <v>10.33</v>
      </c>
      <c r="AJ651" s="95" t="e">
        <f t="shared" si="50"/>
        <v>#VALUE!</v>
      </c>
    </row>
    <row r="652" spans="1:36" s="3" customFormat="1" ht="15.6" x14ac:dyDescent="0.25">
      <c r="A652" s="69" t="s">
        <v>7040</v>
      </c>
      <c r="B652" s="170" t="s">
        <v>6920</v>
      </c>
      <c r="C652" s="69" t="s">
        <v>7041</v>
      </c>
      <c r="D652" s="69" t="s">
        <v>7042</v>
      </c>
      <c r="E652" s="69" t="s">
        <v>7043</v>
      </c>
      <c r="F652" s="69" t="s">
        <v>7044</v>
      </c>
      <c r="G652" s="69"/>
      <c r="H652" s="69" t="s">
        <v>4506</v>
      </c>
      <c r="I652" s="69" t="s">
        <v>4507</v>
      </c>
      <c r="J652" s="69" t="s">
        <v>4560</v>
      </c>
      <c r="K652" s="188">
        <v>13934282</v>
      </c>
      <c r="L652" s="69" t="s">
        <v>7045</v>
      </c>
      <c r="M652" s="69"/>
      <c r="N652" s="72" t="s">
        <v>7046</v>
      </c>
      <c r="O652" s="72" t="s">
        <v>4562</v>
      </c>
      <c r="P652" s="72" t="s">
        <v>7047</v>
      </c>
      <c r="Q652" s="69" t="s">
        <v>7048</v>
      </c>
      <c r="R652" s="69" t="s">
        <v>7049</v>
      </c>
      <c r="S652" s="73">
        <v>436.33409999999998</v>
      </c>
      <c r="T652" s="69" t="str">
        <f t="shared" si="51"/>
        <v>LTS0203872_IPTM20651_Ganoderal A</v>
      </c>
      <c r="U652" s="69">
        <v>437.34190000000001</v>
      </c>
      <c r="V652" s="69">
        <v>435.3279</v>
      </c>
      <c r="W652" s="91"/>
      <c r="X652" s="75"/>
      <c r="Y652" s="112"/>
      <c r="Z652" s="112"/>
      <c r="AA652" s="167" t="s">
        <v>7050</v>
      </c>
      <c r="AB652" s="57" t="s">
        <v>94</v>
      </c>
      <c r="AC652" s="76" t="s">
        <v>94</v>
      </c>
      <c r="AD652" s="171" t="s">
        <v>94</v>
      </c>
      <c r="AE652" s="171" t="s">
        <v>94</v>
      </c>
      <c r="AF652" s="57"/>
      <c r="AG652" s="69" t="s">
        <v>7051</v>
      </c>
      <c r="AH652" s="69"/>
      <c r="AI652" s="78"/>
      <c r="AJ652" s="96" t="e">
        <f t="shared" si="50"/>
        <v>#VALUE!</v>
      </c>
    </row>
    <row r="653" spans="1:36" ht="62.4" x14ac:dyDescent="0.25">
      <c r="A653" s="4" t="s">
        <v>7052</v>
      </c>
      <c r="B653" s="82" t="s">
        <v>6920</v>
      </c>
      <c r="C653" s="4" t="s">
        <v>7053</v>
      </c>
      <c r="D653" s="4" t="s">
        <v>7054</v>
      </c>
      <c r="E653" s="4" t="s">
        <v>7055</v>
      </c>
      <c r="F653" s="4"/>
      <c r="G653" s="4"/>
      <c r="H653" s="4" t="s">
        <v>4506</v>
      </c>
      <c r="I653" s="4" t="s">
        <v>4507</v>
      </c>
      <c r="J653" s="4" t="s">
        <v>4508</v>
      </c>
      <c r="K653" s="187">
        <v>102004930</v>
      </c>
      <c r="L653" s="4" t="s">
        <v>7056</v>
      </c>
      <c r="M653" s="4"/>
      <c r="N653" s="32" t="s">
        <v>6576</v>
      </c>
      <c r="O653" s="32"/>
      <c r="P653" s="32"/>
      <c r="Q653" s="4" t="s">
        <v>7057</v>
      </c>
      <c r="R653" s="4" t="s">
        <v>7058</v>
      </c>
      <c r="S653" s="42">
        <v>948.52940000000001</v>
      </c>
      <c r="T653" s="4" t="str">
        <f t="shared" si="51"/>
        <v>LTS0037041_IPTM20652_Hosenkoside G</v>
      </c>
      <c r="U653" s="4">
        <v>949.53719999999998</v>
      </c>
      <c r="V653" s="4">
        <v>947.52319999999997</v>
      </c>
      <c r="W653" s="58">
        <v>7.01</v>
      </c>
      <c r="X653" s="44">
        <v>2370000</v>
      </c>
      <c r="Y653" s="89">
        <v>4.9400000000000004</v>
      </c>
      <c r="Z653" s="89">
        <v>9.3699999999999992</v>
      </c>
      <c r="AA653" s="128" t="s">
        <v>7059</v>
      </c>
      <c r="AB653" s="49">
        <v>7.04</v>
      </c>
      <c r="AC653" s="50">
        <v>33500000</v>
      </c>
      <c r="AD653" s="90">
        <v>4.9400000000000004</v>
      </c>
      <c r="AE653" s="90">
        <v>9.32</v>
      </c>
      <c r="AF653" s="49"/>
      <c r="AG653" s="4" t="s">
        <v>7060</v>
      </c>
      <c r="AH653" s="4"/>
      <c r="AI653" s="64">
        <v>7.13</v>
      </c>
      <c r="AJ653" s="95">
        <f t="shared" si="50"/>
        <v>7.0746268656716418E-2</v>
      </c>
    </row>
    <row r="654" spans="1:36" ht="46.8" x14ac:dyDescent="0.25">
      <c r="A654" s="4" t="s">
        <v>7061</v>
      </c>
      <c r="B654" s="82" t="s">
        <v>6920</v>
      </c>
      <c r="C654" s="4" t="s">
        <v>7062</v>
      </c>
      <c r="D654" s="4" t="s">
        <v>7063</v>
      </c>
      <c r="E654" s="4" t="s">
        <v>7064</v>
      </c>
      <c r="F654" s="4"/>
      <c r="G654" s="4"/>
      <c r="H654" s="4" t="s">
        <v>4506</v>
      </c>
      <c r="I654" s="4" t="s">
        <v>4507</v>
      </c>
      <c r="J654" s="4" t="s">
        <v>4575</v>
      </c>
      <c r="K654" s="187">
        <v>14031163</v>
      </c>
      <c r="L654" s="4" t="s">
        <v>7065</v>
      </c>
      <c r="M654" s="4"/>
      <c r="N654" s="32" t="s">
        <v>4658</v>
      </c>
      <c r="O654" s="32" t="s">
        <v>7066</v>
      </c>
      <c r="P654" s="32" t="s">
        <v>7067</v>
      </c>
      <c r="Q654" s="4" t="s">
        <v>7068</v>
      </c>
      <c r="R654" s="4" t="s">
        <v>5812</v>
      </c>
      <c r="S654" s="42">
        <v>650.40300000000002</v>
      </c>
      <c r="T654" s="4" t="str">
        <f t="shared" si="51"/>
        <v>LTS0181627_IPTM20653_Bayogenin 3-O-beta-D-glucopyranoside</v>
      </c>
      <c r="U654" s="4">
        <v>651.41079999999999</v>
      </c>
      <c r="V654" s="4">
        <v>649.39679999999998</v>
      </c>
      <c r="W654" s="58">
        <v>10.25</v>
      </c>
      <c r="X654" s="44">
        <v>5120000</v>
      </c>
      <c r="Y654" s="89">
        <v>9.3699999999999992</v>
      </c>
      <c r="Z654" s="89">
        <v>14.69</v>
      </c>
      <c r="AA654" s="128" t="s">
        <v>7069</v>
      </c>
      <c r="AB654" s="49">
        <v>10.039999999999999</v>
      </c>
      <c r="AC654" s="50">
        <v>42600000</v>
      </c>
      <c r="AD654" s="49">
        <v>9.32</v>
      </c>
      <c r="AE654" s="49">
        <v>14.75</v>
      </c>
      <c r="AF654" s="49" t="s">
        <v>7070</v>
      </c>
      <c r="AG654" s="4" t="s">
        <v>7071</v>
      </c>
      <c r="AH654" s="4"/>
      <c r="AI654" s="64">
        <v>10.49</v>
      </c>
      <c r="AJ654" s="95">
        <f t="shared" si="50"/>
        <v>0.12018779342723004</v>
      </c>
    </row>
    <row r="655" spans="1:36" ht="46.8" x14ac:dyDescent="0.25">
      <c r="A655" s="4" t="s">
        <v>7072</v>
      </c>
      <c r="B655" s="82" t="s">
        <v>6920</v>
      </c>
      <c r="C655" s="4"/>
      <c r="D655" s="4" t="s">
        <v>7073</v>
      </c>
      <c r="E655" s="4" t="s">
        <v>7074</v>
      </c>
      <c r="F655" s="4"/>
      <c r="G655" s="4"/>
      <c r="H655" s="4" t="s">
        <v>4506</v>
      </c>
      <c r="I655" s="4" t="s">
        <v>4507</v>
      </c>
      <c r="J655" s="4" t="s">
        <v>4575</v>
      </c>
      <c r="K655" s="187">
        <v>102316453</v>
      </c>
      <c r="L655" s="4" t="s">
        <v>7075</v>
      </c>
      <c r="M655" s="4"/>
      <c r="N655" s="32" t="s">
        <v>7076</v>
      </c>
      <c r="O655" s="32" t="s">
        <v>7077</v>
      </c>
      <c r="P655" s="32" t="s">
        <v>7078</v>
      </c>
      <c r="Q655" s="4" t="s">
        <v>7079</v>
      </c>
      <c r="R655" s="4" t="s">
        <v>6780</v>
      </c>
      <c r="S655" s="42">
        <v>912.50829999999996</v>
      </c>
      <c r="T655" s="4" t="str">
        <f t="shared" si="51"/>
        <v>LTS0069531_IPTM20654_Nudicaucin B</v>
      </c>
      <c r="U655" s="4">
        <v>913.51610000000005</v>
      </c>
      <c r="V655" s="4">
        <v>911.50210000000004</v>
      </c>
      <c r="W655" s="58">
        <v>9.74</v>
      </c>
      <c r="X655" s="44">
        <v>160000</v>
      </c>
      <c r="Y655" s="89">
        <v>9.3699999999999992</v>
      </c>
      <c r="Z655" s="89">
        <v>14.69</v>
      </c>
      <c r="AA655" s="128" t="s">
        <v>7080</v>
      </c>
      <c r="AB655" s="49">
        <v>9.42</v>
      </c>
      <c r="AC655" s="50">
        <v>83200000</v>
      </c>
      <c r="AD655" s="49">
        <v>9.32</v>
      </c>
      <c r="AE655" s="49">
        <v>14.75</v>
      </c>
      <c r="AF655" s="49" t="s">
        <v>7081</v>
      </c>
      <c r="AG655" s="4" t="s">
        <v>7082</v>
      </c>
      <c r="AH655" s="4"/>
      <c r="AI655" s="64">
        <v>10</v>
      </c>
      <c r="AJ655" s="95">
        <f t="shared" si="50"/>
        <v>1.9230769230769232E-3</v>
      </c>
    </row>
    <row r="656" spans="1:36" s="3" customFormat="1" ht="15.6" x14ac:dyDescent="0.25">
      <c r="A656" s="69" t="s">
        <v>7083</v>
      </c>
      <c r="B656" s="170" t="s">
        <v>6920</v>
      </c>
      <c r="C656" s="69" t="s">
        <v>7084</v>
      </c>
      <c r="D656" s="69" t="s">
        <v>7085</v>
      </c>
      <c r="E656" s="69" t="s">
        <v>7086</v>
      </c>
      <c r="F656" s="69" t="s">
        <v>7087</v>
      </c>
      <c r="G656" s="69" t="s">
        <v>7088</v>
      </c>
      <c r="H656" s="69" t="s">
        <v>4506</v>
      </c>
      <c r="I656" s="69" t="s">
        <v>4507</v>
      </c>
      <c r="J656" s="69" t="s">
        <v>4560</v>
      </c>
      <c r="K656" s="188">
        <v>441678</v>
      </c>
      <c r="L656" s="69" t="s">
        <v>7089</v>
      </c>
      <c r="M656" s="69"/>
      <c r="N656" s="72" t="s">
        <v>7090</v>
      </c>
      <c r="O656" s="72" t="s">
        <v>6976</v>
      </c>
      <c r="P656" s="72" t="s">
        <v>7091</v>
      </c>
      <c r="Q656" s="69" t="s">
        <v>7092</v>
      </c>
      <c r="R656" s="69" t="s">
        <v>4596</v>
      </c>
      <c r="S656" s="73">
        <v>426.38619999999997</v>
      </c>
      <c r="T656" s="69" t="str">
        <f t="shared" si="51"/>
        <v>LTS0220699_IPTM20655_Euphol</v>
      </c>
      <c r="U656" s="69">
        <v>427.39400000000001</v>
      </c>
      <c r="V656" s="69">
        <v>425.38</v>
      </c>
      <c r="W656" s="91"/>
      <c r="X656" s="75"/>
      <c r="Y656" s="112"/>
      <c r="Z656" s="112"/>
      <c r="AA656" s="167" t="s">
        <v>7050</v>
      </c>
      <c r="AB656" s="57" t="s">
        <v>94</v>
      </c>
      <c r="AC656" s="76" t="s">
        <v>94</v>
      </c>
      <c r="AD656" s="171" t="s">
        <v>94</v>
      </c>
      <c r="AE656" s="171" t="s">
        <v>94</v>
      </c>
      <c r="AF656" s="57"/>
      <c r="AG656" s="69" t="s">
        <v>7093</v>
      </c>
      <c r="AH656" s="69"/>
      <c r="AI656" s="78"/>
      <c r="AJ656" s="96" t="e">
        <f t="shared" si="50"/>
        <v>#VALUE!</v>
      </c>
    </row>
    <row r="657" spans="1:36" ht="46.8" x14ac:dyDescent="0.25">
      <c r="A657" s="4" t="s">
        <v>7094</v>
      </c>
      <c r="B657" s="82" t="s">
        <v>6920</v>
      </c>
      <c r="C657" s="4" t="s">
        <v>7095</v>
      </c>
      <c r="D657" s="4" t="s">
        <v>7096</v>
      </c>
      <c r="E657" s="4" t="s">
        <v>7097</v>
      </c>
      <c r="F657" s="4"/>
      <c r="G657" s="4"/>
      <c r="H657" s="4" t="s">
        <v>4506</v>
      </c>
      <c r="I657" s="4" t="s">
        <v>4507</v>
      </c>
      <c r="J657" s="4" t="s">
        <v>4575</v>
      </c>
      <c r="K657" s="187">
        <v>13956367</v>
      </c>
      <c r="L657" s="4" t="s">
        <v>7098</v>
      </c>
      <c r="M657" s="4"/>
      <c r="N657" s="32" t="s">
        <v>5013</v>
      </c>
      <c r="O657" s="32"/>
      <c r="P657" s="32"/>
      <c r="Q657" s="4" t="s">
        <v>7099</v>
      </c>
      <c r="R657" s="4" t="s">
        <v>7100</v>
      </c>
      <c r="S657" s="42">
        <v>822.47659999999996</v>
      </c>
      <c r="T657" s="4" t="str">
        <f t="shared" si="51"/>
        <v>LTS0065766_IPTM20656_2''-O-acetylsaikosaponin A</v>
      </c>
      <c r="U657" s="4">
        <v>823.48440000000005</v>
      </c>
      <c r="V657" s="4">
        <v>821.47040000000004</v>
      </c>
      <c r="W657" s="58">
        <v>10.72</v>
      </c>
      <c r="X657" s="44">
        <v>14600000</v>
      </c>
      <c r="Y657" s="89">
        <v>9.3699999999999992</v>
      </c>
      <c r="Z657" s="89">
        <v>14.69</v>
      </c>
      <c r="AA657" s="128" t="s">
        <v>7101</v>
      </c>
      <c r="AB657" s="49">
        <v>10.75</v>
      </c>
      <c r="AC657" s="50">
        <v>60500000</v>
      </c>
      <c r="AD657" s="49">
        <v>9.32</v>
      </c>
      <c r="AE657" s="49">
        <v>14.75</v>
      </c>
      <c r="AF657" s="49" t="s">
        <v>7102</v>
      </c>
      <c r="AG657" s="4" t="s">
        <v>7103</v>
      </c>
      <c r="AH657" s="4"/>
      <c r="AI657" s="64">
        <v>10.94</v>
      </c>
      <c r="AJ657" s="95">
        <f t="shared" si="50"/>
        <v>0.24132231404958679</v>
      </c>
    </row>
    <row r="658" spans="1:36" ht="62.4" x14ac:dyDescent="0.25">
      <c r="A658" s="4" t="s">
        <v>7104</v>
      </c>
      <c r="B658" s="82" t="s">
        <v>6920</v>
      </c>
      <c r="C658" s="4" t="s">
        <v>7105</v>
      </c>
      <c r="D658" s="4" t="s">
        <v>7106</v>
      </c>
      <c r="E658" s="4" t="s">
        <v>7107</v>
      </c>
      <c r="F658" s="4" t="s">
        <v>7108</v>
      </c>
      <c r="G658" s="4" t="s">
        <v>7109</v>
      </c>
      <c r="H658" s="4" t="s">
        <v>4506</v>
      </c>
      <c r="I658" s="4" t="s">
        <v>4507</v>
      </c>
      <c r="J658" s="4" t="s">
        <v>4575</v>
      </c>
      <c r="K658" s="187">
        <v>91618002</v>
      </c>
      <c r="L658" s="4" t="s">
        <v>7110</v>
      </c>
      <c r="M658" s="4"/>
      <c r="N658" s="32" t="s">
        <v>4537</v>
      </c>
      <c r="O658" s="32" t="s">
        <v>7111</v>
      </c>
      <c r="P658" s="32"/>
      <c r="Q658" s="4" t="s">
        <v>7112</v>
      </c>
      <c r="R658" s="4" t="s">
        <v>4761</v>
      </c>
      <c r="S658" s="42">
        <v>974.5086</v>
      </c>
      <c r="T658" s="4" t="str">
        <f t="shared" si="51"/>
        <v>LTS0166167_IPTM20657_Asiaticoside B</v>
      </c>
      <c r="U658" s="4">
        <v>975.51639999999998</v>
      </c>
      <c r="V658" s="4">
        <v>973.50239999999997</v>
      </c>
      <c r="W658" s="58">
        <v>6.87</v>
      </c>
      <c r="X658" s="44">
        <v>5090000</v>
      </c>
      <c r="Y658" s="89">
        <v>4.9400000000000004</v>
      </c>
      <c r="Z658" s="89">
        <v>9.3699999999999992</v>
      </c>
      <c r="AA658" s="128" t="s">
        <v>7113</v>
      </c>
      <c r="AB658" s="49">
        <v>6.9</v>
      </c>
      <c r="AC658" s="50">
        <v>51100000</v>
      </c>
      <c r="AD658" s="90">
        <v>4.9400000000000004</v>
      </c>
      <c r="AE658" s="90">
        <v>9.32</v>
      </c>
      <c r="AF658" s="49" t="s">
        <v>7114</v>
      </c>
      <c r="AG658" s="4" t="s">
        <v>7115</v>
      </c>
      <c r="AH658" s="4"/>
      <c r="AI658" s="64">
        <v>7.02</v>
      </c>
      <c r="AJ658" s="95">
        <f t="shared" si="50"/>
        <v>9.9608610567514674E-2</v>
      </c>
    </row>
    <row r="659" spans="1:36" ht="15.6" x14ac:dyDescent="0.25">
      <c r="A659" s="4" t="s">
        <v>7116</v>
      </c>
      <c r="B659" s="82" t="s">
        <v>7117</v>
      </c>
      <c r="C659" s="4" t="s">
        <v>7118</v>
      </c>
      <c r="D659" s="4" t="s">
        <v>7119</v>
      </c>
      <c r="E659" s="4" t="s">
        <v>7120</v>
      </c>
      <c r="F659" s="4"/>
      <c r="G659" s="4"/>
      <c r="H659" s="4" t="s">
        <v>4506</v>
      </c>
      <c r="I659" s="4" t="s">
        <v>4507</v>
      </c>
      <c r="J659" s="4" t="s">
        <v>4508</v>
      </c>
      <c r="K659" s="187">
        <v>3052077</v>
      </c>
      <c r="L659" s="4" t="s">
        <v>7121</v>
      </c>
      <c r="M659" s="4"/>
      <c r="N659" s="32" t="s">
        <v>4510</v>
      </c>
      <c r="O659" s="32"/>
      <c r="P659" s="32"/>
      <c r="Q659" s="4" t="s">
        <v>7122</v>
      </c>
      <c r="R659" s="4" t="s">
        <v>7123</v>
      </c>
      <c r="S659" s="42">
        <v>962.54499999999996</v>
      </c>
      <c r="T659" s="4" t="str">
        <f t="shared" si="51"/>
        <v>LTS0062073_IPTM20658_20-O-Glucoginsenoside Rf</v>
      </c>
      <c r="U659" s="4">
        <v>963.55280000000005</v>
      </c>
      <c r="V659" s="4">
        <v>961.53880000000004</v>
      </c>
      <c r="W659" s="58" t="s">
        <v>94</v>
      </c>
      <c r="X659" s="44" t="s">
        <v>94</v>
      </c>
      <c r="Y659" s="89" t="s">
        <v>94</v>
      </c>
      <c r="Z659" s="89" t="s">
        <v>94</v>
      </c>
      <c r="AA659" s="89"/>
      <c r="AB659" s="49">
        <v>7.88</v>
      </c>
      <c r="AC659" s="50">
        <v>63300000</v>
      </c>
      <c r="AD659" s="90">
        <v>4.9400000000000004</v>
      </c>
      <c r="AE659" s="90">
        <v>9.32</v>
      </c>
      <c r="AF659" s="49" t="s">
        <v>7124</v>
      </c>
      <c r="AG659" s="4" t="s">
        <v>7125</v>
      </c>
      <c r="AH659" s="4"/>
      <c r="AI659" s="64">
        <v>8.0500000000000007</v>
      </c>
      <c r="AJ659" s="95" t="e">
        <f t="shared" si="50"/>
        <v>#VALUE!</v>
      </c>
    </row>
    <row r="660" spans="1:36" ht="31.2" x14ac:dyDescent="0.25">
      <c r="A660" s="4" t="s">
        <v>7126</v>
      </c>
      <c r="B660" s="82" t="s">
        <v>7117</v>
      </c>
      <c r="C660" s="4" t="s">
        <v>7127</v>
      </c>
      <c r="D660" s="4" t="s">
        <v>7128</v>
      </c>
      <c r="E660" s="4" t="s">
        <v>7129</v>
      </c>
      <c r="F660" s="4" t="s">
        <v>7130</v>
      </c>
      <c r="G660" s="4" t="s">
        <v>7131</v>
      </c>
      <c r="H660" s="4" t="s">
        <v>4506</v>
      </c>
      <c r="I660" s="4" t="s">
        <v>4507</v>
      </c>
      <c r="J660" s="4" t="s">
        <v>4535</v>
      </c>
      <c r="K660" s="187">
        <v>382831</v>
      </c>
      <c r="L660" s="4" t="s">
        <v>7132</v>
      </c>
      <c r="M660" s="4"/>
      <c r="N660" s="32" t="s">
        <v>7133</v>
      </c>
      <c r="O660" s="32" t="s">
        <v>6565</v>
      </c>
      <c r="P660" s="32" t="s">
        <v>7134</v>
      </c>
      <c r="Q660" s="4" t="s">
        <v>7135</v>
      </c>
      <c r="R660" s="4" t="s">
        <v>4823</v>
      </c>
      <c r="S660" s="42">
        <v>472.3553</v>
      </c>
      <c r="T660" s="4" t="str">
        <f t="shared" si="51"/>
        <v>LTS0196537_IPTM20659_Pomolic acid</v>
      </c>
      <c r="U660" s="4">
        <v>473.36309999999997</v>
      </c>
      <c r="V660" s="4">
        <v>471.34910000000002</v>
      </c>
      <c r="W660" s="58">
        <v>13.65</v>
      </c>
      <c r="X660" s="44">
        <v>1300000</v>
      </c>
      <c r="Y660" s="89">
        <v>9.3699999999999992</v>
      </c>
      <c r="Z660" s="89">
        <v>14.69</v>
      </c>
      <c r="AA660" s="128" t="s">
        <v>7136</v>
      </c>
      <c r="AB660" s="49">
        <v>13.53</v>
      </c>
      <c r="AC660" s="50">
        <v>49700000</v>
      </c>
      <c r="AD660" s="49">
        <v>9.32</v>
      </c>
      <c r="AE660" s="49">
        <v>14.75</v>
      </c>
      <c r="AF660" s="49"/>
      <c r="AG660" s="4" t="s">
        <v>7137</v>
      </c>
      <c r="AH660" s="4"/>
      <c r="AI660" s="64">
        <v>13.49</v>
      </c>
      <c r="AJ660" s="95">
        <f t="shared" si="50"/>
        <v>2.6156941649899398E-2</v>
      </c>
    </row>
    <row r="661" spans="1:36" ht="15.6" x14ac:dyDescent="0.25">
      <c r="A661" s="4" t="s">
        <v>7138</v>
      </c>
      <c r="B661" s="82" t="s">
        <v>7117</v>
      </c>
      <c r="C661" s="4" t="s">
        <v>7139</v>
      </c>
      <c r="D661" s="4" t="s">
        <v>7140</v>
      </c>
      <c r="E661" s="4" t="s">
        <v>7141</v>
      </c>
      <c r="F661" s="4"/>
      <c r="G661" s="4"/>
      <c r="H661" s="4" t="s">
        <v>4506</v>
      </c>
      <c r="I661" s="4" t="s">
        <v>4507</v>
      </c>
      <c r="J661" s="4" t="s">
        <v>4535</v>
      </c>
      <c r="K661" s="187">
        <v>12315005</v>
      </c>
      <c r="L661" s="4" t="s">
        <v>7142</v>
      </c>
      <c r="M661" s="4"/>
      <c r="N661" s="32" t="s">
        <v>508</v>
      </c>
      <c r="O661" s="32"/>
      <c r="P661" s="32"/>
      <c r="Q661" s="4" t="s">
        <v>7143</v>
      </c>
      <c r="R661" s="4" t="s">
        <v>6240</v>
      </c>
      <c r="S661" s="42">
        <v>440.36540000000002</v>
      </c>
      <c r="T661" s="4" t="str">
        <f t="shared" si="51"/>
        <v>LTS0210082_IPTM20660_Roburic acid</v>
      </c>
      <c r="U661" s="4">
        <v>441.3732</v>
      </c>
      <c r="V661" s="4">
        <v>439.35919999999999</v>
      </c>
      <c r="W661" s="58">
        <v>21.8</v>
      </c>
      <c r="X661" s="44">
        <v>10400000</v>
      </c>
      <c r="Y661" s="89">
        <v>18.63</v>
      </c>
      <c r="Z661" s="89">
        <v>30</v>
      </c>
      <c r="AA661" s="167" t="s">
        <v>7144</v>
      </c>
      <c r="AB661" s="49">
        <v>21.67</v>
      </c>
      <c r="AC661" s="50">
        <v>3730000000</v>
      </c>
      <c r="AD661" s="90">
        <v>19.010000000000002</v>
      </c>
      <c r="AE661" s="90">
        <v>30</v>
      </c>
      <c r="AF661" s="57" t="s">
        <v>7144</v>
      </c>
      <c r="AG661" s="4" t="s">
        <v>7145</v>
      </c>
      <c r="AH661" s="4"/>
      <c r="AI661" s="64"/>
      <c r="AJ661" s="95">
        <f t="shared" si="50"/>
        <v>2.7882037533512065E-3</v>
      </c>
    </row>
    <row r="662" spans="1:36" ht="15.6" x14ac:dyDescent="0.25">
      <c r="A662" s="4" t="s">
        <v>7146</v>
      </c>
      <c r="B662" s="82" t="s">
        <v>7117</v>
      </c>
      <c r="C662" s="4" t="s">
        <v>7147</v>
      </c>
      <c r="D662" s="4" t="s">
        <v>7148</v>
      </c>
      <c r="E662" s="4" t="s">
        <v>7149</v>
      </c>
      <c r="F662" s="4"/>
      <c r="G662" s="4"/>
      <c r="H662" s="4" t="s">
        <v>5202</v>
      </c>
      <c r="I662" s="4" t="s">
        <v>5203</v>
      </c>
      <c r="J662" s="4" t="s">
        <v>6574</v>
      </c>
      <c r="K662" s="187">
        <v>10396409</v>
      </c>
      <c r="L662" s="4" t="s">
        <v>7150</v>
      </c>
      <c r="M662" s="4"/>
      <c r="N662" s="32" t="s">
        <v>6576</v>
      </c>
      <c r="O662" s="32"/>
      <c r="P662" s="32"/>
      <c r="Q662" s="4" t="s">
        <v>7151</v>
      </c>
      <c r="R662" s="4" t="s">
        <v>7152</v>
      </c>
      <c r="S662" s="42">
        <v>1110.5822000000001</v>
      </c>
      <c r="T662" s="4" t="str">
        <f t="shared" si="51"/>
        <v>LTS0027549_IPTM20661_Hosenkoside M</v>
      </c>
      <c r="U662" s="4">
        <v>1111.5899999999999</v>
      </c>
      <c r="V662" s="4">
        <v>1109.576</v>
      </c>
      <c r="W662" s="58" t="s">
        <v>94</v>
      </c>
      <c r="X662" s="44" t="s">
        <v>94</v>
      </c>
      <c r="Y662" s="89" t="s">
        <v>94</v>
      </c>
      <c r="Z662" s="89" t="s">
        <v>94</v>
      </c>
      <c r="AA662" s="89"/>
      <c r="AB662" s="49">
        <v>6.74</v>
      </c>
      <c r="AC662" s="50">
        <v>489000</v>
      </c>
      <c r="AD662" s="90">
        <v>4.9400000000000004</v>
      </c>
      <c r="AE662" s="90">
        <v>9.32</v>
      </c>
      <c r="AF662" s="49" t="s">
        <v>7153</v>
      </c>
      <c r="AG662" s="4" t="s">
        <v>7154</v>
      </c>
      <c r="AH662" s="4"/>
      <c r="AI662" s="64">
        <v>6.8</v>
      </c>
      <c r="AJ662" s="95" t="e">
        <f t="shared" si="50"/>
        <v>#VALUE!</v>
      </c>
    </row>
    <row r="663" spans="1:36" ht="31.2" x14ac:dyDescent="0.25">
      <c r="A663" s="4" t="s">
        <v>7155</v>
      </c>
      <c r="B663" s="82" t="s">
        <v>7117</v>
      </c>
      <c r="C663" s="4" t="s">
        <v>7156</v>
      </c>
      <c r="D663" s="4" t="s">
        <v>7157</v>
      </c>
      <c r="E663" s="4" t="s">
        <v>7158</v>
      </c>
      <c r="F663" s="4"/>
      <c r="G663" s="4"/>
      <c r="H663" s="4" t="s">
        <v>4506</v>
      </c>
      <c r="I663" s="4" t="s">
        <v>4507</v>
      </c>
      <c r="J663" s="4" t="s">
        <v>4560</v>
      </c>
      <c r="K663" s="187">
        <v>101280198</v>
      </c>
      <c r="L663" s="4" t="s">
        <v>7159</v>
      </c>
      <c r="M663" s="4"/>
      <c r="N663" s="32" t="s">
        <v>6014</v>
      </c>
      <c r="O663" s="32"/>
      <c r="P663" s="32"/>
      <c r="Q663" s="4" t="s">
        <v>7160</v>
      </c>
      <c r="R663" s="4" t="s">
        <v>5267</v>
      </c>
      <c r="S663" s="42">
        <v>498.33449999999999</v>
      </c>
      <c r="T663" s="4" t="str">
        <f t="shared" si="51"/>
        <v>LTS0058551_IPTM20662_6alpha-Hydroxypolyporenic acid C</v>
      </c>
      <c r="U663" s="4">
        <v>499.34230000000002</v>
      </c>
      <c r="V663" s="4">
        <v>497.32830000000001</v>
      </c>
      <c r="W663" s="58">
        <v>11.59</v>
      </c>
      <c r="X663" s="44">
        <v>28400000</v>
      </c>
      <c r="Y663" s="89">
        <v>9.3699999999999992</v>
      </c>
      <c r="Z663" s="89">
        <v>14.69</v>
      </c>
      <c r="AA663" s="128" t="s">
        <v>7161</v>
      </c>
      <c r="AB663" s="49">
        <v>10.59</v>
      </c>
      <c r="AC663" s="50">
        <v>427000000</v>
      </c>
      <c r="AD663" s="49">
        <v>9.32</v>
      </c>
      <c r="AE663" s="49">
        <v>14.75</v>
      </c>
      <c r="AF663" s="49"/>
      <c r="AG663" s="4" t="s">
        <v>7162</v>
      </c>
      <c r="AH663" s="4"/>
      <c r="AI663" s="64">
        <v>11.53</v>
      </c>
      <c r="AJ663" s="95">
        <f t="shared" si="50"/>
        <v>6.6510538641686184E-2</v>
      </c>
    </row>
    <row r="664" spans="1:36" s="3" customFormat="1" ht="15.6" x14ac:dyDescent="0.25">
      <c r="A664" s="69" t="s">
        <v>7163</v>
      </c>
      <c r="B664" s="170" t="s">
        <v>7117</v>
      </c>
      <c r="C664" s="69" t="s">
        <v>7164</v>
      </c>
      <c r="D664" s="69" t="s">
        <v>7165</v>
      </c>
      <c r="E664" s="69" t="s">
        <v>7166</v>
      </c>
      <c r="F664" s="69" t="s">
        <v>7167</v>
      </c>
      <c r="G664" s="69" t="s">
        <v>7168</v>
      </c>
      <c r="H664" s="69" t="s">
        <v>4506</v>
      </c>
      <c r="I664" s="69" t="s">
        <v>4507</v>
      </c>
      <c r="J664" s="69" t="s">
        <v>4560</v>
      </c>
      <c r="K664" s="188">
        <v>246983</v>
      </c>
      <c r="L664" s="69" t="s">
        <v>7169</v>
      </c>
      <c r="M664" s="69"/>
      <c r="N664" s="72" t="s">
        <v>7170</v>
      </c>
      <c r="O664" s="72" t="s">
        <v>7171</v>
      </c>
      <c r="P664" s="72" t="s">
        <v>6976</v>
      </c>
      <c r="Q664" s="69" t="s">
        <v>7172</v>
      </c>
      <c r="R664" s="69" t="s">
        <v>4596</v>
      </c>
      <c r="S664" s="73">
        <v>426.38619999999997</v>
      </c>
      <c r="T664" s="69" t="str">
        <f t="shared" si="51"/>
        <v>LTS0090543_IPTM20663_Lanosterol</v>
      </c>
      <c r="U664" s="69">
        <v>427.39400000000001</v>
      </c>
      <c r="V664" s="69">
        <v>425.38</v>
      </c>
      <c r="W664" s="91"/>
      <c r="X664" s="75"/>
      <c r="Y664" s="112"/>
      <c r="Z664" s="112"/>
      <c r="AA664" s="167" t="s">
        <v>7173</v>
      </c>
      <c r="AB664" s="57" t="s">
        <v>94</v>
      </c>
      <c r="AC664" s="76" t="s">
        <v>94</v>
      </c>
      <c r="AD664" s="171" t="s">
        <v>94</v>
      </c>
      <c r="AE664" s="171" t="s">
        <v>94</v>
      </c>
      <c r="AF664" s="57"/>
      <c r="AG664" s="69" t="s">
        <v>7174</v>
      </c>
      <c r="AH664" s="69"/>
      <c r="AI664" s="78"/>
      <c r="AJ664" s="96" t="e">
        <f t="shared" si="50"/>
        <v>#VALUE!</v>
      </c>
    </row>
    <row r="665" spans="1:36" ht="15.6" x14ac:dyDescent="0.25">
      <c r="A665" s="4" t="s">
        <v>7175</v>
      </c>
      <c r="B665" s="82" t="s">
        <v>7117</v>
      </c>
      <c r="C665" s="4" t="s">
        <v>7176</v>
      </c>
      <c r="D665" s="4" t="s">
        <v>7177</v>
      </c>
      <c r="E665" s="4" t="s">
        <v>7178</v>
      </c>
      <c r="F665" s="4" t="s">
        <v>7179</v>
      </c>
      <c r="G665" s="4" t="s">
        <v>7180</v>
      </c>
      <c r="H665" s="4" t="s">
        <v>4506</v>
      </c>
      <c r="I665" s="4" t="s">
        <v>4507</v>
      </c>
      <c r="J665" s="4" t="s">
        <v>4575</v>
      </c>
      <c r="K665" s="187">
        <v>12442765</v>
      </c>
      <c r="L665" s="4" t="s">
        <v>7181</v>
      </c>
      <c r="M665" s="4"/>
      <c r="N665" s="32" t="s">
        <v>4670</v>
      </c>
      <c r="O665" s="32"/>
      <c r="P665" s="32"/>
      <c r="Q665" s="4" t="s">
        <v>7182</v>
      </c>
      <c r="R665" s="4" t="s">
        <v>7183</v>
      </c>
      <c r="S665" s="42">
        <v>488.31380000000001</v>
      </c>
      <c r="T665" s="4" t="str">
        <f t="shared" si="51"/>
        <v>LTS0134465_IPTM20664_Polygalic acid</v>
      </c>
      <c r="U665" s="4">
        <v>489.32159999999999</v>
      </c>
      <c r="V665" s="4">
        <v>487.30759999999998</v>
      </c>
      <c r="W665" s="58">
        <v>11.03</v>
      </c>
      <c r="X665" s="44">
        <v>18100000</v>
      </c>
      <c r="Y665" s="89">
        <v>9.3699999999999992</v>
      </c>
      <c r="Z665" s="89">
        <v>14.69</v>
      </c>
      <c r="AA665" s="89" t="s">
        <v>441</v>
      </c>
      <c r="AB665" s="49">
        <v>9.94</v>
      </c>
      <c r="AC665" s="50">
        <v>852000000</v>
      </c>
      <c r="AD665" s="49">
        <v>9.32</v>
      </c>
      <c r="AE665" s="49">
        <v>14.75</v>
      </c>
      <c r="AF665" s="49"/>
      <c r="AG665" s="4" t="s">
        <v>7184</v>
      </c>
      <c r="AH665" s="4"/>
      <c r="AI665" s="64">
        <v>11.15</v>
      </c>
      <c r="AJ665" s="95">
        <f t="shared" si="50"/>
        <v>2.1244131455399062E-2</v>
      </c>
    </row>
    <row r="666" spans="1:36" ht="15.6" x14ac:dyDescent="0.25">
      <c r="A666" s="4" t="s">
        <v>7185</v>
      </c>
      <c r="B666" s="84" t="s">
        <v>7117</v>
      </c>
      <c r="C666" s="4" t="s">
        <v>7186</v>
      </c>
      <c r="D666" s="4" t="s">
        <v>7187</v>
      </c>
      <c r="E666" s="4" t="s">
        <v>7188</v>
      </c>
      <c r="F666" s="4"/>
      <c r="G666" s="4"/>
      <c r="H666" s="4" t="s">
        <v>4506</v>
      </c>
      <c r="I666" s="4" t="s">
        <v>4507</v>
      </c>
      <c r="J666" s="4" t="s">
        <v>4560</v>
      </c>
      <c r="K666" s="187">
        <v>15559100</v>
      </c>
      <c r="L666" s="4" t="s">
        <v>7189</v>
      </c>
      <c r="M666" s="4"/>
      <c r="N666" s="32" t="s">
        <v>7190</v>
      </c>
      <c r="O666" s="32" t="s">
        <v>7047</v>
      </c>
      <c r="P666" s="32" t="s">
        <v>5500</v>
      </c>
      <c r="Q666" s="4" t="s">
        <v>7191</v>
      </c>
      <c r="R666" s="4" t="s">
        <v>4566</v>
      </c>
      <c r="S666" s="42">
        <v>454.34469999999999</v>
      </c>
      <c r="T666" s="4" t="str">
        <f t="shared" si="51"/>
        <v>LTS0206732_IPTM20665_Beta-Elemonic acid</v>
      </c>
      <c r="U666" s="4">
        <f t="shared" ref="U666:U685" si="54">S666+1.0078</f>
        <v>455.35249999999996</v>
      </c>
      <c r="V666" s="4">
        <f t="shared" ref="V666:V685" si="55">U666-1.007*2</f>
        <v>453.33849999999995</v>
      </c>
      <c r="W666" s="58">
        <v>18.38</v>
      </c>
      <c r="X666" s="44">
        <v>344000000</v>
      </c>
      <c r="Y666" s="89">
        <v>14.69</v>
      </c>
      <c r="Z666" s="89">
        <v>18.63</v>
      </c>
      <c r="AA666" s="89" t="s">
        <v>7192</v>
      </c>
      <c r="AB666" s="49">
        <v>18.170000000000002</v>
      </c>
      <c r="AC666" s="50">
        <v>2190000000</v>
      </c>
      <c r="AD666" s="49">
        <v>14.75</v>
      </c>
      <c r="AE666" s="49">
        <v>19.010000000000002</v>
      </c>
      <c r="AF666" s="49"/>
      <c r="AG666" s="4" t="s">
        <v>7193</v>
      </c>
      <c r="AH666" s="4"/>
      <c r="AI666" s="64">
        <v>18.07</v>
      </c>
      <c r="AJ666" s="95">
        <f t="shared" si="50"/>
        <v>0.15707762557077626</v>
      </c>
    </row>
    <row r="667" spans="1:36" ht="15.6" x14ac:dyDescent="0.25">
      <c r="A667" s="4" t="s">
        <v>7194</v>
      </c>
      <c r="B667" s="84" t="s">
        <v>7117</v>
      </c>
      <c r="C667" s="4" t="s">
        <v>7195</v>
      </c>
      <c r="D667" s="4" t="s">
        <v>7196</v>
      </c>
      <c r="E667" s="4" t="s">
        <v>7197</v>
      </c>
      <c r="F667" s="4"/>
      <c r="G667" s="4"/>
      <c r="H667" s="4" t="s">
        <v>4506</v>
      </c>
      <c r="I667" s="4" t="s">
        <v>4507</v>
      </c>
      <c r="J667" s="4" t="s">
        <v>4560</v>
      </c>
      <c r="K667" s="187">
        <v>15226714</v>
      </c>
      <c r="L667" s="4" t="s">
        <v>7198</v>
      </c>
      <c r="M667" s="4"/>
      <c r="N667" s="32" t="s">
        <v>4877</v>
      </c>
      <c r="O667" s="32"/>
      <c r="P667" s="32"/>
      <c r="Q667" s="4" t="s">
        <v>7199</v>
      </c>
      <c r="R667" s="4" t="s">
        <v>5502</v>
      </c>
      <c r="S667" s="42">
        <v>512.35019999999997</v>
      </c>
      <c r="T667" s="4" t="str">
        <f t="shared" si="51"/>
        <v>LTS0258889_IPTM20666_3-O-Acetyl-16 alpha-hydroxydehydrotrametenolic acid</v>
      </c>
      <c r="U667" s="4">
        <f t="shared" si="54"/>
        <v>513.35799999999995</v>
      </c>
      <c r="V667" s="4">
        <f t="shared" si="55"/>
        <v>511.34399999999994</v>
      </c>
      <c r="W667" s="58">
        <v>15.74</v>
      </c>
      <c r="X667" s="44">
        <v>72900000</v>
      </c>
      <c r="Y667" s="89">
        <v>14.69</v>
      </c>
      <c r="Z667" s="89">
        <v>18.63</v>
      </c>
      <c r="AA667" s="89" t="s">
        <v>7200</v>
      </c>
      <c r="AB667" s="51">
        <v>15.1</v>
      </c>
      <c r="AC667" s="50">
        <v>1240000000</v>
      </c>
      <c r="AD667" s="49">
        <v>14.75</v>
      </c>
      <c r="AE667" s="49">
        <v>19.010000000000002</v>
      </c>
      <c r="AF667" s="49"/>
      <c r="AG667" s="4" t="s">
        <v>7201</v>
      </c>
      <c r="AH667" s="4"/>
      <c r="AI667" s="64">
        <v>15.52</v>
      </c>
      <c r="AJ667" s="95">
        <f t="shared" si="50"/>
        <v>5.8790322580645163E-2</v>
      </c>
    </row>
    <row r="668" spans="1:36" ht="31.2" x14ac:dyDescent="0.25">
      <c r="A668" s="4" t="s">
        <v>7202</v>
      </c>
      <c r="B668" s="84" t="s">
        <v>7117</v>
      </c>
      <c r="C668" s="4" t="s">
        <v>7203</v>
      </c>
      <c r="D668" s="4" t="s">
        <v>7204</v>
      </c>
      <c r="E668" s="4" t="s">
        <v>7205</v>
      </c>
      <c r="F668" s="4"/>
      <c r="G668" s="4"/>
      <c r="H668" s="4" t="s">
        <v>4506</v>
      </c>
      <c r="I668" s="4" t="s">
        <v>4507</v>
      </c>
      <c r="J668" s="4" t="s">
        <v>4575</v>
      </c>
      <c r="K668" s="187">
        <v>91973815</v>
      </c>
      <c r="L668" s="4" t="s">
        <v>7206</v>
      </c>
      <c r="M668" s="4"/>
      <c r="N668" s="32" t="s">
        <v>1084</v>
      </c>
      <c r="O668" s="32" t="s">
        <v>7207</v>
      </c>
      <c r="P668" s="32" t="s">
        <v>6777</v>
      </c>
      <c r="Q668" s="4" t="s">
        <v>7208</v>
      </c>
      <c r="R668" s="4" t="s">
        <v>4982</v>
      </c>
      <c r="S668" s="42">
        <v>958.51369999999997</v>
      </c>
      <c r="T668" s="4" t="str">
        <f t="shared" si="51"/>
        <v>LTS0012179_IPTM20667_Soyasaponin Ba</v>
      </c>
      <c r="U668" s="4">
        <f t="shared" si="54"/>
        <v>959.52149999999995</v>
      </c>
      <c r="V668" s="4">
        <f t="shared" si="55"/>
        <v>957.50749999999994</v>
      </c>
      <c r="W668" s="58">
        <v>9.9700000000000006</v>
      </c>
      <c r="X668" s="44">
        <v>233000000</v>
      </c>
      <c r="Y668" s="89">
        <v>9.3699999999999992</v>
      </c>
      <c r="Z668" s="89">
        <v>14.69</v>
      </c>
      <c r="AA668" s="128" t="s">
        <v>7209</v>
      </c>
      <c r="AB668" s="49">
        <v>8.42</v>
      </c>
      <c r="AC668" s="50">
        <v>130000000</v>
      </c>
      <c r="AD668" s="49">
        <v>4.9400000000000004</v>
      </c>
      <c r="AE668" s="49">
        <v>9.32</v>
      </c>
      <c r="AF668" s="49"/>
      <c r="AG668" s="4" t="s">
        <v>7210</v>
      </c>
      <c r="AH668" s="4"/>
      <c r="AI668" s="64">
        <v>10.33</v>
      </c>
      <c r="AJ668" s="95">
        <f t="shared" si="50"/>
        <v>1.7923076923076924</v>
      </c>
    </row>
    <row r="669" spans="1:36" ht="46.8" x14ac:dyDescent="0.25">
      <c r="A669" s="4" t="s">
        <v>7211</v>
      </c>
      <c r="B669" s="84" t="s">
        <v>7117</v>
      </c>
      <c r="C669" s="4" t="s">
        <v>7212</v>
      </c>
      <c r="D669" s="4" t="s">
        <v>7213</v>
      </c>
      <c r="E669" s="4" t="s">
        <v>7214</v>
      </c>
      <c r="F669" s="4"/>
      <c r="G669" s="4"/>
      <c r="H669" s="4" t="s">
        <v>4506</v>
      </c>
      <c r="I669" s="4" t="s">
        <v>4507</v>
      </c>
      <c r="J669" s="4" t="s">
        <v>4575</v>
      </c>
      <c r="K669" s="187">
        <v>102004874</v>
      </c>
      <c r="L669" s="4" t="s">
        <v>5061</v>
      </c>
      <c r="M669" s="4"/>
      <c r="N669" s="32" t="s">
        <v>5027</v>
      </c>
      <c r="O669" s="32" t="s">
        <v>5062</v>
      </c>
      <c r="P669" s="32" t="s">
        <v>5027</v>
      </c>
      <c r="Q669" s="4" t="s">
        <v>7215</v>
      </c>
      <c r="R669" s="4" t="s">
        <v>5064</v>
      </c>
      <c r="S669" s="42">
        <v>634.40809999999999</v>
      </c>
      <c r="T669" s="4" t="str">
        <f t="shared" si="51"/>
        <v>LTS0087517_IPTM20668_Ecliptasaponin D</v>
      </c>
      <c r="U669" s="4">
        <f t="shared" si="54"/>
        <v>635.41589999999997</v>
      </c>
      <c r="V669" s="4">
        <f t="shared" si="55"/>
        <v>633.40189999999996</v>
      </c>
      <c r="W669" s="58">
        <v>9.9700000000000006</v>
      </c>
      <c r="X669" s="44">
        <v>3090000</v>
      </c>
      <c r="Y669" s="89">
        <v>9.3699999999999992</v>
      </c>
      <c r="Z669" s="89">
        <v>14.69</v>
      </c>
      <c r="AA669" s="128" t="s">
        <v>7216</v>
      </c>
      <c r="AB669" s="49">
        <v>9.85</v>
      </c>
      <c r="AC669" s="50">
        <v>392000000</v>
      </c>
      <c r="AD669" s="49">
        <v>9.32</v>
      </c>
      <c r="AE669" s="49">
        <v>14.75</v>
      </c>
      <c r="AF669" s="49"/>
      <c r="AG669" s="4" t="s">
        <v>7217</v>
      </c>
      <c r="AH669" s="4"/>
      <c r="AI669" s="64">
        <v>10.51</v>
      </c>
      <c r="AJ669" s="95">
        <f t="shared" si="50"/>
        <v>7.8826530612244906E-3</v>
      </c>
    </row>
    <row r="670" spans="1:36" s="3" customFormat="1" ht="15.6" x14ac:dyDescent="0.25">
      <c r="A670" s="69" t="s">
        <v>7218</v>
      </c>
      <c r="B670" s="85" t="s">
        <v>7117</v>
      </c>
      <c r="C670" s="69" t="s">
        <v>7219</v>
      </c>
      <c r="D670" s="69" t="s">
        <v>7220</v>
      </c>
      <c r="E670" s="69" t="s">
        <v>7221</v>
      </c>
      <c r="F670" s="69"/>
      <c r="G670" s="69"/>
      <c r="H670" s="69" t="s">
        <v>4506</v>
      </c>
      <c r="I670" s="69" t="s">
        <v>4507</v>
      </c>
      <c r="J670" s="69" t="s">
        <v>4575</v>
      </c>
      <c r="K670" s="188">
        <v>70698266</v>
      </c>
      <c r="L670" s="69" t="s">
        <v>7222</v>
      </c>
      <c r="M670" s="69"/>
      <c r="N670" s="72" t="s">
        <v>816</v>
      </c>
      <c r="O670" s="72" t="s">
        <v>816</v>
      </c>
      <c r="P670" s="72" t="s">
        <v>816</v>
      </c>
      <c r="Q670" s="69" t="s">
        <v>7223</v>
      </c>
      <c r="R670" s="69" t="s">
        <v>7224</v>
      </c>
      <c r="S670" s="73">
        <v>1092.5353</v>
      </c>
      <c r="T670" s="69" t="str">
        <f t="shared" si="51"/>
        <v>LTS0162445_IPTM20669_Deapi-platycodin D</v>
      </c>
      <c r="U670" s="69">
        <f t="shared" si="54"/>
        <v>1093.5431000000001</v>
      </c>
      <c r="V670" s="69">
        <f t="shared" si="55"/>
        <v>1091.5291000000002</v>
      </c>
      <c r="W670" s="91" t="s">
        <v>94</v>
      </c>
      <c r="X670" s="91" t="s">
        <v>94</v>
      </c>
      <c r="Y670" s="91" t="s">
        <v>94</v>
      </c>
      <c r="Z670" s="91" t="s">
        <v>94</v>
      </c>
      <c r="AA670" s="112" t="s">
        <v>4618</v>
      </c>
      <c r="AB670" s="57" t="s">
        <v>94</v>
      </c>
      <c r="AC670" s="57" t="s">
        <v>94</v>
      </c>
      <c r="AD670" s="57" t="s">
        <v>94</v>
      </c>
      <c r="AE670" s="57" t="s">
        <v>94</v>
      </c>
      <c r="AF670" s="57" t="s">
        <v>4618</v>
      </c>
      <c r="AG670" s="69" t="s">
        <v>7225</v>
      </c>
      <c r="AH670" s="69"/>
      <c r="AI670" s="78">
        <v>7.63</v>
      </c>
      <c r="AJ670" s="96" t="e">
        <f t="shared" ref="AJ670:AJ725" si="56">X670/AC670</f>
        <v>#VALUE!</v>
      </c>
    </row>
    <row r="671" spans="1:36" ht="15.6" x14ac:dyDescent="0.25">
      <c r="A671" s="4" t="s">
        <v>7226</v>
      </c>
      <c r="B671" s="84" t="s">
        <v>7117</v>
      </c>
      <c r="C671" s="4" t="s">
        <v>7227</v>
      </c>
      <c r="D671" s="4" t="s">
        <v>7228</v>
      </c>
      <c r="E671" s="4" t="s">
        <v>7229</v>
      </c>
      <c r="F671" s="4"/>
      <c r="G671" s="4"/>
      <c r="H671" s="4"/>
      <c r="I671" s="4"/>
      <c r="J671" s="4"/>
      <c r="K671" s="187">
        <v>11813266</v>
      </c>
      <c r="L671" s="34"/>
      <c r="M671" s="4"/>
      <c r="N671" s="32"/>
      <c r="O671" s="32"/>
      <c r="P671" s="32"/>
      <c r="Q671" s="4" t="s">
        <v>7230</v>
      </c>
      <c r="R671" s="4" t="s">
        <v>6682</v>
      </c>
      <c r="S671" s="42">
        <v>514.29309999999998</v>
      </c>
      <c r="T671" s="4" t="str">
        <f t="shared" ref="T671:T725" si="57">L671&amp;"_"&amp;D671&amp;"_"&amp;E671</f>
        <v>_IPTM20670_Ganoderic acid LM2</v>
      </c>
      <c r="U671" s="4">
        <f t="shared" si="54"/>
        <v>515.30089999999996</v>
      </c>
      <c r="V671" s="4">
        <f t="shared" si="55"/>
        <v>513.28689999999995</v>
      </c>
      <c r="W671" s="58">
        <v>9.02</v>
      </c>
      <c r="X671" s="44">
        <v>19300000</v>
      </c>
      <c r="Y671" s="89">
        <v>4.9400000000000004</v>
      </c>
      <c r="Z671" s="89">
        <v>9.3699999999999992</v>
      </c>
      <c r="AA671" s="89" t="s">
        <v>7231</v>
      </c>
      <c r="AB671" s="49">
        <v>7.14</v>
      </c>
      <c r="AC671" s="50">
        <v>290000000</v>
      </c>
      <c r="AD671" s="49">
        <v>4.9400000000000004</v>
      </c>
      <c r="AE671" s="49">
        <v>9.32</v>
      </c>
      <c r="AF671" s="49"/>
      <c r="AG671" s="4" t="s">
        <v>7232</v>
      </c>
      <c r="AH671" s="4"/>
      <c r="AI671" s="64">
        <v>9.08</v>
      </c>
      <c r="AJ671" s="95">
        <f t="shared" si="56"/>
        <v>6.6551724137931034E-2</v>
      </c>
    </row>
    <row r="672" spans="1:36" ht="15.6" x14ac:dyDescent="0.25">
      <c r="A672" s="4" t="s">
        <v>7233</v>
      </c>
      <c r="B672" s="84" t="s">
        <v>7117</v>
      </c>
      <c r="C672" s="4" t="s">
        <v>7234</v>
      </c>
      <c r="D672" s="4" t="s">
        <v>7235</v>
      </c>
      <c r="E672" s="4" t="s">
        <v>7236</v>
      </c>
      <c r="F672" s="4"/>
      <c r="G672" s="4"/>
      <c r="H672" s="4" t="s">
        <v>4506</v>
      </c>
      <c r="I672" s="4" t="s">
        <v>4507</v>
      </c>
      <c r="J672" s="4" t="s">
        <v>4535</v>
      </c>
      <c r="K672" s="187">
        <v>14019178</v>
      </c>
      <c r="L672" s="4" t="s">
        <v>7237</v>
      </c>
      <c r="M672" s="4"/>
      <c r="N672" s="32" t="s">
        <v>7238</v>
      </c>
      <c r="O672" s="32" t="s">
        <v>7239</v>
      </c>
      <c r="P672" s="32" t="s">
        <v>7240</v>
      </c>
      <c r="Q672" s="4" t="s">
        <v>7241</v>
      </c>
      <c r="R672" s="4" t="s">
        <v>5812</v>
      </c>
      <c r="S672" s="42">
        <v>650.40300000000002</v>
      </c>
      <c r="T672" s="4" t="str">
        <f t="shared" si="57"/>
        <v>LTS0195391_IPTM20671_Kajiichigoside F1</v>
      </c>
      <c r="U672" s="4">
        <f t="shared" si="54"/>
        <v>651.41079999999999</v>
      </c>
      <c r="V672" s="4">
        <f t="shared" si="55"/>
        <v>649.39679999999998</v>
      </c>
      <c r="W672" s="58">
        <v>8.65</v>
      </c>
      <c r="X672" s="44">
        <v>14100000</v>
      </c>
      <c r="Y672" s="89">
        <v>4.9400000000000004</v>
      </c>
      <c r="Z672" s="89">
        <v>9.3699999999999992</v>
      </c>
      <c r="AA672" s="89" t="s">
        <v>7242</v>
      </c>
      <c r="AB672" s="49">
        <v>8.67</v>
      </c>
      <c r="AC672" s="50">
        <v>28300000</v>
      </c>
      <c r="AD672" s="49">
        <v>4.9400000000000004</v>
      </c>
      <c r="AE672" s="49">
        <v>9.32</v>
      </c>
      <c r="AF672" s="49" t="s">
        <v>7243</v>
      </c>
      <c r="AG672" s="4" t="s">
        <v>7244</v>
      </c>
      <c r="AH672" s="4"/>
      <c r="AI672" s="64">
        <v>8.8000000000000007</v>
      </c>
      <c r="AJ672" s="95">
        <f t="shared" si="56"/>
        <v>0.49823321554770317</v>
      </c>
    </row>
    <row r="673" spans="1:36" ht="15.6" x14ac:dyDescent="0.25">
      <c r="A673" s="4" t="s">
        <v>7245</v>
      </c>
      <c r="B673" s="84" t="s">
        <v>7117</v>
      </c>
      <c r="C673" s="4" t="s">
        <v>7246</v>
      </c>
      <c r="D673" s="4" t="s">
        <v>7247</v>
      </c>
      <c r="E673" s="4" t="s">
        <v>7248</v>
      </c>
      <c r="F673" s="4"/>
      <c r="G673" s="4"/>
      <c r="H673" s="4" t="s">
        <v>4506</v>
      </c>
      <c r="I673" s="4" t="s">
        <v>4507</v>
      </c>
      <c r="J673" s="4" t="s">
        <v>4535</v>
      </c>
      <c r="K673" s="187">
        <v>72163175</v>
      </c>
      <c r="L673" s="4" t="s">
        <v>7249</v>
      </c>
      <c r="M673" s="4"/>
      <c r="N673" s="32" t="s">
        <v>7250</v>
      </c>
      <c r="O673" s="32" t="s">
        <v>7251</v>
      </c>
      <c r="P673" s="32" t="s">
        <v>7252</v>
      </c>
      <c r="Q673" s="4" t="s">
        <v>7253</v>
      </c>
      <c r="R673" s="4" t="s">
        <v>7254</v>
      </c>
      <c r="S673" s="42">
        <v>664.38229999999999</v>
      </c>
      <c r="T673" s="4" t="str">
        <f t="shared" si="57"/>
        <v>LTS0121957_IPTM20672_Ilexsaponin A</v>
      </c>
      <c r="U673" s="4">
        <f t="shared" si="54"/>
        <v>665.39009999999996</v>
      </c>
      <c r="V673" s="4">
        <f t="shared" si="55"/>
        <v>663.37609999999995</v>
      </c>
      <c r="W673" s="58">
        <v>9.69</v>
      </c>
      <c r="X673" s="44">
        <v>132000000</v>
      </c>
      <c r="Y673" s="58">
        <v>9.3699999999999992</v>
      </c>
      <c r="Z673" s="58">
        <v>14.69</v>
      </c>
      <c r="AA673" s="89" t="s">
        <v>7255</v>
      </c>
      <c r="AB673" s="49">
        <v>8.59</v>
      </c>
      <c r="AC673" s="50">
        <v>292000000</v>
      </c>
      <c r="AD673" s="49">
        <v>4.9400000000000004</v>
      </c>
      <c r="AE673" s="49">
        <v>9.32</v>
      </c>
      <c r="AF673" s="49"/>
      <c r="AG673" s="4" t="s">
        <v>7256</v>
      </c>
      <c r="AH673" s="4"/>
      <c r="AI673" s="64">
        <v>9.8800000000000008</v>
      </c>
      <c r="AJ673" s="95">
        <f t="shared" si="56"/>
        <v>0.45205479452054792</v>
      </c>
    </row>
    <row r="674" spans="1:36" s="3" customFormat="1" x14ac:dyDescent="0.25">
      <c r="A674" s="69" t="s">
        <v>7257</v>
      </c>
      <c r="B674" s="85" t="s">
        <v>7117</v>
      </c>
      <c r="C674" s="69"/>
      <c r="D674" s="69" t="s">
        <v>7258</v>
      </c>
      <c r="E674" s="69" t="s">
        <v>7259</v>
      </c>
      <c r="F674" s="69" t="s">
        <v>7260</v>
      </c>
      <c r="G674" s="69"/>
      <c r="H674" s="69" t="s">
        <v>5202</v>
      </c>
      <c r="I674" s="69" t="s">
        <v>7261</v>
      </c>
      <c r="J674" s="69" t="s">
        <v>7262</v>
      </c>
      <c r="K674" s="188">
        <v>134715245</v>
      </c>
      <c r="L674" s="69" t="s">
        <v>7263</v>
      </c>
      <c r="M674" s="69"/>
      <c r="N674" s="72" t="s">
        <v>7264</v>
      </c>
      <c r="O674" s="72"/>
      <c r="P674" s="72"/>
      <c r="Q674" s="69" t="s">
        <v>7265</v>
      </c>
      <c r="R674" s="69" t="s">
        <v>7266</v>
      </c>
      <c r="S674" s="73">
        <v>896.47699999999998</v>
      </c>
      <c r="T674" s="69" t="str">
        <f t="shared" si="57"/>
        <v>LTS0224063_IPTM20673_Nudicaucin A</v>
      </c>
      <c r="U674" s="69">
        <f t="shared" si="54"/>
        <v>897.48479999999995</v>
      </c>
      <c r="V674" s="69">
        <f t="shared" si="55"/>
        <v>895.47079999999994</v>
      </c>
      <c r="W674" s="91" t="s">
        <v>94</v>
      </c>
      <c r="X674" s="91" t="s">
        <v>94</v>
      </c>
      <c r="Y674" s="91" t="s">
        <v>94</v>
      </c>
      <c r="Z674" s="91" t="s">
        <v>94</v>
      </c>
      <c r="AA674" s="112"/>
      <c r="AB674" s="57" t="s">
        <v>94</v>
      </c>
      <c r="AC674" s="57" t="s">
        <v>94</v>
      </c>
      <c r="AD674" s="57" t="s">
        <v>94</v>
      </c>
      <c r="AE674" s="57" t="s">
        <v>94</v>
      </c>
      <c r="AF674" s="57"/>
      <c r="AG674" s="69" t="s">
        <v>7267</v>
      </c>
      <c r="AH674" s="69"/>
      <c r="AI674" s="78">
        <v>11.9</v>
      </c>
      <c r="AJ674" s="96" t="e">
        <f t="shared" si="56"/>
        <v>#VALUE!</v>
      </c>
    </row>
    <row r="675" spans="1:36" ht="31.2" x14ac:dyDescent="0.25">
      <c r="A675" s="4" t="s">
        <v>7268</v>
      </c>
      <c r="B675" s="84" t="s">
        <v>7117</v>
      </c>
      <c r="C675" s="4" t="s">
        <v>7269</v>
      </c>
      <c r="D675" s="4" t="s">
        <v>7270</v>
      </c>
      <c r="E675" s="4" t="s">
        <v>7271</v>
      </c>
      <c r="F675" s="4"/>
      <c r="G675" s="4"/>
      <c r="H675" s="69"/>
      <c r="I675" s="4"/>
      <c r="J675" s="4"/>
      <c r="K675" s="187">
        <v>10074158</v>
      </c>
      <c r="L675" s="4" t="s">
        <v>7272</v>
      </c>
      <c r="M675" s="4"/>
      <c r="N675" s="32" t="s">
        <v>5100</v>
      </c>
      <c r="O675" s="32"/>
      <c r="P675" s="32"/>
      <c r="Q675" s="4" t="s">
        <v>7273</v>
      </c>
      <c r="R675" s="4" t="s">
        <v>7274</v>
      </c>
      <c r="S675" s="42">
        <v>486.33449999999999</v>
      </c>
      <c r="T675" s="4" t="str">
        <f t="shared" si="57"/>
        <v>LTS0092574_IPTM20674_11-Anhydro-16-oxoalisol A</v>
      </c>
      <c r="U675" s="4">
        <f t="shared" si="54"/>
        <v>487.34229999999997</v>
      </c>
      <c r="V675" s="4">
        <f t="shared" si="55"/>
        <v>485.32829999999996</v>
      </c>
      <c r="W675" s="58">
        <v>11.05</v>
      </c>
      <c r="X675" s="44">
        <v>3600000000</v>
      </c>
      <c r="Y675" s="89">
        <v>9.3699999999999992</v>
      </c>
      <c r="Z675" s="89">
        <v>14.69</v>
      </c>
      <c r="AA675" s="128" t="s">
        <v>7275</v>
      </c>
      <c r="AB675" s="49">
        <v>11.09</v>
      </c>
      <c r="AC675" s="50">
        <v>316000000</v>
      </c>
      <c r="AD675" s="49">
        <v>9.32</v>
      </c>
      <c r="AE675" s="49">
        <v>14.75</v>
      </c>
      <c r="AF675" s="49"/>
      <c r="AG675" s="4" t="s">
        <v>7276</v>
      </c>
      <c r="AH675" s="4"/>
      <c r="AI675" s="64">
        <v>11.09</v>
      </c>
      <c r="AJ675" s="95">
        <f t="shared" si="56"/>
        <v>11.39240506329114</v>
      </c>
    </row>
    <row r="676" spans="1:36" ht="31.2" x14ac:dyDescent="0.25">
      <c r="A676" s="4" t="s">
        <v>7277</v>
      </c>
      <c r="B676" s="84" t="s">
        <v>7117</v>
      </c>
      <c r="C676" s="4" t="s">
        <v>7278</v>
      </c>
      <c r="D676" s="4" t="s">
        <v>7279</v>
      </c>
      <c r="E676" s="4" t="s">
        <v>7280</v>
      </c>
      <c r="F676" s="4"/>
      <c r="G676" s="4"/>
      <c r="H676" s="4" t="s">
        <v>4506</v>
      </c>
      <c r="I676" s="4" t="s">
        <v>4507</v>
      </c>
      <c r="J676" s="4" t="s">
        <v>4575</v>
      </c>
      <c r="K676" s="187">
        <v>73818262</v>
      </c>
      <c r="L676" s="4" t="s">
        <v>7281</v>
      </c>
      <c r="M676" s="4"/>
      <c r="N676" s="32" t="s">
        <v>7282</v>
      </c>
      <c r="O676" s="32" t="s">
        <v>5013</v>
      </c>
      <c r="P676" s="32" t="s">
        <v>5014</v>
      </c>
      <c r="Q676" s="4" t="s">
        <v>7283</v>
      </c>
      <c r="R676" s="4" t="s">
        <v>7100</v>
      </c>
      <c r="S676" s="42">
        <v>822.47659999999996</v>
      </c>
      <c r="T676" s="4" t="str">
        <f t="shared" si="57"/>
        <v>LTS0074728_IPTM20675_6''-O-acetylsaikosaponin A</v>
      </c>
      <c r="U676" s="4">
        <f t="shared" si="54"/>
        <v>823.48439999999994</v>
      </c>
      <c r="V676" s="4">
        <f t="shared" si="55"/>
        <v>821.47039999999993</v>
      </c>
      <c r="W676" s="58">
        <v>11.32</v>
      </c>
      <c r="X676" s="44">
        <v>22000000</v>
      </c>
      <c r="Y676" s="89">
        <v>9.3699999999999992</v>
      </c>
      <c r="Z676" s="89">
        <v>14.69</v>
      </c>
      <c r="AA676" s="128" t="s">
        <v>7284</v>
      </c>
      <c r="AB676" s="49">
        <v>11.35</v>
      </c>
      <c r="AC676" s="50">
        <v>121000000</v>
      </c>
      <c r="AD676" s="49">
        <v>9.32</v>
      </c>
      <c r="AE676" s="49">
        <v>14.75</v>
      </c>
      <c r="AF676" s="49"/>
      <c r="AG676" s="4" t="s">
        <v>7285</v>
      </c>
      <c r="AH676" s="4"/>
      <c r="AI676" s="64">
        <v>11.62</v>
      </c>
      <c r="AJ676" s="95">
        <f t="shared" si="56"/>
        <v>0.18181818181818182</v>
      </c>
    </row>
    <row r="677" spans="1:36" ht="46.8" x14ac:dyDescent="0.25">
      <c r="A677" s="4" t="s">
        <v>7286</v>
      </c>
      <c r="B677" s="84" t="s">
        <v>7117</v>
      </c>
      <c r="C677" s="4" t="s">
        <v>7287</v>
      </c>
      <c r="D677" s="4" t="s">
        <v>7288</v>
      </c>
      <c r="E677" s="4" t="s">
        <v>7289</v>
      </c>
      <c r="F677" s="4"/>
      <c r="G677" s="4"/>
      <c r="H677" s="4" t="s">
        <v>4506</v>
      </c>
      <c r="I677" s="4" t="s">
        <v>4507</v>
      </c>
      <c r="J677" s="4" t="s">
        <v>4575</v>
      </c>
      <c r="K677" s="187">
        <v>11571566</v>
      </c>
      <c r="L677" s="4" t="s">
        <v>7290</v>
      </c>
      <c r="M677" s="4"/>
      <c r="N677" s="32" t="s">
        <v>4658</v>
      </c>
      <c r="O677" s="32"/>
      <c r="P677" s="32"/>
      <c r="Q677" s="4" t="s">
        <v>7291</v>
      </c>
      <c r="R677" s="4" t="s">
        <v>7292</v>
      </c>
      <c r="S677" s="42">
        <v>942.48239999999998</v>
      </c>
      <c r="T677" s="4" t="str">
        <f t="shared" si="57"/>
        <v>LTS0121090_IPTM20676_Polygalasaponin E</v>
      </c>
      <c r="U677" s="4">
        <f t="shared" si="54"/>
        <v>943.49019999999996</v>
      </c>
      <c r="V677" s="4">
        <f t="shared" si="55"/>
        <v>941.47619999999995</v>
      </c>
      <c r="W677" s="58">
        <v>8.0299999999999994</v>
      </c>
      <c r="X677" s="44">
        <v>937000</v>
      </c>
      <c r="Y677" s="89">
        <v>4.9400000000000004</v>
      </c>
      <c r="Z677" s="89">
        <v>9.3699999999999992</v>
      </c>
      <c r="AA677" s="128" t="s">
        <v>7293</v>
      </c>
      <c r="AB677" s="49" t="s">
        <v>94</v>
      </c>
      <c r="AC677" s="50" t="s">
        <v>94</v>
      </c>
      <c r="AD677" s="49" t="s">
        <v>94</v>
      </c>
      <c r="AE677" s="49" t="s">
        <v>94</v>
      </c>
      <c r="AF677" s="49"/>
      <c r="AG677" s="4" t="s">
        <v>7294</v>
      </c>
      <c r="AH677" s="4"/>
      <c r="AI677" s="64">
        <v>8.2100000000000009</v>
      </c>
      <c r="AJ677" s="95" t="e">
        <f t="shared" si="56"/>
        <v>#VALUE!</v>
      </c>
    </row>
    <row r="678" spans="1:36" ht="46.8" x14ac:dyDescent="0.25">
      <c r="A678" s="4" t="s">
        <v>7295</v>
      </c>
      <c r="B678" s="84" t="s">
        <v>7296</v>
      </c>
      <c r="C678" s="4" t="s">
        <v>7297</v>
      </c>
      <c r="D678" s="4" t="s">
        <v>7298</v>
      </c>
      <c r="E678" s="4" t="s">
        <v>7299</v>
      </c>
      <c r="F678" s="4" t="s">
        <v>7300</v>
      </c>
      <c r="G678" s="4" t="s">
        <v>7301</v>
      </c>
      <c r="H678" s="4" t="s">
        <v>4506</v>
      </c>
      <c r="I678" s="4" t="s">
        <v>4507</v>
      </c>
      <c r="J678" s="4" t="s">
        <v>4575</v>
      </c>
      <c r="K678" s="187">
        <v>12444386</v>
      </c>
      <c r="L678" s="4" t="s">
        <v>7302</v>
      </c>
      <c r="M678" s="4"/>
      <c r="N678" s="32" t="s">
        <v>7303</v>
      </c>
      <c r="O678" s="32" t="s">
        <v>5651</v>
      </c>
      <c r="P678" s="32" t="s">
        <v>7304</v>
      </c>
      <c r="Q678" s="4" t="s">
        <v>7305</v>
      </c>
      <c r="R678" s="4" t="s">
        <v>4540</v>
      </c>
      <c r="S678" s="42">
        <v>504.3451</v>
      </c>
      <c r="T678" s="4" t="str">
        <f t="shared" si="57"/>
        <v>LTS0012074_IPTM20677_Arjungenin</v>
      </c>
      <c r="U678" s="4">
        <f t="shared" si="54"/>
        <v>505.35289999999998</v>
      </c>
      <c r="V678" s="4">
        <f t="shared" si="55"/>
        <v>503.33889999999997</v>
      </c>
      <c r="W678" s="58">
        <v>9.26</v>
      </c>
      <c r="X678" s="44">
        <v>10700000</v>
      </c>
      <c r="Y678" s="89">
        <v>4.9400000000000004</v>
      </c>
      <c r="Z678" s="89">
        <v>9.3699999999999992</v>
      </c>
      <c r="AA678" s="128" t="s">
        <v>7306</v>
      </c>
      <c r="AB678" s="49">
        <v>8.7799999999999994</v>
      </c>
      <c r="AC678" s="50">
        <v>427000000</v>
      </c>
      <c r="AD678" s="49">
        <v>4.9400000000000004</v>
      </c>
      <c r="AE678" s="49">
        <v>9.32</v>
      </c>
      <c r="AF678" s="49"/>
      <c r="AG678" s="4" t="s">
        <v>7307</v>
      </c>
      <c r="AH678" s="4"/>
      <c r="AI678" s="64">
        <v>9.33</v>
      </c>
      <c r="AJ678" s="95">
        <f t="shared" si="56"/>
        <v>2.505854800936768E-2</v>
      </c>
    </row>
    <row r="679" spans="1:36" s="3" customFormat="1" ht="15.6" x14ac:dyDescent="0.25">
      <c r="A679" s="69" t="s">
        <v>7308</v>
      </c>
      <c r="B679" s="85" t="s">
        <v>7296</v>
      </c>
      <c r="C679" s="69" t="s">
        <v>7309</v>
      </c>
      <c r="D679" s="69" t="s">
        <v>7310</v>
      </c>
      <c r="E679" s="69" t="s">
        <v>7311</v>
      </c>
      <c r="F679" s="69" t="s">
        <v>7312</v>
      </c>
      <c r="G679" s="69"/>
      <c r="H679" s="69" t="s">
        <v>4506</v>
      </c>
      <c r="I679" s="69" t="s">
        <v>4507</v>
      </c>
      <c r="J679" s="69" t="s">
        <v>6763</v>
      </c>
      <c r="K679" s="188">
        <v>92097</v>
      </c>
      <c r="L679" s="69" t="s">
        <v>7313</v>
      </c>
      <c r="M679" s="69"/>
      <c r="N679" s="72" t="s">
        <v>5039</v>
      </c>
      <c r="O679" s="72" t="s">
        <v>6753</v>
      </c>
      <c r="P679" s="72" t="s">
        <v>7314</v>
      </c>
      <c r="Q679" s="69" t="s">
        <v>7315</v>
      </c>
      <c r="R679" s="69" t="s">
        <v>4596</v>
      </c>
      <c r="S679" s="73">
        <v>426.38619999999997</v>
      </c>
      <c r="T679" s="69" t="str">
        <f t="shared" si="57"/>
        <v>LTS0019099_IPTM20678_Taraxerol</v>
      </c>
      <c r="U679" s="69">
        <f t="shared" si="54"/>
        <v>427.39399999999995</v>
      </c>
      <c r="V679" s="69">
        <f t="shared" si="55"/>
        <v>425.37999999999994</v>
      </c>
      <c r="W679" s="91" t="s">
        <v>94</v>
      </c>
      <c r="X679" s="91" t="s">
        <v>94</v>
      </c>
      <c r="Y679" s="91" t="s">
        <v>94</v>
      </c>
      <c r="Z679" s="91" t="s">
        <v>94</v>
      </c>
      <c r="AA679" s="112"/>
      <c r="AB679" s="57" t="s">
        <v>94</v>
      </c>
      <c r="AC679" s="57" t="s">
        <v>94</v>
      </c>
      <c r="AD679" s="57" t="s">
        <v>94</v>
      </c>
      <c r="AE679" s="57" t="s">
        <v>94</v>
      </c>
      <c r="AF679" s="57"/>
      <c r="AG679" s="69" t="s">
        <v>7316</v>
      </c>
      <c r="AH679" s="69"/>
      <c r="AI679" s="78"/>
      <c r="AJ679" s="96" t="e">
        <f t="shared" si="56"/>
        <v>#VALUE!</v>
      </c>
    </row>
    <row r="680" spans="1:36" ht="46.8" x14ac:dyDescent="0.25">
      <c r="A680" s="4" t="s">
        <v>7317</v>
      </c>
      <c r="B680" s="84" t="s">
        <v>7296</v>
      </c>
      <c r="C680" s="4" t="s">
        <v>7318</v>
      </c>
      <c r="D680" s="4" t="s">
        <v>7319</v>
      </c>
      <c r="E680" s="4" t="s">
        <v>7320</v>
      </c>
      <c r="F680" s="4" t="s">
        <v>7321</v>
      </c>
      <c r="G680" s="4"/>
      <c r="H680" s="4" t="s">
        <v>4506</v>
      </c>
      <c r="I680" s="4" t="s">
        <v>4507</v>
      </c>
      <c r="J680" s="4" t="s">
        <v>4535</v>
      </c>
      <c r="K680" s="187">
        <v>12315075</v>
      </c>
      <c r="L680" s="4" t="s">
        <v>7322</v>
      </c>
      <c r="M680" s="4"/>
      <c r="N680" s="32" t="s">
        <v>7323</v>
      </c>
      <c r="O680" s="32" t="s">
        <v>7324</v>
      </c>
      <c r="P680" s="32" t="s">
        <v>7325</v>
      </c>
      <c r="Q680" s="4" t="s">
        <v>7326</v>
      </c>
      <c r="R680" s="4" t="s">
        <v>4672</v>
      </c>
      <c r="S680" s="42">
        <v>488.35019999999997</v>
      </c>
      <c r="T680" s="4" t="str">
        <f t="shared" si="57"/>
        <v>LTS0009951_IPTM20679_Rutundic acid</v>
      </c>
      <c r="U680" s="4">
        <f t="shared" si="54"/>
        <v>489.35799999999995</v>
      </c>
      <c r="V680" s="4">
        <f t="shared" si="55"/>
        <v>487.34399999999994</v>
      </c>
      <c r="W680" s="58">
        <v>8.24</v>
      </c>
      <c r="X680" s="44">
        <v>249000000</v>
      </c>
      <c r="Y680" s="89">
        <v>4.9400000000000004</v>
      </c>
      <c r="Z680" s="89">
        <v>9.3699999999999992</v>
      </c>
      <c r="AA680" s="128" t="s">
        <v>7327</v>
      </c>
      <c r="AB680" s="49">
        <v>10.89</v>
      </c>
      <c r="AC680" s="50">
        <v>492000000</v>
      </c>
      <c r="AD680" s="49">
        <v>9.32</v>
      </c>
      <c r="AE680" s="49">
        <v>14.75</v>
      </c>
      <c r="AF680" s="49"/>
      <c r="AG680" s="4" t="s">
        <v>7328</v>
      </c>
      <c r="AH680" s="4"/>
      <c r="AI680" s="64">
        <v>11.08</v>
      </c>
      <c r="AJ680" s="95">
        <f t="shared" si="56"/>
        <v>0.50609756097560976</v>
      </c>
    </row>
    <row r="681" spans="1:36" ht="15.6" x14ac:dyDescent="0.25">
      <c r="A681" s="4" t="s">
        <v>7329</v>
      </c>
      <c r="B681" s="84" t="s">
        <v>7296</v>
      </c>
      <c r="C681" s="4" t="s">
        <v>7330</v>
      </c>
      <c r="D681" s="4" t="s">
        <v>7331</v>
      </c>
      <c r="E681" s="4" t="s">
        <v>7332</v>
      </c>
      <c r="F681" s="4"/>
      <c r="G681" s="4"/>
      <c r="H681" s="4" t="s">
        <v>4506</v>
      </c>
      <c r="I681" s="4" t="s">
        <v>4507</v>
      </c>
      <c r="J681" s="4" t="s">
        <v>4535</v>
      </c>
      <c r="K681" s="187">
        <v>76322845</v>
      </c>
      <c r="L681" s="4" t="s">
        <v>7333</v>
      </c>
      <c r="M681" s="4"/>
      <c r="N681" s="32" t="s">
        <v>5241</v>
      </c>
      <c r="O681" s="32" t="s">
        <v>7334</v>
      </c>
      <c r="P681" s="32"/>
      <c r="Q681" s="4" t="s">
        <v>7335</v>
      </c>
      <c r="R681" s="4" t="s">
        <v>5064</v>
      </c>
      <c r="S681" s="42">
        <v>634.40809999999999</v>
      </c>
      <c r="T681" s="4" t="str">
        <f t="shared" si="57"/>
        <v>LTS0150203_IPTM20680_Pomolic acid 28-O-beta-D-glucopyranosyl ester</v>
      </c>
      <c r="U681" s="4">
        <f t="shared" si="54"/>
        <v>635.41589999999997</v>
      </c>
      <c r="V681" s="4">
        <f t="shared" si="55"/>
        <v>633.40189999999996</v>
      </c>
      <c r="W681" s="58" t="s">
        <v>94</v>
      </c>
      <c r="X681" s="44" t="s">
        <v>94</v>
      </c>
      <c r="Y681" s="89" t="s">
        <v>94</v>
      </c>
      <c r="Z681" s="89" t="s">
        <v>94</v>
      </c>
      <c r="AA681" s="128"/>
      <c r="AB681" s="49">
        <v>10.47</v>
      </c>
      <c r="AC681" s="50">
        <v>32900000</v>
      </c>
      <c r="AD681" s="49">
        <v>9.32</v>
      </c>
      <c r="AE681" s="49">
        <v>14.75</v>
      </c>
      <c r="AF681" s="49" t="s">
        <v>7336</v>
      </c>
      <c r="AG681" s="4" t="s">
        <v>7337</v>
      </c>
      <c r="AH681" s="4"/>
      <c r="AI681" s="64">
        <v>10.58</v>
      </c>
      <c r="AJ681" s="95" t="e">
        <f t="shared" si="56"/>
        <v>#VALUE!</v>
      </c>
    </row>
    <row r="682" spans="1:36" ht="15.6" x14ac:dyDescent="0.25">
      <c r="A682" s="4" t="s">
        <v>7338</v>
      </c>
      <c r="B682" s="84" t="s">
        <v>7296</v>
      </c>
      <c r="C682" s="4" t="s">
        <v>7339</v>
      </c>
      <c r="D682" s="4" t="s">
        <v>7340</v>
      </c>
      <c r="E682" s="4" t="s">
        <v>7341</v>
      </c>
      <c r="F682" s="4"/>
      <c r="G682" s="4"/>
      <c r="H682" s="4" t="s">
        <v>4506</v>
      </c>
      <c r="I682" s="4" t="s">
        <v>4507</v>
      </c>
      <c r="J682" s="4" t="s">
        <v>4560</v>
      </c>
      <c r="K682" s="187">
        <v>15250826</v>
      </c>
      <c r="L682" s="4" t="s">
        <v>7342</v>
      </c>
      <c r="M682" s="4"/>
      <c r="N682" s="32" t="s">
        <v>4877</v>
      </c>
      <c r="O682" s="32" t="s">
        <v>7343</v>
      </c>
      <c r="P682" s="32" t="s">
        <v>7344</v>
      </c>
      <c r="Q682" s="80">
        <v>1818670</v>
      </c>
      <c r="R682" s="4" t="s">
        <v>7345</v>
      </c>
      <c r="S682" s="42">
        <v>468.3603</v>
      </c>
      <c r="T682" s="4" t="str">
        <f t="shared" si="57"/>
        <v>LTS0225846_IPTM20681_Dehydroeburicoic acid</v>
      </c>
      <c r="U682" s="4">
        <f t="shared" si="54"/>
        <v>469.36809999999997</v>
      </c>
      <c r="V682" s="4">
        <f t="shared" si="55"/>
        <v>467.35409999999996</v>
      </c>
      <c r="W682" s="43">
        <v>18.100000000000001</v>
      </c>
      <c r="X682" s="44">
        <v>117000000</v>
      </c>
      <c r="Y682" s="89">
        <v>14.69</v>
      </c>
      <c r="Z682" s="89">
        <v>18.63</v>
      </c>
      <c r="AA682" s="128" t="s">
        <v>7346</v>
      </c>
      <c r="AB682" s="51">
        <v>17.8</v>
      </c>
      <c r="AC682" s="50">
        <v>732000000</v>
      </c>
      <c r="AD682" s="49">
        <v>14.75</v>
      </c>
      <c r="AE682" s="49">
        <v>19.010000000000002</v>
      </c>
      <c r="AF682" s="49"/>
      <c r="AG682" s="4" t="s">
        <v>7347</v>
      </c>
      <c r="AH682" s="4"/>
      <c r="AI682" s="64">
        <v>17.87</v>
      </c>
      <c r="AJ682" s="95">
        <f t="shared" si="56"/>
        <v>0.1598360655737705</v>
      </c>
    </row>
    <row r="683" spans="1:36" ht="15.6" x14ac:dyDescent="0.25">
      <c r="A683" s="4" t="s">
        <v>7348</v>
      </c>
      <c r="B683" s="84" t="s">
        <v>7296</v>
      </c>
      <c r="C683" s="4" t="s">
        <v>7349</v>
      </c>
      <c r="D683" s="4" t="s">
        <v>7350</v>
      </c>
      <c r="E683" s="4" t="s">
        <v>7351</v>
      </c>
      <c r="F683" s="4" t="s">
        <v>7352</v>
      </c>
      <c r="G683" s="4"/>
      <c r="H683" s="4" t="s">
        <v>4506</v>
      </c>
      <c r="I683" s="4" t="s">
        <v>4507</v>
      </c>
      <c r="J683" s="4" t="s">
        <v>4508</v>
      </c>
      <c r="K683" s="187">
        <v>21599925</v>
      </c>
      <c r="L683" s="4" t="s">
        <v>7353</v>
      </c>
      <c r="M683" s="4"/>
      <c r="N683" s="32" t="s">
        <v>4522</v>
      </c>
      <c r="O683" s="32" t="s">
        <v>4635</v>
      </c>
      <c r="P683" s="32"/>
      <c r="Q683" s="4" t="s">
        <v>7354</v>
      </c>
      <c r="R683" s="4" t="s">
        <v>4740</v>
      </c>
      <c r="S683" s="42">
        <v>770.48159999999996</v>
      </c>
      <c r="T683" s="4" t="str">
        <f t="shared" si="57"/>
        <v>LTS0126151_IPTM20682_Notoginsenoside R2</v>
      </c>
      <c r="U683" s="4">
        <f t="shared" si="54"/>
        <v>771.48939999999993</v>
      </c>
      <c r="V683" s="4">
        <f t="shared" si="55"/>
        <v>769.47539999999992</v>
      </c>
      <c r="W683" s="58" t="s">
        <v>94</v>
      </c>
      <c r="X683" s="58" t="s">
        <v>94</v>
      </c>
      <c r="Y683" s="58" t="s">
        <v>94</v>
      </c>
      <c r="Z683" s="58" t="s">
        <v>94</v>
      </c>
      <c r="AA683" s="89"/>
      <c r="AB683" s="49">
        <v>8.61</v>
      </c>
      <c r="AC683" s="50">
        <v>206000000</v>
      </c>
      <c r="AD683" s="49">
        <v>4.9400000000000004</v>
      </c>
      <c r="AE683" s="49">
        <v>9.32</v>
      </c>
      <c r="AF683" s="49"/>
      <c r="AG683" s="4" t="s">
        <v>7355</v>
      </c>
      <c r="AH683" s="4"/>
      <c r="AI683" s="64">
        <v>8.7799999999999994</v>
      </c>
      <c r="AJ683" s="95" t="e">
        <f t="shared" si="56"/>
        <v>#VALUE!</v>
      </c>
    </row>
    <row r="684" spans="1:36" ht="15.6" x14ac:dyDescent="0.25">
      <c r="A684" s="4" t="s">
        <v>7356</v>
      </c>
      <c r="B684" s="84" t="s">
        <v>7296</v>
      </c>
      <c r="C684" s="4" t="s">
        <v>7357</v>
      </c>
      <c r="D684" s="4" t="s">
        <v>7358</v>
      </c>
      <c r="E684" s="4" t="s">
        <v>7359</v>
      </c>
      <c r="F684" s="4"/>
      <c r="G684" s="4"/>
      <c r="H684" s="4"/>
      <c r="I684" s="4"/>
      <c r="J684" s="4"/>
      <c r="K684" s="187">
        <v>102594497</v>
      </c>
      <c r="L684" s="34"/>
      <c r="M684" s="4"/>
      <c r="N684" s="32"/>
      <c r="O684" s="32"/>
      <c r="P684" s="32"/>
      <c r="Q684" s="4" t="s">
        <v>7360</v>
      </c>
      <c r="R684" s="4" t="s">
        <v>7123</v>
      </c>
      <c r="S684" s="42">
        <v>962.54499999999996</v>
      </c>
      <c r="T684" s="4" t="str">
        <f t="shared" si="57"/>
        <v>_IPTM20683_Mogroside III-A1</v>
      </c>
      <c r="U684" s="4">
        <f t="shared" si="54"/>
        <v>963.55279999999993</v>
      </c>
      <c r="V684" s="4">
        <f t="shared" si="55"/>
        <v>961.53879999999992</v>
      </c>
      <c r="W684" s="58" t="s">
        <v>94</v>
      </c>
      <c r="X684" s="58" t="s">
        <v>94</v>
      </c>
      <c r="Y684" s="58" t="s">
        <v>94</v>
      </c>
      <c r="Z684" s="58" t="s">
        <v>94</v>
      </c>
      <c r="AA684" s="89"/>
      <c r="AB684" s="49">
        <v>8.09</v>
      </c>
      <c r="AC684" s="50">
        <v>66500000</v>
      </c>
      <c r="AD684" s="49">
        <v>4.9400000000000004</v>
      </c>
      <c r="AE684" s="49">
        <v>9.32</v>
      </c>
      <c r="AF684" s="49"/>
      <c r="AG684" s="4" t="s">
        <v>7361</v>
      </c>
      <c r="AH684" s="4"/>
      <c r="AI684" s="64">
        <v>8.25</v>
      </c>
      <c r="AJ684" s="95" t="e">
        <f t="shared" si="56"/>
        <v>#VALUE!</v>
      </c>
    </row>
    <row r="685" spans="1:36" ht="31.2" x14ac:dyDescent="0.25">
      <c r="A685" s="4" t="s">
        <v>7362</v>
      </c>
      <c r="B685" s="84" t="s">
        <v>7296</v>
      </c>
      <c r="C685" s="4" t="s">
        <v>7363</v>
      </c>
      <c r="D685" s="4" t="s">
        <v>7364</v>
      </c>
      <c r="E685" s="4" t="s">
        <v>7365</v>
      </c>
      <c r="F685" s="4"/>
      <c r="G685" s="4"/>
      <c r="H685" s="4" t="s">
        <v>4506</v>
      </c>
      <c r="I685" s="4" t="s">
        <v>4507</v>
      </c>
      <c r="J685" s="4" t="s">
        <v>4560</v>
      </c>
      <c r="K685" s="187">
        <v>44422321</v>
      </c>
      <c r="L685" s="4" t="s">
        <v>7366</v>
      </c>
      <c r="M685" s="4"/>
      <c r="N685" s="32" t="s">
        <v>6015</v>
      </c>
      <c r="O685" s="32" t="s">
        <v>7047</v>
      </c>
      <c r="P685" s="32" t="s">
        <v>4562</v>
      </c>
      <c r="Q685" s="4" t="s">
        <v>7367</v>
      </c>
      <c r="R685" s="4" t="s">
        <v>5043</v>
      </c>
      <c r="S685" s="42">
        <v>498.37090000000001</v>
      </c>
      <c r="T685" s="4" t="str">
        <f t="shared" si="57"/>
        <v>LTS0133937_IPTM20684_Tsugaric acid A</v>
      </c>
      <c r="U685" s="4">
        <f t="shared" si="54"/>
        <v>499.37869999999998</v>
      </c>
      <c r="V685" s="4">
        <f t="shared" si="55"/>
        <v>497.36469999999997</v>
      </c>
      <c r="W685" s="58">
        <v>19.54</v>
      </c>
      <c r="X685" s="44">
        <v>4110000</v>
      </c>
      <c r="Y685" s="58">
        <v>18.63</v>
      </c>
      <c r="Z685" s="58">
        <v>30</v>
      </c>
      <c r="AA685" s="128" t="s">
        <v>7368</v>
      </c>
      <c r="AB685" s="49">
        <v>19.43</v>
      </c>
      <c r="AC685" s="50">
        <v>2230000000</v>
      </c>
      <c r="AD685" s="49">
        <v>19.010000000000002</v>
      </c>
      <c r="AE685" s="49">
        <v>30</v>
      </c>
      <c r="AF685" s="57" t="s">
        <v>2606</v>
      </c>
      <c r="AG685" s="4" t="s">
        <v>7369</v>
      </c>
      <c r="AH685" s="4"/>
      <c r="AI685" s="64"/>
      <c r="AJ685" s="95">
        <f t="shared" si="56"/>
        <v>1.8430493273542601E-3</v>
      </c>
    </row>
    <row r="686" spans="1:36" ht="15.6" x14ac:dyDescent="0.25">
      <c r="A686" s="4" t="s">
        <v>7370</v>
      </c>
      <c r="B686" s="86" t="s">
        <v>7296</v>
      </c>
      <c r="C686" s="4" t="s">
        <v>7371</v>
      </c>
      <c r="D686" s="4" t="s">
        <v>7372</v>
      </c>
      <c r="E686" s="4" t="s">
        <v>7373</v>
      </c>
      <c r="F686" s="4"/>
      <c r="G686" s="4"/>
      <c r="H686" s="4" t="s">
        <v>4506</v>
      </c>
      <c r="I686" s="4" t="s">
        <v>4507</v>
      </c>
      <c r="J686" s="1" t="s">
        <v>4560</v>
      </c>
      <c r="K686" s="187">
        <v>10743008</v>
      </c>
      <c r="L686" s="4" t="s">
        <v>7374</v>
      </c>
      <c r="M686" s="4"/>
      <c r="N686" s="32" t="s">
        <v>4886</v>
      </c>
      <c r="O686" s="32" t="s">
        <v>4877</v>
      </c>
      <c r="P686" s="32"/>
      <c r="Q686" s="4" t="s">
        <v>7375</v>
      </c>
      <c r="R686" s="4" t="s">
        <v>5826</v>
      </c>
      <c r="S686" s="42">
        <v>470.33960000000002</v>
      </c>
      <c r="T686" s="4" t="str">
        <f t="shared" si="57"/>
        <v>LTS0111518_IPTM20685_16alpha-Hydroxydehydrotrametenolic acid</v>
      </c>
      <c r="U686" s="4">
        <v>471.34739999999999</v>
      </c>
      <c r="V686" s="4">
        <v>469.33339999999998</v>
      </c>
      <c r="W686" s="58">
        <v>14.27</v>
      </c>
      <c r="X686" s="44">
        <v>5430000000</v>
      </c>
      <c r="Y686" s="89">
        <v>9.3699999999999992</v>
      </c>
      <c r="Z686" s="89">
        <v>14.69</v>
      </c>
      <c r="AA686" s="89"/>
      <c r="AB686" s="49">
        <v>13.42</v>
      </c>
      <c r="AC686" s="50">
        <v>2220000000</v>
      </c>
      <c r="AD686" s="49">
        <v>9.32</v>
      </c>
      <c r="AE686" s="49">
        <v>14.75</v>
      </c>
      <c r="AF686" s="49"/>
      <c r="AG686" s="4" t="s">
        <v>7376</v>
      </c>
      <c r="AH686" s="4"/>
      <c r="AI686" s="64">
        <v>14.25</v>
      </c>
      <c r="AJ686" s="63">
        <f t="shared" si="56"/>
        <v>2.4459459459459461</v>
      </c>
    </row>
    <row r="687" spans="1:36" ht="46.8" x14ac:dyDescent="0.25">
      <c r="A687" s="4" t="s">
        <v>7377</v>
      </c>
      <c r="B687" s="86" t="s">
        <v>7296</v>
      </c>
      <c r="C687" s="4" t="s">
        <v>7378</v>
      </c>
      <c r="D687" s="4" t="s">
        <v>7379</v>
      </c>
      <c r="E687" s="4" t="s">
        <v>7380</v>
      </c>
      <c r="F687" s="4"/>
      <c r="G687" s="4"/>
      <c r="H687" s="4" t="s">
        <v>4506</v>
      </c>
      <c r="I687" s="4" t="s">
        <v>4507</v>
      </c>
      <c r="J687" s="4" t="s">
        <v>4644</v>
      </c>
      <c r="K687" s="187">
        <v>21635749</v>
      </c>
      <c r="L687" s="4" t="s">
        <v>7381</v>
      </c>
      <c r="M687" s="4"/>
      <c r="N687" s="32" t="s">
        <v>5987</v>
      </c>
      <c r="O687" s="32"/>
      <c r="P687" s="32"/>
      <c r="Q687" s="4" t="s">
        <v>7382</v>
      </c>
      <c r="R687" s="4" t="s">
        <v>7383</v>
      </c>
      <c r="S687" s="42">
        <v>924.47190000000001</v>
      </c>
      <c r="T687" s="4" t="str">
        <f t="shared" si="57"/>
        <v>LTS0274913_IPTM20686_Picfeltarraenin IV</v>
      </c>
      <c r="U687" s="4">
        <v>925.47969999999998</v>
      </c>
      <c r="V687" s="4">
        <v>923.46569999999997</v>
      </c>
      <c r="W687" s="58">
        <v>9.6199999999999992</v>
      </c>
      <c r="X687" s="44">
        <v>49100000</v>
      </c>
      <c r="Y687" s="89">
        <v>9.3699999999999992</v>
      </c>
      <c r="Z687" s="89">
        <v>14.69</v>
      </c>
      <c r="AA687" s="128" t="s">
        <v>7384</v>
      </c>
      <c r="AB687" s="49">
        <v>9.66</v>
      </c>
      <c r="AC687" s="50">
        <v>73400000</v>
      </c>
      <c r="AD687" s="49">
        <v>9.32</v>
      </c>
      <c r="AE687" s="49">
        <v>14.75</v>
      </c>
      <c r="AF687" s="49"/>
      <c r="AG687" s="4" t="s">
        <v>7385</v>
      </c>
      <c r="AH687" s="4"/>
      <c r="AI687" s="64">
        <v>9.9</v>
      </c>
      <c r="AJ687" s="63">
        <f t="shared" si="56"/>
        <v>0.66893732970027253</v>
      </c>
    </row>
    <row r="688" spans="1:36" s="3" customFormat="1" ht="15.6" x14ac:dyDescent="0.25">
      <c r="A688" s="69" t="s">
        <v>7386</v>
      </c>
      <c r="B688" s="160" t="s">
        <v>7296</v>
      </c>
      <c r="C688" s="69" t="s">
        <v>7387</v>
      </c>
      <c r="D688" s="69" t="s">
        <v>7388</v>
      </c>
      <c r="E688" s="69" t="s">
        <v>7389</v>
      </c>
      <c r="F688" s="69" t="s">
        <v>7390</v>
      </c>
      <c r="G688" s="69" t="s">
        <v>7391</v>
      </c>
      <c r="H688" s="69" t="s">
        <v>4506</v>
      </c>
      <c r="I688" s="69" t="s">
        <v>4507</v>
      </c>
      <c r="J688" s="69" t="s">
        <v>4575</v>
      </c>
      <c r="K688" s="188">
        <v>21669942</v>
      </c>
      <c r="L688" s="69" t="s">
        <v>7392</v>
      </c>
      <c r="M688" s="69"/>
      <c r="N688" s="32" t="s">
        <v>5423</v>
      </c>
      <c r="O688" s="32" t="s">
        <v>7393</v>
      </c>
      <c r="P688" s="32" t="s">
        <v>6819</v>
      </c>
      <c r="Q688" s="69" t="s">
        <v>7394</v>
      </c>
      <c r="R688" s="69" t="s">
        <v>7395</v>
      </c>
      <c r="S688" s="73">
        <v>1572.6984</v>
      </c>
      <c r="T688" s="69" t="str">
        <f t="shared" si="57"/>
        <v>LTS0049590_IPTM20687_Onjisaponin B</v>
      </c>
      <c r="U688" s="69">
        <v>1573.7062000000001</v>
      </c>
      <c r="V688" s="69">
        <v>1571.6922</v>
      </c>
      <c r="W688" s="58"/>
      <c r="X688" s="58"/>
      <c r="Y688" s="58"/>
      <c r="Z688" s="58"/>
      <c r="AA688" s="91" t="s">
        <v>4618</v>
      </c>
      <c r="AB688" s="57"/>
      <c r="AC688" s="57"/>
      <c r="AD688" s="57"/>
      <c r="AE688" s="57"/>
      <c r="AF688" s="57" t="s">
        <v>4618</v>
      </c>
      <c r="AG688" s="69" t="s">
        <v>7396</v>
      </c>
      <c r="AH688" s="69"/>
      <c r="AI688" s="78">
        <v>10.44</v>
      </c>
      <c r="AJ688" s="96" t="e">
        <f t="shared" si="56"/>
        <v>#DIV/0!</v>
      </c>
    </row>
    <row r="689" spans="1:36" s="3" customFormat="1" ht="15.6" x14ac:dyDescent="0.25">
      <c r="A689" s="69" t="s">
        <v>7397</v>
      </c>
      <c r="B689" s="160" t="s">
        <v>7296</v>
      </c>
      <c r="C689" s="69" t="s">
        <v>7398</v>
      </c>
      <c r="D689" s="69" t="s">
        <v>7399</v>
      </c>
      <c r="E689" s="69" t="s">
        <v>7400</v>
      </c>
      <c r="F689" s="69"/>
      <c r="G689" s="69"/>
      <c r="H689" s="69" t="s">
        <v>4506</v>
      </c>
      <c r="I689" s="69" t="s">
        <v>4507</v>
      </c>
      <c r="J689" s="69" t="s">
        <v>4575</v>
      </c>
      <c r="K689" s="188">
        <v>71307461</v>
      </c>
      <c r="L689" s="69" t="s">
        <v>7401</v>
      </c>
      <c r="M689" s="69"/>
      <c r="N689" s="32" t="s">
        <v>7402</v>
      </c>
      <c r="O689" s="32"/>
      <c r="P689" s="32"/>
      <c r="Q689" s="69" t="s">
        <v>7403</v>
      </c>
      <c r="R689" s="69" t="s">
        <v>7404</v>
      </c>
      <c r="S689" s="73">
        <v>1364.6249</v>
      </c>
      <c r="T689" s="69" t="str">
        <f t="shared" si="57"/>
        <v>LTS0208586_IPTM20688_Soyasaponin Aa</v>
      </c>
      <c r="U689" s="69">
        <v>1365.6327000000001</v>
      </c>
      <c r="V689" s="69">
        <v>1363.6187</v>
      </c>
      <c r="W689" s="58"/>
      <c r="X689" s="58"/>
      <c r="Y689" s="58"/>
      <c r="Z689" s="58"/>
      <c r="AA689" s="91" t="s">
        <v>4618</v>
      </c>
      <c r="AB689" s="57"/>
      <c r="AC689" s="57"/>
      <c r="AD689" s="57"/>
      <c r="AE689" s="57"/>
      <c r="AF689" s="57" t="s">
        <v>4618</v>
      </c>
      <c r="AG689" s="69" t="s">
        <v>7405</v>
      </c>
      <c r="AH689" s="69"/>
      <c r="AI689" s="78">
        <v>9.0299999999999994</v>
      </c>
      <c r="AJ689" s="96" t="e">
        <f t="shared" si="56"/>
        <v>#DIV/0!</v>
      </c>
    </row>
    <row r="690" spans="1:36" ht="31.2" x14ac:dyDescent="0.25">
      <c r="A690" s="4" t="s">
        <v>7406</v>
      </c>
      <c r="B690" s="86" t="s">
        <v>7296</v>
      </c>
      <c r="C690" s="4" t="s">
        <v>7407</v>
      </c>
      <c r="D690" s="4" t="s">
        <v>7408</v>
      </c>
      <c r="E690" s="4" t="s">
        <v>7409</v>
      </c>
      <c r="F690" s="4"/>
      <c r="G690" s="4"/>
      <c r="H690" s="4" t="s">
        <v>4506</v>
      </c>
      <c r="I690" s="4" t="s">
        <v>4507</v>
      </c>
      <c r="J690" s="4" t="s">
        <v>4560</v>
      </c>
      <c r="K690" s="187">
        <v>131751706</v>
      </c>
      <c r="L690" s="4" t="s">
        <v>7410</v>
      </c>
      <c r="M690" s="4"/>
      <c r="N690" s="32" t="s">
        <v>7411</v>
      </c>
      <c r="O690" s="32" t="s">
        <v>4564</v>
      </c>
      <c r="P690" s="32" t="s">
        <v>4562</v>
      </c>
      <c r="Q690" s="4" t="s">
        <v>7412</v>
      </c>
      <c r="R690" s="4" t="s">
        <v>5683</v>
      </c>
      <c r="S690" s="42">
        <v>530.28800000000001</v>
      </c>
      <c r="T690" s="4" t="str">
        <f t="shared" si="57"/>
        <v>LTS0199568_IPTM20689_Ganoderic acid N</v>
      </c>
      <c r="U690" s="4">
        <v>531.29579999999999</v>
      </c>
      <c r="V690" s="4">
        <v>529.28179999999998</v>
      </c>
      <c r="W690" s="58">
        <v>8.84</v>
      </c>
      <c r="X690" s="44">
        <v>67000000</v>
      </c>
      <c r="Y690" s="43">
        <v>4.9400000000000004</v>
      </c>
      <c r="Z690" s="43">
        <v>9.3699999999999992</v>
      </c>
      <c r="AA690" s="128" t="s">
        <v>7413</v>
      </c>
      <c r="AB690" s="49">
        <v>6.89</v>
      </c>
      <c r="AC690" s="50">
        <v>261000000</v>
      </c>
      <c r="AD690" s="51">
        <v>4.9400000000000004</v>
      </c>
      <c r="AE690" s="51">
        <v>9.32</v>
      </c>
      <c r="AF690" s="49" t="s">
        <v>7414</v>
      </c>
      <c r="AG690" s="4" t="s">
        <v>7415</v>
      </c>
      <c r="AH690" s="4"/>
      <c r="AI690" s="64">
        <v>8.82</v>
      </c>
      <c r="AJ690" s="63">
        <f t="shared" si="56"/>
        <v>0.25670498084291188</v>
      </c>
    </row>
    <row r="691" spans="1:36" ht="15.6" x14ac:dyDescent="0.25">
      <c r="A691" s="4" t="s">
        <v>7416</v>
      </c>
      <c r="B691" s="86" t="s">
        <v>7296</v>
      </c>
      <c r="C691" s="4" t="s">
        <v>7417</v>
      </c>
      <c r="D691" s="4" t="s">
        <v>7418</v>
      </c>
      <c r="E691" s="4" t="s">
        <v>7419</v>
      </c>
      <c r="F691" s="4"/>
      <c r="G691" s="4"/>
      <c r="H691" s="4" t="s">
        <v>4506</v>
      </c>
      <c r="I691" s="4" t="s">
        <v>4507</v>
      </c>
      <c r="J691" s="4" t="s">
        <v>5183</v>
      </c>
      <c r="K691" s="187">
        <v>441805</v>
      </c>
      <c r="L691" s="4" t="s">
        <v>7420</v>
      </c>
      <c r="M691" s="4"/>
      <c r="N691" s="32" t="s">
        <v>7421</v>
      </c>
      <c r="O691" s="32" t="s">
        <v>847</v>
      </c>
      <c r="P691" s="32" t="s">
        <v>5665</v>
      </c>
      <c r="Q691" s="4" t="s">
        <v>7422</v>
      </c>
      <c r="R691" s="4" t="s">
        <v>7423</v>
      </c>
      <c r="S691" s="42">
        <v>486.18900000000002</v>
      </c>
      <c r="T691" s="4" t="str">
        <f t="shared" si="57"/>
        <v>LTS0259284_IPTM20690_Rutaevin</v>
      </c>
      <c r="U691" s="4">
        <v>487.1968</v>
      </c>
      <c r="V691" s="4">
        <v>485.18279999999999</v>
      </c>
      <c r="W691" s="58">
        <v>15.84</v>
      </c>
      <c r="X691" s="44">
        <v>691000</v>
      </c>
      <c r="Y691" s="89">
        <v>14.69</v>
      </c>
      <c r="Z691" s="89">
        <v>18.63</v>
      </c>
      <c r="AA691" s="89"/>
      <c r="AB691" s="49">
        <v>14.96</v>
      </c>
      <c r="AC691" s="50">
        <v>13200000</v>
      </c>
      <c r="AD691" s="49">
        <v>14.75</v>
      </c>
      <c r="AE691" s="49">
        <v>19.010000000000002</v>
      </c>
      <c r="AF691" s="49"/>
      <c r="AG691" s="4" t="s">
        <v>7424</v>
      </c>
      <c r="AH691" s="4"/>
      <c r="AI691" s="64">
        <v>15.72</v>
      </c>
      <c r="AJ691" s="63">
        <f t="shared" si="56"/>
        <v>5.2348484848484846E-2</v>
      </c>
    </row>
    <row r="692" spans="1:36" ht="15.6" x14ac:dyDescent="0.25">
      <c r="A692" s="4" t="s">
        <v>7425</v>
      </c>
      <c r="B692" s="86" t="s">
        <v>7296</v>
      </c>
      <c r="C692" s="4" t="s">
        <v>7426</v>
      </c>
      <c r="D692" s="4" t="s">
        <v>7427</v>
      </c>
      <c r="E692" s="4" t="s">
        <v>7428</v>
      </c>
      <c r="F692" s="4" t="s">
        <v>7429</v>
      </c>
      <c r="G692" s="4" t="s">
        <v>7430</v>
      </c>
      <c r="H692" s="4" t="s">
        <v>4506</v>
      </c>
      <c r="I692" s="4" t="s">
        <v>4507</v>
      </c>
      <c r="J692" s="4" t="s">
        <v>4535</v>
      </c>
      <c r="K692" s="187">
        <v>122213507</v>
      </c>
      <c r="L692" s="4" t="s">
        <v>7431</v>
      </c>
      <c r="M692" s="4"/>
      <c r="N692" s="32" t="s">
        <v>7432</v>
      </c>
      <c r="O692" s="32" t="s">
        <v>7433</v>
      </c>
      <c r="P692" s="32"/>
      <c r="Q692" s="4" t="s">
        <v>7434</v>
      </c>
      <c r="R692" s="4" t="s">
        <v>6004</v>
      </c>
      <c r="S692" s="42">
        <v>928.50319999999999</v>
      </c>
      <c r="T692" s="4" t="str">
        <f t="shared" si="57"/>
        <v>LTS0197319_IPTM20691_Ilexoside K</v>
      </c>
      <c r="U692" s="4">
        <v>929.51099999999997</v>
      </c>
      <c r="V692" s="4">
        <v>927.49699999999996</v>
      </c>
      <c r="W692" s="58">
        <v>8.02</v>
      </c>
      <c r="X692" s="44">
        <v>49700000</v>
      </c>
      <c r="Y692" s="43">
        <v>4.9400000000000004</v>
      </c>
      <c r="Z692" s="43">
        <v>9.3699999999999992</v>
      </c>
      <c r="AA692" s="168" t="s">
        <v>6471</v>
      </c>
      <c r="AB692" s="49">
        <v>8.06</v>
      </c>
      <c r="AC692" s="50">
        <v>42400000</v>
      </c>
      <c r="AD692" s="51">
        <v>4.9400000000000004</v>
      </c>
      <c r="AE692" s="51">
        <v>9.32</v>
      </c>
      <c r="AF692" s="49" t="s">
        <v>7435</v>
      </c>
      <c r="AG692" s="4" t="s">
        <v>7436</v>
      </c>
      <c r="AH692" s="4"/>
      <c r="AI692" s="64">
        <v>8.1999999999999993</v>
      </c>
      <c r="AJ692" s="63">
        <f t="shared" si="56"/>
        <v>1.1721698113207548</v>
      </c>
    </row>
    <row r="693" spans="1:36" ht="15.6" x14ac:dyDescent="0.25">
      <c r="A693" s="4" t="s">
        <v>7437</v>
      </c>
      <c r="B693" s="86" t="s">
        <v>7296</v>
      </c>
      <c r="C693" s="4" t="s">
        <v>7438</v>
      </c>
      <c r="D693" s="4" t="s">
        <v>7439</v>
      </c>
      <c r="E693" s="4" t="s">
        <v>7440</v>
      </c>
      <c r="F693" s="4"/>
      <c r="G693" s="4"/>
      <c r="H693" s="4" t="s">
        <v>4506</v>
      </c>
      <c r="I693" s="4" t="s">
        <v>4507</v>
      </c>
      <c r="J693" s="4" t="s">
        <v>4575</v>
      </c>
      <c r="K693" s="187">
        <v>10051937</v>
      </c>
      <c r="L693" s="4" t="s">
        <v>7441</v>
      </c>
      <c r="M693" s="4"/>
      <c r="N693" s="32" t="s">
        <v>6882</v>
      </c>
      <c r="O693" s="32"/>
      <c r="P693" s="32"/>
      <c r="Q693" s="4" t="s">
        <v>7442</v>
      </c>
      <c r="R693" s="4" t="s">
        <v>7443</v>
      </c>
      <c r="S693" s="42">
        <v>506.36070000000001</v>
      </c>
      <c r="T693" s="4" t="str">
        <f t="shared" si="57"/>
        <v>LTS0076599_IPTM20692_Gymnemagenin</v>
      </c>
      <c r="U693" s="4">
        <v>507.36849999999998</v>
      </c>
      <c r="V693" s="4">
        <v>505.35449999999997</v>
      </c>
      <c r="W693" s="58">
        <v>8.23</v>
      </c>
      <c r="X693" s="44">
        <v>109000000</v>
      </c>
      <c r="Y693" s="43">
        <v>4.9400000000000004</v>
      </c>
      <c r="Z693" s="43">
        <v>9.3699999999999992</v>
      </c>
      <c r="AA693" s="89"/>
      <c r="AB693" s="49">
        <v>8.27</v>
      </c>
      <c r="AC693" s="50">
        <v>224000000</v>
      </c>
      <c r="AD693" s="51">
        <v>4.9400000000000004</v>
      </c>
      <c r="AE693" s="51">
        <v>9.32</v>
      </c>
      <c r="AF693" s="49"/>
      <c r="AG693" s="4" t="s">
        <v>7444</v>
      </c>
      <c r="AH693" s="4"/>
      <c r="AI693" s="64">
        <v>8.34</v>
      </c>
      <c r="AJ693" s="63">
        <f t="shared" si="56"/>
        <v>0.48660714285714285</v>
      </c>
    </row>
    <row r="694" spans="1:36" ht="15.6" x14ac:dyDescent="0.25">
      <c r="A694" s="4" t="s">
        <v>7445</v>
      </c>
      <c r="B694" s="86" t="s">
        <v>7296</v>
      </c>
      <c r="C694" s="4" t="s">
        <v>7446</v>
      </c>
      <c r="D694" s="4" t="s">
        <v>7447</v>
      </c>
      <c r="E694" s="4" t="s">
        <v>7448</v>
      </c>
      <c r="F694" s="4"/>
      <c r="G694" s="4"/>
      <c r="H694" s="4" t="s">
        <v>4506</v>
      </c>
      <c r="I694" s="4" t="s">
        <v>4507</v>
      </c>
      <c r="J694" s="4" t="s">
        <v>4560</v>
      </c>
      <c r="K694" s="187">
        <v>134715238</v>
      </c>
      <c r="L694" s="4" t="s">
        <v>7449</v>
      </c>
      <c r="M694" s="4"/>
      <c r="N694" s="32" t="s">
        <v>4562</v>
      </c>
      <c r="O694" s="32"/>
      <c r="P694" s="32"/>
      <c r="Q694" s="4" t="s">
        <v>7450</v>
      </c>
      <c r="R694" s="4" t="s">
        <v>7451</v>
      </c>
      <c r="S694" s="42">
        <v>548.29849999999999</v>
      </c>
      <c r="T694" s="4" t="str">
        <f t="shared" si="57"/>
        <v>LTS0050691_IPTM20693_20-Hydroxyganoderic acid G</v>
      </c>
      <c r="U694" s="4">
        <v>549.30629999999996</v>
      </c>
      <c r="V694" s="4">
        <v>547.29229999999995</v>
      </c>
      <c r="W694" s="58">
        <v>7.57</v>
      </c>
      <c r="X694" s="44">
        <v>14200000</v>
      </c>
      <c r="Y694" s="43">
        <v>4.9400000000000004</v>
      </c>
      <c r="Z694" s="43">
        <v>9.3699999999999992</v>
      </c>
      <c r="AA694" s="89"/>
      <c r="AB694" s="51">
        <v>5.8</v>
      </c>
      <c r="AC694" s="50">
        <v>116000000</v>
      </c>
      <c r="AD694" s="51">
        <v>4.9400000000000004</v>
      </c>
      <c r="AE694" s="51">
        <v>9.32</v>
      </c>
      <c r="AF694" s="49" t="s">
        <v>7452</v>
      </c>
      <c r="AG694" s="4" t="s">
        <v>7453</v>
      </c>
      <c r="AH694" s="4"/>
      <c r="AI694" s="64">
        <v>7.58</v>
      </c>
      <c r="AJ694" s="63">
        <f t="shared" si="56"/>
        <v>0.12241379310344827</v>
      </c>
    </row>
    <row r="695" spans="1:36" ht="15.6" x14ac:dyDescent="0.25">
      <c r="A695" s="4" t="s">
        <v>7454</v>
      </c>
      <c r="B695" s="86" t="s">
        <v>7296</v>
      </c>
      <c r="C695" s="4" t="s">
        <v>7455</v>
      </c>
      <c r="D695" s="4" t="s">
        <v>7456</v>
      </c>
      <c r="E695" s="4" t="s">
        <v>7457</v>
      </c>
      <c r="F695" s="4"/>
      <c r="G695" s="4"/>
      <c r="H695" s="4" t="s">
        <v>4506</v>
      </c>
      <c r="I695" s="4" t="s">
        <v>4507</v>
      </c>
      <c r="J695" s="4" t="s">
        <v>4575</v>
      </c>
      <c r="K695" s="187">
        <v>21637630</v>
      </c>
      <c r="L695" s="4" t="s">
        <v>7281</v>
      </c>
      <c r="M695" s="4"/>
      <c r="N695" s="32" t="s">
        <v>7282</v>
      </c>
      <c r="O695" s="32" t="s">
        <v>7458</v>
      </c>
      <c r="P695" s="32" t="s">
        <v>7459</v>
      </c>
      <c r="Q695" s="4" t="s">
        <v>7460</v>
      </c>
      <c r="R695" s="4" t="s">
        <v>7100</v>
      </c>
      <c r="S695" s="42">
        <v>822.47659999999996</v>
      </c>
      <c r="T695" s="4" t="str">
        <f t="shared" si="57"/>
        <v>LTS0074728_IPTM20694_6''-O-Acetylsaikosaponin D</v>
      </c>
      <c r="U695" s="4">
        <v>823.48440000000005</v>
      </c>
      <c r="V695" s="4">
        <v>821.47040000000004</v>
      </c>
      <c r="W695" s="58">
        <v>12.75</v>
      </c>
      <c r="X695" s="44">
        <v>10200000</v>
      </c>
      <c r="Y695" s="89">
        <v>9.3699999999999992</v>
      </c>
      <c r="Z695" s="89">
        <v>14.69</v>
      </c>
      <c r="AA695" s="89"/>
      <c r="AB695" s="49">
        <v>12.78</v>
      </c>
      <c r="AC695" s="50">
        <v>138000000</v>
      </c>
      <c r="AD695" s="49">
        <v>9.32</v>
      </c>
      <c r="AE695" s="49">
        <v>14.75</v>
      </c>
      <c r="AF695" s="49"/>
      <c r="AG695" s="4" t="s">
        <v>7461</v>
      </c>
      <c r="AH695" s="4"/>
      <c r="AI695" s="64">
        <v>13.09</v>
      </c>
      <c r="AJ695" s="63">
        <f t="shared" si="56"/>
        <v>7.3913043478260873E-2</v>
      </c>
    </row>
    <row r="696" spans="1:36" s="3" customFormat="1" ht="15.6" x14ac:dyDescent="0.25">
      <c r="A696" s="69" t="s">
        <v>7462</v>
      </c>
      <c r="B696" s="160" t="s">
        <v>7463</v>
      </c>
      <c r="C696" s="69" t="s">
        <v>7464</v>
      </c>
      <c r="D696" s="69" t="s">
        <v>7465</v>
      </c>
      <c r="E696" s="69" t="s">
        <v>7466</v>
      </c>
      <c r="F696" s="69"/>
      <c r="G696" s="69"/>
      <c r="H696" s="69"/>
      <c r="I696" s="69"/>
      <c r="J696" s="69"/>
      <c r="K696" s="188">
        <v>195123</v>
      </c>
      <c r="L696" s="33"/>
      <c r="M696" s="69"/>
      <c r="N696" s="32"/>
      <c r="O696" s="32"/>
      <c r="P696" s="32"/>
      <c r="Q696" s="69" t="s">
        <v>7467</v>
      </c>
      <c r="R696" s="69" t="s">
        <v>7468</v>
      </c>
      <c r="S696" s="73">
        <v>1188.5927999999999</v>
      </c>
      <c r="T696" s="69" t="str">
        <f t="shared" si="57"/>
        <v>_IPTM20695_Ciwujianoside B</v>
      </c>
      <c r="U696" s="69">
        <v>1189.6006</v>
      </c>
      <c r="V696" s="69">
        <v>1187.5866000000001</v>
      </c>
      <c r="W696" s="58"/>
      <c r="X696" s="58"/>
      <c r="Y696" s="58"/>
      <c r="Z696" s="58"/>
      <c r="AA696" s="91" t="s">
        <v>4618</v>
      </c>
      <c r="AB696" s="57"/>
      <c r="AC696" s="57"/>
      <c r="AD696" s="57"/>
      <c r="AE696" s="57"/>
      <c r="AF696" s="57" t="s">
        <v>4618</v>
      </c>
      <c r="AG696" s="69"/>
      <c r="AH696" s="69"/>
      <c r="AI696" s="78">
        <v>8.48</v>
      </c>
      <c r="AJ696" s="96" t="e">
        <f t="shared" si="56"/>
        <v>#DIV/0!</v>
      </c>
    </row>
    <row r="697" spans="1:36" ht="15.6" x14ac:dyDescent="0.25">
      <c r="A697" s="4" t="s">
        <v>7469</v>
      </c>
      <c r="B697" s="86" t="s">
        <v>7463</v>
      </c>
      <c r="C697" s="4" t="s">
        <v>7470</v>
      </c>
      <c r="D697" s="4" t="s">
        <v>7471</v>
      </c>
      <c r="E697" s="4" t="s">
        <v>7472</v>
      </c>
      <c r="F697" s="4" t="s">
        <v>7473</v>
      </c>
      <c r="G697" s="4" t="s">
        <v>7474</v>
      </c>
      <c r="H697" s="4" t="s">
        <v>4506</v>
      </c>
      <c r="I697" s="4" t="s">
        <v>4507</v>
      </c>
      <c r="J697" s="4" t="s">
        <v>7475</v>
      </c>
      <c r="K697" s="187">
        <v>638072</v>
      </c>
      <c r="L697" s="4" t="s">
        <v>7476</v>
      </c>
      <c r="M697" s="4"/>
      <c r="N697" s="32" t="s">
        <v>7477</v>
      </c>
      <c r="O697" s="32" t="s">
        <v>7478</v>
      </c>
      <c r="P697" s="32" t="s">
        <v>7479</v>
      </c>
      <c r="Q697" s="4" t="s">
        <v>7480</v>
      </c>
      <c r="R697" s="4" t="s">
        <v>7481</v>
      </c>
      <c r="S697" s="42">
        <v>410.3913</v>
      </c>
      <c r="T697" s="4" t="str">
        <f t="shared" si="57"/>
        <v>LTS0217821_IPTM20696_Squalene</v>
      </c>
      <c r="U697" s="4">
        <v>411.39909999999998</v>
      </c>
      <c r="V697" s="4">
        <v>409.38510000000002</v>
      </c>
      <c r="W697" s="58" t="s">
        <v>94</v>
      </c>
      <c r="X697" s="58" t="s">
        <v>94</v>
      </c>
      <c r="Y697" s="58" t="s">
        <v>94</v>
      </c>
      <c r="Z697" s="58" t="s">
        <v>94</v>
      </c>
      <c r="AA697" s="58"/>
      <c r="AB697" s="49" t="s">
        <v>94</v>
      </c>
      <c r="AC697" s="49" t="s">
        <v>94</v>
      </c>
      <c r="AD697" s="49" t="s">
        <v>94</v>
      </c>
      <c r="AE697" s="49" t="s">
        <v>94</v>
      </c>
      <c r="AF697" s="49"/>
      <c r="AG697" s="4" t="s">
        <v>7482</v>
      </c>
      <c r="AH697" s="4"/>
      <c r="AI697" s="67"/>
      <c r="AJ697" s="63" t="e">
        <f t="shared" si="56"/>
        <v>#VALUE!</v>
      </c>
    </row>
    <row r="698" spans="1:36" ht="15.6" x14ac:dyDescent="0.25">
      <c r="A698" s="4" t="s">
        <v>7483</v>
      </c>
      <c r="B698" s="86" t="s">
        <v>7463</v>
      </c>
      <c r="C698" s="4" t="s">
        <v>7484</v>
      </c>
      <c r="D698" s="4" t="s">
        <v>7485</v>
      </c>
      <c r="E698" s="4" t="s">
        <v>7486</v>
      </c>
      <c r="G698" s="4" t="s">
        <v>7487</v>
      </c>
      <c r="H698" s="4" t="s">
        <v>4506</v>
      </c>
      <c r="I698" s="4" t="s">
        <v>4507</v>
      </c>
      <c r="J698" s="4" t="s">
        <v>4644</v>
      </c>
      <c r="K698" s="187">
        <v>16088242</v>
      </c>
      <c r="L698" s="4" t="s">
        <v>7488</v>
      </c>
      <c r="M698" s="4"/>
      <c r="N698" s="32" t="s">
        <v>6645</v>
      </c>
      <c r="O698" s="32" t="s">
        <v>6628</v>
      </c>
      <c r="P698" s="32" t="s">
        <v>7489</v>
      </c>
      <c r="Q698" s="4" t="s">
        <v>7490</v>
      </c>
      <c r="R698" s="4" t="s">
        <v>7491</v>
      </c>
      <c r="S698" s="42">
        <v>620.39239999999995</v>
      </c>
      <c r="T698" s="4" t="str">
        <f t="shared" si="57"/>
        <v>LTS0049927_IPTM20697_Cimigenoside / Cimigenol 3-b-D-xyloside</v>
      </c>
      <c r="U698" s="4">
        <v>621.40020000000004</v>
      </c>
      <c r="V698" s="4">
        <v>619.38620000000003</v>
      </c>
      <c r="W698" s="58">
        <v>11.43</v>
      </c>
      <c r="X698" s="44">
        <v>16600000</v>
      </c>
      <c r="Y698" s="89">
        <v>9.3699999999999992</v>
      </c>
      <c r="Z698" s="89">
        <v>14.69</v>
      </c>
      <c r="AA698" s="58"/>
      <c r="AB698" s="49">
        <v>12.05</v>
      </c>
      <c r="AC698" s="50">
        <v>294000</v>
      </c>
      <c r="AD698" s="49">
        <v>9.32</v>
      </c>
      <c r="AE698" s="49">
        <v>14.75</v>
      </c>
      <c r="AF698" s="49" t="s">
        <v>441</v>
      </c>
      <c r="AG698" s="4" t="s">
        <v>7492</v>
      </c>
      <c r="AH698" s="4"/>
      <c r="AI698" s="64">
        <v>11.63</v>
      </c>
      <c r="AJ698" s="63">
        <f t="shared" si="56"/>
        <v>56.462585034013607</v>
      </c>
    </row>
    <row r="699" spans="1:36" ht="15.6" x14ac:dyDescent="0.25">
      <c r="A699" s="4" t="s">
        <v>7493</v>
      </c>
      <c r="B699" s="86" t="s">
        <v>7463</v>
      </c>
      <c r="C699" s="4" t="s">
        <v>7494</v>
      </c>
      <c r="D699" s="4" t="s">
        <v>7495</v>
      </c>
      <c r="E699" s="4" t="s">
        <v>7496</v>
      </c>
      <c r="F699" s="4"/>
      <c r="G699" s="4" t="s">
        <v>7497</v>
      </c>
      <c r="H699" s="4" t="s">
        <v>4506</v>
      </c>
      <c r="I699" s="4" t="s">
        <v>4507</v>
      </c>
      <c r="J699" s="4" t="s">
        <v>4535</v>
      </c>
      <c r="K699" s="187">
        <v>13889352</v>
      </c>
      <c r="L699" s="4" t="s">
        <v>7498</v>
      </c>
      <c r="M699" s="4"/>
      <c r="N699" s="32" t="s">
        <v>7499</v>
      </c>
      <c r="O699" s="32" t="s">
        <v>3006</v>
      </c>
      <c r="P699" s="32" t="s">
        <v>7500</v>
      </c>
      <c r="Q699" s="4" t="s">
        <v>7501</v>
      </c>
      <c r="R699" s="4" t="s">
        <v>6769</v>
      </c>
      <c r="S699" s="42">
        <v>468.39670000000001</v>
      </c>
      <c r="T699" s="4" t="str">
        <f t="shared" si="57"/>
        <v>LTS0190545_IPTM20698_Taraxasterol acetate</v>
      </c>
      <c r="U699" s="4">
        <v>469.40449999999998</v>
      </c>
      <c r="V699" s="4">
        <v>467.39049999999997</v>
      </c>
      <c r="W699" s="58" t="s">
        <v>94</v>
      </c>
      <c r="X699" s="58" t="s">
        <v>94</v>
      </c>
      <c r="Y699" s="58" t="s">
        <v>94</v>
      </c>
      <c r="Z699" s="58" t="s">
        <v>94</v>
      </c>
      <c r="AA699" s="58"/>
      <c r="AB699" s="49" t="s">
        <v>94</v>
      </c>
      <c r="AC699" s="49" t="s">
        <v>94</v>
      </c>
      <c r="AD699" s="49" t="s">
        <v>94</v>
      </c>
      <c r="AE699" s="49" t="s">
        <v>94</v>
      </c>
      <c r="AF699" s="49"/>
      <c r="AG699" s="4" t="s">
        <v>7502</v>
      </c>
      <c r="AH699" s="4"/>
      <c r="AI699" s="64"/>
      <c r="AJ699" s="63" t="e">
        <f t="shared" si="56"/>
        <v>#VALUE!</v>
      </c>
    </row>
    <row r="700" spans="1:36" ht="15.6" x14ac:dyDescent="0.25">
      <c r="A700" s="4" t="s">
        <v>7503</v>
      </c>
      <c r="B700" s="86" t="s">
        <v>7463</v>
      </c>
      <c r="C700" s="4" t="s">
        <v>7504</v>
      </c>
      <c r="D700" s="4" t="s">
        <v>7505</v>
      </c>
      <c r="E700" s="4" t="s">
        <v>7506</v>
      </c>
      <c r="F700" s="4"/>
      <c r="G700" s="4"/>
      <c r="H700" s="4" t="s">
        <v>4506</v>
      </c>
      <c r="I700" s="4" t="s">
        <v>4507</v>
      </c>
      <c r="J700" s="4" t="s">
        <v>4508</v>
      </c>
      <c r="K700" s="187">
        <v>11550001</v>
      </c>
      <c r="L700" s="4" t="s">
        <v>7507</v>
      </c>
      <c r="M700" s="4"/>
      <c r="N700" s="32" t="s">
        <v>4537</v>
      </c>
      <c r="O700" s="32" t="s">
        <v>4522</v>
      </c>
      <c r="P700" s="32" t="s">
        <v>4635</v>
      </c>
      <c r="Q700" s="4" t="s">
        <v>7508</v>
      </c>
      <c r="R700" s="4" t="s">
        <v>4637</v>
      </c>
      <c r="S700" s="42">
        <v>766.48670000000004</v>
      </c>
      <c r="T700" s="4" t="str">
        <f t="shared" si="57"/>
        <v>LTS0094839_IPTM20699_Ginsenoside Rg5</v>
      </c>
      <c r="U700" s="4">
        <v>767.49450000000002</v>
      </c>
      <c r="V700" s="4">
        <v>765.48050000000001</v>
      </c>
      <c r="W700" s="58">
        <v>13.49</v>
      </c>
      <c r="X700" s="44">
        <v>394000</v>
      </c>
      <c r="Y700" s="89">
        <v>9.3699999999999992</v>
      </c>
      <c r="Z700" s="89">
        <v>14.69</v>
      </c>
      <c r="AA700" s="58" t="s">
        <v>441</v>
      </c>
      <c r="AB700" s="51">
        <v>13.5</v>
      </c>
      <c r="AC700" s="50">
        <v>14000000</v>
      </c>
      <c r="AD700" s="49">
        <v>9.32</v>
      </c>
      <c r="AE700" s="49">
        <v>14.75</v>
      </c>
      <c r="AF700" s="49"/>
      <c r="AG700" s="4" t="s">
        <v>7509</v>
      </c>
      <c r="AH700" s="4"/>
      <c r="AI700" s="64">
        <v>13.92</v>
      </c>
      <c r="AJ700" s="63">
        <f t="shared" si="56"/>
        <v>2.8142857142857143E-2</v>
      </c>
    </row>
    <row r="701" spans="1:36" ht="15.6" x14ac:dyDescent="0.25">
      <c r="A701" s="4" t="s">
        <v>7510</v>
      </c>
      <c r="B701" s="86" t="s">
        <v>7463</v>
      </c>
      <c r="C701" s="4" t="s">
        <v>7511</v>
      </c>
      <c r="D701" s="4" t="s">
        <v>7512</v>
      </c>
      <c r="E701" s="4" t="s">
        <v>7513</v>
      </c>
      <c r="F701" s="4" t="s">
        <v>7514</v>
      </c>
      <c r="G701" s="4" t="s">
        <v>7515</v>
      </c>
      <c r="H701" s="4" t="s">
        <v>4506</v>
      </c>
      <c r="I701" s="4" t="s">
        <v>4507</v>
      </c>
      <c r="J701" s="4" t="s">
        <v>4575</v>
      </c>
      <c r="K701" s="187">
        <v>70698289</v>
      </c>
      <c r="L701" s="4" t="s">
        <v>7516</v>
      </c>
      <c r="M701" s="4"/>
      <c r="N701" s="32" t="s">
        <v>816</v>
      </c>
      <c r="O701" s="32"/>
      <c r="P701" s="32"/>
      <c r="Q701" s="4" t="s">
        <v>7517</v>
      </c>
      <c r="R701" s="4" t="s">
        <v>7518</v>
      </c>
      <c r="S701" s="42">
        <v>1416.6409000000001</v>
      </c>
      <c r="T701" s="4" t="str">
        <f t="shared" si="57"/>
        <v>LTS0230077_IPTM20700_Deapi-platycoside E</v>
      </c>
      <c r="U701" s="4">
        <v>1417.6487</v>
      </c>
      <c r="V701" s="4">
        <v>1415.6347000000001</v>
      </c>
      <c r="W701" s="58"/>
      <c r="X701" s="58"/>
      <c r="Y701" s="58"/>
      <c r="Z701" s="58"/>
      <c r="AA701" s="91" t="s">
        <v>4618</v>
      </c>
      <c r="AB701" s="55">
        <v>6.29</v>
      </c>
      <c r="AC701" s="50">
        <v>49000000</v>
      </c>
      <c r="AD701" s="51">
        <v>4.9400000000000004</v>
      </c>
      <c r="AE701" s="51">
        <v>9.32</v>
      </c>
      <c r="AF701" s="49" t="s">
        <v>7519</v>
      </c>
      <c r="AG701" s="4" t="s">
        <v>7520</v>
      </c>
      <c r="AH701" s="4"/>
      <c r="AI701" s="64">
        <v>6.38</v>
      </c>
      <c r="AJ701" s="63">
        <f t="shared" si="56"/>
        <v>0</v>
      </c>
    </row>
    <row r="702" spans="1:36" ht="15.6" x14ac:dyDescent="0.25">
      <c r="A702" s="4" t="s">
        <v>7521</v>
      </c>
      <c r="B702" s="86" t="s">
        <v>7463</v>
      </c>
      <c r="C702" s="4" t="s">
        <v>7522</v>
      </c>
      <c r="D702" s="4" t="s">
        <v>7523</v>
      </c>
      <c r="E702" s="4" t="s">
        <v>7524</v>
      </c>
      <c r="F702" s="4"/>
      <c r="G702" s="4"/>
      <c r="H702" s="4" t="s">
        <v>4506</v>
      </c>
      <c r="I702" s="4" t="s">
        <v>4507</v>
      </c>
      <c r="J702" s="4" t="s">
        <v>4644</v>
      </c>
      <c r="K702" s="187">
        <v>24720988</v>
      </c>
      <c r="L702" s="4" t="s">
        <v>7525</v>
      </c>
      <c r="M702" s="4"/>
      <c r="N702" s="32" t="s">
        <v>4865</v>
      </c>
      <c r="O702" s="32"/>
      <c r="P702" s="32"/>
      <c r="Q702" s="4" t="s">
        <v>7526</v>
      </c>
      <c r="R702" s="4" t="s">
        <v>7123</v>
      </c>
      <c r="S702" s="42">
        <v>962.54499999999996</v>
      </c>
      <c r="T702" s="4" t="str">
        <f t="shared" si="57"/>
        <v>LTS0122958_IPTM20701_Mogroside III</v>
      </c>
      <c r="U702" s="4">
        <v>963.55280000000005</v>
      </c>
      <c r="V702" s="4">
        <v>961.53880000000004</v>
      </c>
      <c r="W702" s="58">
        <v>7.28</v>
      </c>
      <c r="X702" s="44">
        <v>38400000</v>
      </c>
      <c r="Y702" s="43">
        <v>4.9400000000000004</v>
      </c>
      <c r="Z702" s="43">
        <v>9.3699999999999992</v>
      </c>
      <c r="AA702" s="58"/>
      <c r="AB702" s="49">
        <v>7.31</v>
      </c>
      <c r="AC702" s="50">
        <v>184000000</v>
      </c>
      <c r="AD702" s="51">
        <v>4.9400000000000004</v>
      </c>
      <c r="AE702" s="51">
        <v>9.32</v>
      </c>
      <c r="AF702" s="49"/>
      <c r="AG702" s="4" t="s">
        <v>7527</v>
      </c>
      <c r="AH702" s="4"/>
      <c r="AI702" s="64">
        <v>7.42</v>
      </c>
      <c r="AJ702" s="63">
        <f t="shared" si="56"/>
        <v>0.20869565217391303</v>
      </c>
    </row>
    <row r="703" spans="1:36" ht="15.6" x14ac:dyDescent="0.25">
      <c r="A703" s="4" t="s">
        <v>7528</v>
      </c>
      <c r="B703" s="86" t="s">
        <v>7463</v>
      </c>
      <c r="C703" s="4" t="s">
        <v>7529</v>
      </c>
      <c r="D703" s="4" t="s">
        <v>7530</v>
      </c>
      <c r="E703" s="4" t="s">
        <v>7531</v>
      </c>
      <c r="F703" s="4"/>
      <c r="G703" s="4"/>
      <c r="H703" s="4" t="s">
        <v>5202</v>
      </c>
      <c r="I703" s="4" t="s">
        <v>5203</v>
      </c>
      <c r="J703" s="4" t="s">
        <v>5204</v>
      </c>
      <c r="K703" s="187">
        <v>60148697</v>
      </c>
      <c r="L703" s="4" t="s">
        <v>7532</v>
      </c>
      <c r="M703" s="4"/>
      <c r="N703" s="32" t="s">
        <v>49</v>
      </c>
      <c r="O703" s="32" t="s">
        <v>7533</v>
      </c>
      <c r="P703" s="32"/>
      <c r="Q703" s="4" t="s">
        <v>7534</v>
      </c>
      <c r="R703" s="4" t="s">
        <v>5209</v>
      </c>
      <c r="S703" s="42">
        <v>868.48199999999997</v>
      </c>
      <c r="T703" s="4" t="str">
        <f t="shared" si="57"/>
        <v>LTS0264144_IPTM20702_Isoastragaloside I</v>
      </c>
      <c r="U703" s="4">
        <v>869.48979999999995</v>
      </c>
      <c r="V703" s="4">
        <v>867.47580000000005</v>
      </c>
      <c r="W703" s="58">
        <v>12.63</v>
      </c>
      <c r="X703" s="44">
        <v>12600000</v>
      </c>
      <c r="Y703" s="89">
        <v>9.3699999999999992</v>
      </c>
      <c r="Z703" s="89">
        <v>14.69</v>
      </c>
      <c r="AA703" s="58"/>
      <c r="AB703" s="49">
        <v>12.64</v>
      </c>
      <c r="AC703" s="50">
        <v>24800000</v>
      </c>
      <c r="AD703" s="49">
        <v>9.32</v>
      </c>
      <c r="AE703" s="49">
        <v>14.75</v>
      </c>
      <c r="AF703" s="49"/>
      <c r="AG703" s="4" t="s">
        <v>7535</v>
      </c>
      <c r="AH703" s="4"/>
      <c r="AI703" s="64">
        <v>13.1</v>
      </c>
      <c r="AJ703" s="63">
        <f t="shared" si="56"/>
        <v>0.50806451612903225</v>
      </c>
    </row>
    <row r="704" spans="1:36" ht="15.6" x14ac:dyDescent="0.25">
      <c r="A704" s="4" t="s">
        <v>7536</v>
      </c>
      <c r="B704" s="86" t="s">
        <v>7463</v>
      </c>
      <c r="C704" s="4" t="s">
        <v>7537</v>
      </c>
      <c r="D704" s="4" t="s">
        <v>7538</v>
      </c>
      <c r="E704" s="4" t="s">
        <v>7539</v>
      </c>
      <c r="F704" s="4" t="s">
        <v>7540</v>
      </c>
      <c r="G704" s="4" t="s">
        <v>7541</v>
      </c>
      <c r="H704" s="4" t="s">
        <v>4506</v>
      </c>
      <c r="I704" s="4" t="s">
        <v>4507</v>
      </c>
      <c r="J704" s="4" t="s">
        <v>6213</v>
      </c>
      <c r="K704" s="187">
        <v>72941763</v>
      </c>
      <c r="L704" s="4" t="s">
        <v>7542</v>
      </c>
      <c r="M704" s="4"/>
      <c r="N704" s="32" t="s">
        <v>6645</v>
      </c>
      <c r="O704" s="32" t="s">
        <v>7111</v>
      </c>
      <c r="P704" s="32" t="s">
        <v>7543</v>
      </c>
      <c r="Q704" s="4" t="s">
        <v>7544</v>
      </c>
      <c r="R704" s="4" t="s">
        <v>7545</v>
      </c>
      <c r="S704" s="42">
        <v>658.37170000000003</v>
      </c>
      <c r="T704" s="4" t="str">
        <f t="shared" si="57"/>
        <v>LTS0102172_IPTM20703_26-Deoxycimicifugoside</v>
      </c>
      <c r="U704" s="4">
        <v>659.37950000000001</v>
      </c>
      <c r="V704" s="4">
        <v>657.3655</v>
      </c>
      <c r="W704" s="58" t="s">
        <v>94</v>
      </c>
      <c r="X704" s="58" t="s">
        <v>94</v>
      </c>
      <c r="Y704" s="58" t="s">
        <v>94</v>
      </c>
      <c r="Z704" s="58" t="s">
        <v>94</v>
      </c>
      <c r="AA704" s="58"/>
      <c r="AB704" s="49" t="s">
        <v>94</v>
      </c>
      <c r="AC704" s="49" t="s">
        <v>94</v>
      </c>
      <c r="AD704" s="49" t="s">
        <v>94</v>
      </c>
      <c r="AE704" s="49" t="s">
        <v>94</v>
      </c>
      <c r="AF704" s="49"/>
      <c r="AG704" s="4" t="s">
        <v>7546</v>
      </c>
      <c r="AH704" s="4"/>
      <c r="AI704" s="64">
        <v>8.7899999999999991</v>
      </c>
      <c r="AJ704" s="63" t="e">
        <f t="shared" si="56"/>
        <v>#VALUE!</v>
      </c>
    </row>
    <row r="705" spans="1:65" ht="15.6" x14ac:dyDescent="0.25">
      <c r="A705" s="4" t="s">
        <v>7547</v>
      </c>
      <c r="B705" s="86" t="s">
        <v>7463</v>
      </c>
      <c r="C705" s="4" t="s">
        <v>7548</v>
      </c>
      <c r="D705" s="4" t="s">
        <v>7549</v>
      </c>
      <c r="E705" s="4" t="s">
        <v>7550</v>
      </c>
      <c r="F705" s="4"/>
      <c r="G705" s="4"/>
      <c r="H705" s="4" t="s">
        <v>4506</v>
      </c>
      <c r="I705" s="4" t="s">
        <v>4507</v>
      </c>
      <c r="J705" s="4" t="s">
        <v>4644</v>
      </c>
      <c r="K705" s="187">
        <v>102120501</v>
      </c>
      <c r="L705" s="4" t="s">
        <v>7551</v>
      </c>
      <c r="M705" s="4"/>
      <c r="N705" s="32" t="s">
        <v>5987</v>
      </c>
      <c r="O705" s="32"/>
      <c r="P705" s="32"/>
      <c r="Q705" s="4" t="s">
        <v>7552</v>
      </c>
      <c r="R705" s="4" t="s">
        <v>7553</v>
      </c>
      <c r="S705" s="42">
        <v>792.42960000000005</v>
      </c>
      <c r="T705" s="4" t="str">
        <f t="shared" si="57"/>
        <v>LTS0229765_IPTM20704_Picfeltarraenin IB</v>
      </c>
      <c r="U705" s="4">
        <v>793.43740000000003</v>
      </c>
      <c r="V705" s="4">
        <v>791.42340000000002</v>
      </c>
      <c r="W705" s="58">
        <v>9.17</v>
      </c>
      <c r="X705" s="44">
        <v>30600000</v>
      </c>
      <c r="Y705" s="43">
        <v>4.9400000000000004</v>
      </c>
      <c r="Z705" s="43">
        <v>9.3699999999999992</v>
      </c>
      <c r="AA705" s="58"/>
      <c r="AB705" s="49">
        <v>9.2100000000000009</v>
      </c>
      <c r="AC705" s="50">
        <v>101000000</v>
      </c>
      <c r="AD705" s="51">
        <v>4.9400000000000004</v>
      </c>
      <c r="AE705" s="51">
        <v>9.32</v>
      </c>
      <c r="AF705" s="49"/>
      <c r="AG705" s="4" t="s">
        <v>7554</v>
      </c>
      <c r="AH705" s="4"/>
      <c r="AI705" s="64">
        <v>9.4</v>
      </c>
      <c r="AJ705" s="63">
        <f t="shared" si="56"/>
        <v>0.30297029702970296</v>
      </c>
    </row>
    <row r="706" spans="1:65" s="5" customFormat="1" ht="15.6" x14ac:dyDescent="0.25">
      <c r="A706" s="69" t="s">
        <v>7555</v>
      </c>
      <c r="B706" s="117" t="s">
        <v>7463</v>
      </c>
      <c r="C706" s="69" t="s">
        <v>7556</v>
      </c>
      <c r="D706" s="69" t="s">
        <v>7557</v>
      </c>
      <c r="E706" s="69" t="s">
        <v>7558</v>
      </c>
      <c r="F706" s="69"/>
      <c r="G706" s="69"/>
      <c r="H706" s="69"/>
      <c r="I706" s="69"/>
      <c r="J706" s="69"/>
      <c r="K706" s="188">
        <v>11556558</v>
      </c>
      <c r="L706" s="33"/>
      <c r="M706" s="69"/>
      <c r="N706" s="122"/>
      <c r="O706" s="122"/>
      <c r="P706" s="122"/>
      <c r="Q706" s="69" t="s">
        <v>7559</v>
      </c>
      <c r="R706" s="69" t="s">
        <v>7560</v>
      </c>
      <c r="S706" s="73">
        <v>666.42840000000001</v>
      </c>
      <c r="T706" s="69" t="str">
        <f t="shared" si="57"/>
        <v>_IPTM20705_3,29-Dibenzoyl karounitriol</v>
      </c>
      <c r="U706" s="69">
        <v>667.43619999999999</v>
      </c>
      <c r="V706" s="69">
        <v>665.42219999999998</v>
      </c>
      <c r="W706" s="126" t="s">
        <v>94</v>
      </c>
      <c r="X706" s="127" t="s">
        <v>94</v>
      </c>
      <c r="Y706" s="126" t="s">
        <v>94</v>
      </c>
      <c r="Z706" s="126" t="s">
        <v>94</v>
      </c>
      <c r="AA706" s="126"/>
      <c r="AB706" s="138" t="s">
        <v>94</v>
      </c>
      <c r="AC706" s="139" t="s">
        <v>94</v>
      </c>
      <c r="AD706" s="138" t="s">
        <v>94</v>
      </c>
      <c r="AE706" s="138" t="s">
        <v>94</v>
      </c>
      <c r="AF706" s="138"/>
      <c r="AG706" s="69" t="s">
        <v>7561</v>
      </c>
      <c r="AH706" s="69"/>
      <c r="AI706" s="78"/>
      <c r="AJ706" s="63" t="e">
        <f t="shared" si="56"/>
        <v>#VALUE!</v>
      </c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</row>
    <row r="707" spans="1:65" s="3" customFormat="1" ht="15.6" x14ac:dyDescent="0.25">
      <c r="A707" s="69" t="s">
        <v>7562</v>
      </c>
      <c r="B707" s="117" t="s">
        <v>7463</v>
      </c>
      <c r="C707" s="69" t="s">
        <v>7563</v>
      </c>
      <c r="D707" s="69" t="s">
        <v>7564</v>
      </c>
      <c r="E707" s="69" t="s">
        <v>7565</v>
      </c>
      <c r="F707" s="69"/>
      <c r="G707" s="69"/>
      <c r="H707" s="69" t="s">
        <v>5202</v>
      </c>
      <c r="I707" s="69" t="s">
        <v>5203</v>
      </c>
      <c r="J707" s="69" t="s">
        <v>6574</v>
      </c>
      <c r="K707" s="188">
        <v>102004887</v>
      </c>
      <c r="L707" s="69" t="s">
        <v>7566</v>
      </c>
      <c r="M707" s="69"/>
      <c r="N707" s="122" t="s">
        <v>6576</v>
      </c>
      <c r="O707" s="122"/>
      <c r="P707" s="122"/>
      <c r="Q707" s="69" t="s">
        <v>7567</v>
      </c>
      <c r="R707" s="69" t="s">
        <v>7568</v>
      </c>
      <c r="S707" s="73">
        <v>1140.5927999999999</v>
      </c>
      <c r="T707" s="69" t="str">
        <f t="shared" si="57"/>
        <v>LTS0033282_IPTM20706_Hosenkoside K</v>
      </c>
      <c r="U707" s="69">
        <v>1141.6006</v>
      </c>
      <c r="V707" s="69">
        <v>1139.5866000000001</v>
      </c>
      <c r="W707" s="126"/>
      <c r="X707" s="127"/>
      <c r="Y707" s="126"/>
      <c r="Z707" s="126"/>
      <c r="AA707" s="126" t="s">
        <v>4618</v>
      </c>
      <c r="AB707" s="138"/>
      <c r="AC707" s="139"/>
      <c r="AD707" s="138"/>
      <c r="AE707" s="138"/>
      <c r="AF707" s="138" t="s">
        <v>4618</v>
      </c>
      <c r="AG707" s="69" t="s">
        <v>7569</v>
      </c>
      <c r="AH707" s="69"/>
      <c r="AI707" s="78">
        <v>6.51</v>
      </c>
      <c r="AJ707" s="94" t="e">
        <f t="shared" si="56"/>
        <v>#DIV/0!</v>
      </c>
    </row>
    <row r="708" spans="1:65" ht="15.6" x14ac:dyDescent="0.25">
      <c r="A708" s="4" t="s">
        <v>7570</v>
      </c>
      <c r="B708" s="113" t="s">
        <v>7463</v>
      </c>
      <c r="C708" s="4" t="s">
        <v>7571</v>
      </c>
      <c r="D708" s="4" t="s">
        <v>7572</v>
      </c>
      <c r="E708" s="4" t="s">
        <v>7573</v>
      </c>
      <c r="F708" s="4"/>
      <c r="G708" s="4"/>
      <c r="H708" s="4" t="s">
        <v>4562</v>
      </c>
      <c r="I708" s="4" t="s">
        <v>4507</v>
      </c>
      <c r="J708" s="4" t="s">
        <v>4560</v>
      </c>
      <c r="K708" s="187">
        <v>14109405</v>
      </c>
      <c r="L708" s="4" t="s">
        <v>7574</v>
      </c>
      <c r="M708" s="4"/>
      <c r="N708" s="118" t="s">
        <v>4562</v>
      </c>
      <c r="O708" s="118"/>
      <c r="P708" s="118"/>
      <c r="Q708" s="4" t="s">
        <v>7575</v>
      </c>
      <c r="R708" s="4" t="s">
        <v>6682</v>
      </c>
      <c r="S708" s="42">
        <v>514.29309999999998</v>
      </c>
      <c r="T708" s="4" t="str">
        <f t="shared" si="57"/>
        <v>LTS0222559_IPTM20707_Ganoderic acid D</v>
      </c>
      <c r="U708" s="4">
        <v>515.30089999999996</v>
      </c>
      <c r="V708" s="4">
        <v>513.28689999999995</v>
      </c>
      <c r="W708" s="125">
        <v>9.82</v>
      </c>
      <c r="X708" s="124">
        <v>29800000</v>
      </c>
      <c r="Y708" s="125">
        <v>9.3699999999999992</v>
      </c>
      <c r="Z708" s="125">
        <v>14.69</v>
      </c>
      <c r="AA708" s="125" t="s">
        <v>7576</v>
      </c>
      <c r="AB708" s="130">
        <v>7.73</v>
      </c>
      <c r="AC708" s="131">
        <v>106000000</v>
      </c>
      <c r="AD708" s="130">
        <v>4.9400000000000004</v>
      </c>
      <c r="AE708" s="130">
        <v>9.32</v>
      </c>
      <c r="AF708" s="130" t="s">
        <v>7577</v>
      </c>
      <c r="AG708" s="4" t="s">
        <v>7578</v>
      </c>
      <c r="AH708" s="4"/>
      <c r="AI708" s="64">
        <v>9.81</v>
      </c>
      <c r="AJ708" s="63">
        <f t="shared" si="56"/>
        <v>0.28113207547169811</v>
      </c>
    </row>
    <row r="709" spans="1:65" ht="15.6" x14ac:dyDescent="0.25">
      <c r="A709" s="4" t="s">
        <v>7579</v>
      </c>
      <c r="B709" s="113" t="s">
        <v>7463</v>
      </c>
      <c r="C709" s="4" t="s">
        <v>7580</v>
      </c>
      <c r="D709" s="4" t="s">
        <v>7581</v>
      </c>
      <c r="E709" s="4" t="s">
        <v>7582</v>
      </c>
      <c r="F709" s="4"/>
      <c r="G709" s="4" t="s">
        <v>7583</v>
      </c>
      <c r="H709" s="4" t="s">
        <v>4506</v>
      </c>
      <c r="I709" s="4" t="s">
        <v>4507</v>
      </c>
      <c r="J709" s="4" t="s">
        <v>4535</v>
      </c>
      <c r="K709" s="187">
        <v>21122581</v>
      </c>
      <c r="L709" s="4" t="s">
        <v>7237</v>
      </c>
      <c r="M709" s="4"/>
      <c r="N709" s="118" t="s">
        <v>7238</v>
      </c>
      <c r="O709" s="118" t="s">
        <v>7239</v>
      </c>
      <c r="P709" s="118" t="s">
        <v>7584</v>
      </c>
      <c r="Q709" s="4" t="s">
        <v>7585</v>
      </c>
      <c r="R709" s="4" t="s">
        <v>5812</v>
      </c>
      <c r="S709" s="42">
        <v>650.40300000000002</v>
      </c>
      <c r="T709" s="4" t="str">
        <f t="shared" si="57"/>
        <v>LTS0195391_IPTM20708_Rosamultin</v>
      </c>
      <c r="U709" s="4">
        <v>651.41079999999999</v>
      </c>
      <c r="V709" s="4">
        <v>649.39679999999998</v>
      </c>
      <c r="W709" s="125">
        <v>8.5299999999999994</v>
      </c>
      <c r="X709" s="124">
        <v>31600000</v>
      </c>
      <c r="Y709" s="125">
        <v>4.3899999999999997</v>
      </c>
      <c r="Z709" s="125">
        <v>9.3699999999999992</v>
      </c>
      <c r="AA709" s="125" t="s">
        <v>7586</v>
      </c>
      <c r="AB709" s="130">
        <v>8.5500000000000007</v>
      </c>
      <c r="AC709" s="131">
        <v>46300000</v>
      </c>
      <c r="AD709" s="130">
        <v>4.9400000000000004</v>
      </c>
      <c r="AE709" s="130">
        <v>9.32</v>
      </c>
      <c r="AF709" s="130" t="s">
        <v>7587</v>
      </c>
      <c r="AG709" s="4" t="s">
        <v>7588</v>
      </c>
      <c r="AH709" s="4"/>
      <c r="AI709" s="64">
        <v>8.66</v>
      </c>
      <c r="AJ709" s="63">
        <f t="shared" si="56"/>
        <v>0.68250539956803458</v>
      </c>
    </row>
    <row r="710" spans="1:65" ht="46.8" x14ac:dyDescent="0.25">
      <c r="A710" s="4" t="s">
        <v>7589</v>
      </c>
      <c r="B710" s="113" t="s">
        <v>7463</v>
      </c>
      <c r="C710" s="4" t="s">
        <v>7590</v>
      </c>
      <c r="D710" s="4" t="s">
        <v>7591</v>
      </c>
      <c r="E710" s="4" t="s">
        <v>7592</v>
      </c>
      <c r="F710" s="4"/>
      <c r="G710" s="4" t="s">
        <v>7593</v>
      </c>
      <c r="H710" s="4" t="s">
        <v>4506</v>
      </c>
      <c r="I710" s="4" t="s">
        <v>4507</v>
      </c>
      <c r="J710" s="4" t="s">
        <v>4535</v>
      </c>
      <c r="K710" s="187">
        <v>122213508</v>
      </c>
      <c r="L710" s="4" t="s">
        <v>7594</v>
      </c>
      <c r="M710" s="4"/>
      <c r="N710" s="118" t="s">
        <v>7432</v>
      </c>
      <c r="O710" s="118"/>
      <c r="P710" s="118"/>
      <c r="Q710" s="4" t="s">
        <v>7595</v>
      </c>
      <c r="R710" s="4" t="s">
        <v>5449</v>
      </c>
      <c r="S710" s="42">
        <v>766.45029999999997</v>
      </c>
      <c r="T710" s="4" t="str">
        <f t="shared" si="57"/>
        <v>LTS0221358_IPTM20709_Ilexoside D</v>
      </c>
      <c r="U710" s="4">
        <v>767.45809999999994</v>
      </c>
      <c r="V710" s="4">
        <v>765.44410000000005</v>
      </c>
      <c r="W710" s="125">
        <v>9.9</v>
      </c>
      <c r="X710" s="124">
        <v>67300000</v>
      </c>
      <c r="Y710" s="125">
        <v>4.3899999999999997</v>
      </c>
      <c r="Z710" s="125">
        <v>9.3699999999999992</v>
      </c>
      <c r="AA710" s="92" t="s">
        <v>7596</v>
      </c>
      <c r="AB710" s="130">
        <v>9.74</v>
      </c>
      <c r="AC710" s="131">
        <v>68500000</v>
      </c>
      <c r="AD710" s="130">
        <v>9.32</v>
      </c>
      <c r="AE710" s="130">
        <v>14.75</v>
      </c>
      <c r="AF710" s="130"/>
      <c r="AG710" s="4" t="s">
        <v>7597</v>
      </c>
      <c r="AH710" s="4"/>
      <c r="AI710" s="64">
        <v>9.7899999999999991</v>
      </c>
      <c r="AJ710" s="63">
        <f t="shared" si="56"/>
        <v>0.98248175182481756</v>
      </c>
    </row>
    <row r="711" spans="1:65" s="3" customFormat="1" ht="15.6" x14ac:dyDescent="0.25">
      <c r="A711" s="69" t="s">
        <v>7598</v>
      </c>
      <c r="B711" s="117" t="s">
        <v>7463</v>
      </c>
      <c r="C711" s="69" t="s">
        <v>7599</v>
      </c>
      <c r="D711" s="69" t="s">
        <v>7600</v>
      </c>
      <c r="E711" s="69" t="s">
        <v>7601</v>
      </c>
      <c r="F711" s="69"/>
      <c r="G711" s="69"/>
      <c r="H711" s="69" t="s">
        <v>5202</v>
      </c>
      <c r="I711" s="69" t="s">
        <v>7261</v>
      </c>
      <c r="J711" s="69" t="s">
        <v>7602</v>
      </c>
      <c r="K711" s="188">
        <v>11804184</v>
      </c>
      <c r="L711" s="69" t="s">
        <v>7603</v>
      </c>
      <c r="M711" s="69"/>
      <c r="N711" s="122" t="s">
        <v>7604</v>
      </c>
      <c r="O711" s="122"/>
      <c r="P711" s="122"/>
      <c r="Q711" s="69" t="s">
        <v>7605</v>
      </c>
      <c r="R711" s="69" t="s">
        <v>7606</v>
      </c>
      <c r="S711" s="73">
        <v>1042.5349000000001</v>
      </c>
      <c r="T711" s="69" t="str">
        <f t="shared" si="57"/>
        <v>LTS0160669_IPTM20710_Eupteleasaponin I</v>
      </c>
      <c r="U711" s="69">
        <v>1043.5427</v>
      </c>
      <c r="V711" s="69">
        <v>1041.5287000000001</v>
      </c>
      <c r="W711" s="126"/>
      <c r="X711" s="127"/>
      <c r="Y711" s="126"/>
      <c r="Z711" s="126"/>
      <c r="AA711" s="126" t="s">
        <v>4618</v>
      </c>
      <c r="AB711" s="138"/>
      <c r="AC711" s="139"/>
      <c r="AD711" s="138"/>
      <c r="AE711" s="138"/>
      <c r="AF711" s="138" t="s">
        <v>4618</v>
      </c>
      <c r="AG711" s="69" t="s">
        <v>7607</v>
      </c>
      <c r="AH711" s="69"/>
      <c r="AI711" s="78">
        <v>9.7799999999999994</v>
      </c>
      <c r="AJ711" s="94" t="e">
        <f t="shared" si="56"/>
        <v>#DIV/0!</v>
      </c>
    </row>
    <row r="712" spans="1:65" ht="15.6" x14ac:dyDescent="0.25">
      <c r="A712" s="4" t="s">
        <v>7608</v>
      </c>
      <c r="B712" s="113" t="s">
        <v>7463</v>
      </c>
      <c r="C712" s="4" t="s">
        <v>7609</v>
      </c>
      <c r="D712" s="4" t="s">
        <v>7610</v>
      </c>
      <c r="E712" s="4" t="s">
        <v>7611</v>
      </c>
      <c r="F712" s="4"/>
      <c r="G712" s="4" t="s">
        <v>7612</v>
      </c>
      <c r="H712" s="4" t="s">
        <v>4506</v>
      </c>
      <c r="I712" s="4" t="s">
        <v>4507</v>
      </c>
      <c r="J712" s="4" t="s">
        <v>4560</v>
      </c>
      <c r="K712" s="187">
        <v>131801361</v>
      </c>
      <c r="L712" s="4" t="s">
        <v>7613</v>
      </c>
      <c r="M712" s="4"/>
      <c r="N712" s="118" t="s">
        <v>4562</v>
      </c>
      <c r="O712" s="118"/>
      <c r="P712" s="118"/>
      <c r="Q712" s="4" t="s">
        <v>7614</v>
      </c>
      <c r="R712" s="4" t="s">
        <v>7615</v>
      </c>
      <c r="S712" s="42">
        <v>528.27229999999997</v>
      </c>
      <c r="T712" s="4" t="str">
        <f t="shared" si="57"/>
        <v>LTS0128127_IPTM20711_Ganoderenic acid E</v>
      </c>
      <c r="U712" s="4">
        <v>529.28009999999995</v>
      </c>
      <c r="V712" s="4">
        <v>527.26610000000005</v>
      </c>
      <c r="W712" s="125">
        <v>9.2899999999999991</v>
      </c>
      <c r="X712" s="124">
        <v>263000000</v>
      </c>
      <c r="Y712" s="125">
        <v>4.3899999999999997</v>
      </c>
      <c r="Z712" s="125">
        <v>9.3699999999999992</v>
      </c>
      <c r="AA712" s="125" t="s">
        <v>7616</v>
      </c>
      <c r="AB712" s="130">
        <v>7.21</v>
      </c>
      <c r="AC712" s="131">
        <v>315000000</v>
      </c>
      <c r="AD712" s="130">
        <v>4.9400000000000004</v>
      </c>
      <c r="AE712" s="130">
        <v>9.32</v>
      </c>
      <c r="AF712" s="130"/>
      <c r="AG712" s="4" t="s">
        <v>7617</v>
      </c>
      <c r="AH712" s="4"/>
      <c r="AI712" s="64">
        <v>9.27</v>
      </c>
      <c r="AJ712" s="63">
        <f t="shared" si="56"/>
        <v>0.83492063492063495</v>
      </c>
    </row>
    <row r="713" spans="1:65" s="3" customFormat="1" ht="15.6" x14ac:dyDescent="0.25">
      <c r="A713" s="69" t="s">
        <v>7618</v>
      </c>
      <c r="B713" s="117" t="s">
        <v>7463</v>
      </c>
      <c r="C713" s="69" t="s">
        <v>7619</v>
      </c>
      <c r="D713" s="69" t="s">
        <v>7620</v>
      </c>
      <c r="E713" s="69" t="s">
        <v>7621</v>
      </c>
      <c r="F713" s="69"/>
      <c r="G713" s="69"/>
      <c r="H713" s="69"/>
      <c r="I713" s="69"/>
      <c r="J713" s="69"/>
      <c r="K713" s="188"/>
      <c r="L713" s="33"/>
      <c r="M713" s="69"/>
      <c r="N713" s="122"/>
      <c r="O713" s="122"/>
      <c r="P713" s="122"/>
      <c r="Q713" s="69" t="s">
        <v>7622</v>
      </c>
      <c r="R713" s="69" t="s">
        <v>7623</v>
      </c>
      <c r="S713" s="73">
        <v>1398.6303</v>
      </c>
      <c r="T713" s="69" t="str">
        <f t="shared" si="57"/>
        <v>_IPTM20712_Polygalasaponin XLIX</v>
      </c>
      <c r="U713" s="69">
        <v>1399.6380999999999</v>
      </c>
      <c r="V713" s="69">
        <v>1397.6241</v>
      </c>
      <c r="W713" s="126"/>
      <c r="X713" s="127"/>
      <c r="Y713" s="126"/>
      <c r="Z713" s="126"/>
      <c r="AA713" s="126" t="s">
        <v>4618</v>
      </c>
      <c r="AB713" s="138"/>
      <c r="AC713" s="139"/>
      <c r="AD713" s="138"/>
      <c r="AE713" s="138"/>
      <c r="AF713" s="138" t="s">
        <v>4618</v>
      </c>
      <c r="AG713" s="69"/>
      <c r="AH713" s="69"/>
      <c r="AI713" s="78">
        <v>7.62</v>
      </c>
      <c r="AJ713" s="94" t="e">
        <f t="shared" si="56"/>
        <v>#DIV/0!</v>
      </c>
    </row>
    <row r="714" spans="1:65" ht="15.6" x14ac:dyDescent="0.25">
      <c r="A714" s="4" t="s">
        <v>7624</v>
      </c>
      <c r="B714" s="113" t="s">
        <v>7625</v>
      </c>
      <c r="C714" s="4" t="s">
        <v>5291</v>
      </c>
      <c r="D714" s="4" t="s">
        <v>7626</v>
      </c>
      <c r="E714" s="4" t="s">
        <v>7627</v>
      </c>
      <c r="F714" s="4"/>
      <c r="G714" s="4"/>
      <c r="H714" s="4" t="s">
        <v>4506</v>
      </c>
      <c r="I714" s="4" t="s">
        <v>4507</v>
      </c>
      <c r="J714" s="4" t="s">
        <v>4508</v>
      </c>
      <c r="K714" s="187">
        <v>9847853</v>
      </c>
      <c r="L714" s="4" t="s">
        <v>5294</v>
      </c>
      <c r="M714" s="4"/>
      <c r="N714" s="118" t="s">
        <v>4510</v>
      </c>
      <c r="O714" s="118"/>
      <c r="P714" s="118"/>
      <c r="Q714" s="4" t="s">
        <v>7628</v>
      </c>
      <c r="R714" s="4" t="s">
        <v>4867</v>
      </c>
      <c r="S714" s="42">
        <v>476.38659999999999</v>
      </c>
      <c r="T714" s="4" t="str">
        <f t="shared" si="57"/>
        <v>LTS0108309_IPTM20713_20(R)-Protopanaxatriol</v>
      </c>
      <c r="U714" s="4">
        <v>477.39440000000002</v>
      </c>
      <c r="V714" s="4">
        <v>475.38040000000001</v>
      </c>
      <c r="W714" s="125">
        <v>13.19</v>
      </c>
      <c r="X714" s="124">
        <v>7990000000</v>
      </c>
      <c r="Y714" s="125">
        <v>9.3699999999999992</v>
      </c>
      <c r="Z714" s="125">
        <v>14.69</v>
      </c>
      <c r="AA714" s="125"/>
      <c r="AB714" s="130" t="s">
        <v>94</v>
      </c>
      <c r="AC714" s="131" t="s">
        <v>94</v>
      </c>
      <c r="AD714" s="130" t="s">
        <v>94</v>
      </c>
      <c r="AE714" s="130" t="s">
        <v>94</v>
      </c>
      <c r="AF714" s="130"/>
      <c r="AG714" s="4" t="s">
        <v>7629</v>
      </c>
      <c r="AH714" s="4"/>
      <c r="AI714" s="64">
        <v>13.11</v>
      </c>
      <c r="AJ714" s="63" t="e">
        <f t="shared" si="56"/>
        <v>#VALUE!</v>
      </c>
    </row>
    <row r="715" spans="1:65" ht="31.2" x14ac:dyDescent="0.25">
      <c r="A715" s="4" t="s">
        <v>7630</v>
      </c>
      <c r="B715" s="113" t="s">
        <v>7625</v>
      </c>
      <c r="C715" s="4" t="s">
        <v>7631</v>
      </c>
      <c r="D715" s="4" t="s">
        <v>7632</v>
      </c>
      <c r="E715" s="4" t="s">
        <v>7633</v>
      </c>
      <c r="F715" s="4"/>
      <c r="G715" s="4"/>
      <c r="H715" s="4" t="s">
        <v>4506</v>
      </c>
      <c r="I715" s="4" t="s">
        <v>4507</v>
      </c>
      <c r="J715" s="4" t="s">
        <v>4644</v>
      </c>
      <c r="K715" s="187">
        <v>441905</v>
      </c>
      <c r="L715" s="4" t="s">
        <v>7634</v>
      </c>
      <c r="M715" s="4"/>
      <c r="N715" s="118" t="s">
        <v>49</v>
      </c>
      <c r="O715" s="118" t="s">
        <v>1636</v>
      </c>
      <c r="P715" s="118"/>
      <c r="Q715" s="4" t="s">
        <v>7635</v>
      </c>
      <c r="R715" s="4" t="s">
        <v>5413</v>
      </c>
      <c r="S715" s="42">
        <v>784.46090000000004</v>
      </c>
      <c r="T715" s="4" t="str">
        <f t="shared" si="57"/>
        <v>LTS0230392_IPTM20714_Astragaloside III</v>
      </c>
      <c r="U715" s="4">
        <v>785.46870000000001</v>
      </c>
      <c r="V715" s="4">
        <v>783.4547</v>
      </c>
      <c r="W715" s="125">
        <v>9.4700000000000006</v>
      </c>
      <c r="X715" s="124">
        <v>3010000</v>
      </c>
      <c r="Y715" s="125">
        <v>9.3699999999999992</v>
      </c>
      <c r="Z715" s="125">
        <v>14.69</v>
      </c>
      <c r="AA715" s="92" t="s">
        <v>7636</v>
      </c>
      <c r="AB715" s="130">
        <v>9.5</v>
      </c>
      <c r="AC715" s="131">
        <v>37100000</v>
      </c>
      <c r="AD715" s="130">
        <v>9.32</v>
      </c>
      <c r="AE715" s="130">
        <v>14.75</v>
      </c>
      <c r="AF715" s="130" t="s">
        <v>7637</v>
      </c>
      <c r="AG715" s="4" t="s">
        <v>7638</v>
      </c>
      <c r="AH715" s="4"/>
      <c r="AI715" s="64">
        <v>9.73</v>
      </c>
      <c r="AJ715" s="63">
        <f t="shared" si="56"/>
        <v>8.1132075471698109E-2</v>
      </c>
    </row>
    <row r="716" spans="1:65" ht="15.6" x14ac:dyDescent="0.25">
      <c r="A716" s="4" t="s">
        <v>7639</v>
      </c>
      <c r="B716" s="113" t="s">
        <v>7625</v>
      </c>
      <c r="C716" s="4" t="s">
        <v>2136</v>
      </c>
      <c r="D716" s="4" t="s">
        <v>7640</v>
      </c>
      <c r="E716" s="4" t="s">
        <v>7641</v>
      </c>
      <c r="F716" s="4"/>
      <c r="G716" s="4"/>
      <c r="H716" s="4" t="s">
        <v>4506</v>
      </c>
      <c r="I716" s="4" t="s">
        <v>4507</v>
      </c>
      <c r="J716" s="4" t="s">
        <v>4644</v>
      </c>
      <c r="K716" s="187">
        <v>15541911</v>
      </c>
      <c r="L716" s="4" t="s">
        <v>7642</v>
      </c>
      <c r="M716" s="4"/>
      <c r="N716" s="118" t="s">
        <v>6645</v>
      </c>
      <c r="O716" s="118" t="s">
        <v>6628</v>
      </c>
      <c r="P716" s="118" t="s">
        <v>1351</v>
      </c>
      <c r="Q716" s="4" t="s">
        <v>7643</v>
      </c>
      <c r="R716" s="4" t="s">
        <v>7491</v>
      </c>
      <c r="S716" s="42">
        <v>620.39239999999995</v>
      </c>
      <c r="T716" s="4" t="str">
        <f t="shared" si="57"/>
        <v>LTS0230965_IPTM20715_Cimiracemoside C / Cimigenol 3-a-L-arabinoside</v>
      </c>
      <c r="U716" s="4">
        <v>621.40020000000004</v>
      </c>
      <c r="V716" s="4">
        <v>619.38620000000003</v>
      </c>
      <c r="W716" s="125">
        <v>11.15</v>
      </c>
      <c r="X716" s="124">
        <v>13700000</v>
      </c>
      <c r="Y716" s="125">
        <v>9.3699999999999992</v>
      </c>
      <c r="Z716" s="125">
        <v>14.69</v>
      </c>
      <c r="AA716" s="129"/>
      <c r="AB716" s="130">
        <v>11.19</v>
      </c>
      <c r="AC716" s="131">
        <v>324000</v>
      </c>
      <c r="AD716" s="130">
        <v>9.32</v>
      </c>
      <c r="AE716" s="130">
        <v>14.75</v>
      </c>
      <c r="AF716" s="130" t="s">
        <v>7644</v>
      </c>
      <c r="AG716" s="4" t="s">
        <v>7645</v>
      </c>
      <c r="AH716" s="4"/>
      <c r="AI716" s="64">
        <v>11.32</v>
      </c>
      <c r="AJ716" s="63">
        <f t="shared" si="56"/>
        <v>42.283950617283949</v>
      </c>
    </row>
    <row r="717" spans="1:65" ht="31.2" x14ac:dyDescent="0.25">
      <c r="A717" s="4" t="s">
        <v>7646</v>
      </c>
      <c r="B717" s="113" t="s">
        <v>7625</v>
      </c>
      <c r="C717" s="4" t="s">
        <v>7647</v>
      </c>
      <c r="D717" s="4" t="s">
        <v>7648</v>
      </c>
      <c r="E717" s="4" t="s">
        <v>7649</v>
      </c>
      <c r="F717" s="4" t="s">
        <v>7650</v>
      </c>
      <c r="G717" s="4" t="s">
        <v>7651</v>
      </c>
      <c r="H717" s="4" t="s">
        <v>4506</v>
      </c>
      <c r="I717" s="4" t="s">
        <v>4507</v>
      </c>
      <c r="J717" s="4" t="s">
        <v>4575</v>
      </c>
      <c r="K717" s="187">
        <v>115012</v>
      </c>
      <c r="L717" s="4" t="s">
        <v>7652</v>
      </c>
      <c r="M717" s="4"/>
      <c r="N717" s="118" t="s">
        <v>7653</v>
      </c>
      <c r="O717" s="118" t="s">
        <v>3456</v>
      </c>
      <c r="P717" s="118" t="s">
        <v>1084</v>
      </c>
      <c r="Q717" s="4" t="s">
        <v>7654</v>
      </c>
      <c r="R717" s="4" t="s">
        <v>7655</v>
      </c>
      <c r="S717" s="42">
        <v>458.37599999999998</v>
      </c>
      <c r="T717" s="4" t="str">
        <f t="shared" si="57"/>
        <v>LTS0262589_IPTM20716_Soyasapogenol B</v>
      </c>
      <c r="U717" s="4">
        <v>459.38380000000001</v>
      </c>
      <c r="V717" s="4">
        <v>457.3698</v>
      </c>
      <c r="W717" s="125">
        <v>13.21</v>
      </c>
      <c r="X717" s="124">
        <v>1220000000</v>
      </c>
      <c r="Y717" s="125">
        <v>9.3699999999999992</v>
      </c>
      <c r="Z717" s="125">
        <v>14.69</v>
      </c>
      <c r="AA717" s="92" t="s">
        <v>7656</v>
      </c>
      <c r="AB717" s="130">
        <v>7.46</v>
      </c>
      <c r="AC717" s="131">
        <v>1090000</v>
      </c>
      <c r="AD717" s="130">
        <v>4.9400000000000004</v>
      </c>
      <c r="AE717" s="130">
        <v>9.32</v>
      </c>
      <c r="AF717" s="130"/>
      <c r="AG717" s="4" t="s">
        <v>7657</v>
      </c>
      <c r="AH717" s="4"/>
      <c r="AI717" s="64">
        <v>14.77</v>
      </c>
      <c r="AJ717" s="63">
        <f t="shared" si="56"/>
        <v>1119.2660550458716</v>
      </c>
    </row>
    <row r="718" spans="1:65" ht="46.8" x14ac:dyDescent="0.25">
      <c r="A718" s="4" t="s">
        <v>7658</v>
      </c>
      <c r="B718" s="113" t="s">
        <v>7625</v>
      </c>
      <c r="C718" s="4" t="s">
        <v>7659</v>
      </c>
      <c r="D718" s="4" t="s">
        <v>7660</v>
      </c>
      <c r="E718" s="4" t="s">
        <v>7661</v>
      </c>
      <c r="F718" s="4"/>
      <c r="G718" s="4" t="s">
        <v>7662</v>
      </c>
      <c r="H718" s="4"/>
      <c r="I718" s="4"/>
      <c r="J718" s="4"/>
      <c r="K718" s="187">
        <v>76314443</v>
      </c>
      <c r="L718" s="4" t="s">
        <v>7663</v>
      </c>
      <c r="M718" s="4"/>
      <c r="N718" s="118" t="s">
        <v>5100</v>
      </c>
      <c r="O718" s="118"/>
      <c r="P718" s="118"/>
      <c r="Q718" s="4" t="s">
        <v>7664</v>
      </c>
      <c r="R718" s="4" t="s">
        <v>4823</v>
      </c>
      <c r="S718" s="42">
        <v>472.3553</v>
      </c>
      <c r="T718" s="4" t="str">
        <f t="shared" si="57"/>
        <v>LTS0244166_IPTM20717_Alisol G</v>
      </c>
      <c r="U718" s="4">
        <v>473.36309999999997</v>
      </c>
      <c r="V718" s="4">
        <v>471.34910000000002</v>
      </c>
      <c r="W718" s="125">
        <v>14.59</v>
      </c>
      <c r="X718" s="124">
        <v>24000000</v>
      </c>
      <c r="Y718" s="125">
        <v>9.3699999999999992</v>
      </c>
      <c r="Z718" s="125">
        <v>14.69</v>
      </c>
      <c r="AA718" s="92" t="s">
        <v>7665</v>
      </c>
      <c r="AB718" s="130">
        <v>14.61</v>
      </c>
      <c r="AC718" s="131">
        <v>962000</v>
      </c>
      <c r="AD718" s="130">
        <v>9.32</v>
      </c>
      <c r="AE718" s="130">
        <v>14.75</v>
      </c>
      <c r="AF718" s="130" t="s">
        <v>7666</v>
      </c>
      <c r="AG718" s="4" t="s">
        <v>7667</v>
      </c>
      <c r="AH718" s="4"/>
      <c r="AI718" s="64">
        <v>14.56</v>
      </c>
      <c r="AJ718" s="63">
        <f t="shared" si="56"/>
        <v>24.948024948024948</v>
      </c>
    </row>
    <row r="719" spans="1:65" ht="15.6" x14ac:dyDescent="0.25">
      <c r="A719" s="4" t="s">
        <v>7668</v>
      </c>
      <c r="B719" s="113" t="s">
        <v>7625</v>
      </c>
      <c r="C719" s="4" t="s">
        <v>7669</v>
      </c>
      <c r="D719" s="4" t="s">
        <v>7670</v>
      </c>
      <c r="E719" s="4" t="s">
        <v>7671</v>
      </c>
      <c r="F719" s="4"/>
      <c r="G719" s="4" t="s">
        <v>7672</v>
      </c>
      <c r="H719" s="4" t="s">
        <v>4506</v>
      </c>
      <c r="I719" s="4" t="s">
        <v>4507</v>
      </c>
      <c r="J719" s="4" t="s">
        <v>4575</v>
      </c>
      <c r="K719" s="187">
        <v>70698190</v>
      </c>
      <c r="L719" s="4" t="s">
        <v>7673</v>
      </c>
      <c r="M719" s="4"/>
      <c r="N719" s="118" t="s">
        <v>816</v>
      </c>
      <c r="O719" s="118"/>
      <c r="P719" s="118"/>
      <c r="Q719" s="4" t="s">
        <v>7674</v>
      </c>
      <c r="R719" s="4" t="s">
        <v>7675</v>
      </c>
      <c r="S719" s="42">
        <v>1254.5880999999999</v>
      </c>
      <c r="T719" s="4" t="str">
        <f t="shared" si="57"/>
        <v>LTS0037457_IPTM20718_Deapi-platycodin D3</v>
      </c>
      <c r="U719" s="4">
        <v>1255.5959</v>
      </c>
      <c r="V719" s="4">
        <v>1253.5818999999999</v>
      </c>
      <c r="W719" s="125" t="s">
        <v>94</v>
      </c>
      <c r="X719" s="124" t="s">
        <v>94</v>
      </c>
      <c r="Y719" s="125" t="s">
        <v>94</v>
      </c>
      <c r="Z719" s="125" t="s">
        <v>94</v>
      </c>
      <c r="AA719" s="91" t="s">
        <v>4618</v>
      </c>
      <c r="AB719" s="130">
        <v>7.42</v>
      </c>
      <c r="AC719" s="131">
        <v>27900000</v>
      </c>
      <c r="AD719" s="130">
        <v>4.9400000000000004</v>
      </c>
      <c r="AE719" s="130">
        <v>9.32</v>
      </c>
      <c r="AF719" s="130" t="s">
        <v>7676</v>
      </c>
      <c r="AG719" s="4" t="s">
        <v>7677</v>
      </c>
      <c r="AH719" s="4"/>
      <c r="AI719" s="64">
        <v>7.62</v>
      </c>
      <c r="AJ719" s="63" t="e">
        <f t="shared" si="56"/>
        <v>#VALUE!</v>
      </c>
    </row>
    <row r="720" spans="1:65" ht="15.6" x14ac:dyDescent="0.25">
      <c r="A720" s="4" t="s">
        <v>7678</v>
      </c>
      <c r="B720" s="113" t="s">
        <v>7625</v>
      </c>
      <c r="C720" s="4" t="s">
        <v>7679</v>
      </c>
      <c r="D720" s="4" t="s">
        <v>7680</v>
      </c>
      <c r="E720" s="4" t="s">
        <v>7681</v>
      </c>
      <c r="F720" s="4"/>
      <c r="G720" s="4" t="s">
        <v>7682</v>
      </c>
      <c r="H720" s="4" t="s">
        <v>4506</v>
      </c>
      <c r="I720" s="4" t="s">
        <v>4507</v>
      </c>
      <c r="J720" s="4" t="s">
        <v>4644</v>
      </c>
      <c r="K720" s="187">
        <v>14525324</v>
      </c>
      <c r="L720" s="4" t="s">
        <v>7683</v>
      </c>
      <c r="M720" s="4"/>
      <c r="N720" s="118" t="s">
        <v>5905</v>
      </c>
      <c r="O720" s="118"/>
      <c r="P720" s="118"/>
      <c r="Q720" s="4" t="s">
        <v>7684</v>
      </c>
      <c r="R720" s="4" t="s">
        <v>5907</v>
      </c>
      <c r="S720" s="42">
        <v>1124.5979</v>
      </c>
      <c r="T720" s="4" t="str">
        <f t="shared" si="57"/>
        <v>LTS0222806_IPTM20719_Mogroside IVe</v>
      </c>
      <c r="U720" s="4">
        <v>1125.6057000000001</v>
      </c>
      <c r="V720" s="4">
        <v>1123.5916999999999</v>
      </c>
      <c r="W720" s="125" t="s">
        <v>94</v>
      </c>
      <c r="X720" s="124" t="s">
        <v>94</v>
      </c>
      <c r="Y720" s="125" t="s">
        <v>94</v>
      </c>
      <c r="Z720" s="125" t="s">
        <v>94</v>
      </c>
      <c r="AA720" s="91" t="s">
        <v>4618</v>
      </c>
      <c r="AB720" s="130">
        <v>7.17</v>
      </c>
      <c r="AC720" s="131">
        <v>1940000</v>
      </c>
      <c r="AD720" s="130">
        <v>4.9400000000000004</v>
      </c>
      <c r="AE720" s="130">
        <v>9.32</v>
      </c>
      <c r="AF720" s="130" t="s">
        <v>6105</v>
      </c>
      <c r="AG720" s="4" t="s">
        <v>7685</v>
      </c>
      <c r="AH720" s="4"/>
      <c r="AI720" s="64">
        <v>7.23</v>
      </c>
      <c r="AJ720" s="63" t="e">
        <f t="shared" si="56"/>
        <v>#VALUE!</v>
      </c>
    </row>
    <row r="721" spans="1:36" s="3" customFormat="1" ht="15.6" x14ac:dyDescent="0.25">
      <c r="A721" s="69" t="s">
        <v>7686</v>
      </c>
      <c r="B721" s="117" t="s">
        <v>7625</v>
      </c>
      <c r="C721" s="69" t="s">
        <v>7687</v>
      </c>
      <c r="D721" s="69" t="s">
        <v>7688</v>
      </c>
      <c r="E721" s="69" t="s">
        <v>7689</v>
      </c>
      <c r="F721" s="69" t="s">
        <v>7690</v>
      </c>
      <c r="G721" s="69"/>
      <c r="H721" s="69" t="s">
        <v>4506</v>
      </c>
      <c r="I721" s="69" t="s">
        <v>4507</v>
      </c>
      <c r="J721" s="69" t="s">
        <v>4575</v>
      </c>
      <c r="K721" s="188">
        <v>6476031</v>
      </c>
      <c r="L721" s="69" t="s">
        <v>7691</v>
      </c>
      <c r="M721" s="69"/>
      <c r="N721" s="122" t="s">
        <v>3871</v>
      </c>
      <c r="O721" s="122" t="s">
        <v>6586</v>
      </c>
      <c r="P721" s="122"/>
      <c r="Q721" s="69" t="s">
        <v>7692</v>
      </c>
      <c r="R721" s="69" t="s">
        <v>6588</v>
      </c>
      <c r="S721" s="73">
        <v>1130.5509</v>
      </c>
      <c r="T721" s="69" t="str">
        <f t="shared" si="57"/>
        <v>LTS0082046_IPTM20720_Escin IB</v>
      </c>
      <c r="U721" s="69">
        <v>1131.5587</v>
      </c>
      <c r="V721" s="69">
        <v>1129.5446999999999</v>
      </c>
      <c r="W721" s="178"/>
      <c r="X721" s="127"/>
      <c r="Y721" s="126"/>
      <c r="Z721" s="126"/>
      <c r="AA721" s="134" t="s">
        <v>4618</v>
      </c>
      <c r="AB721" s="138"/>
      <c r="AC721" s="139"/>
      <c r="AD721" s="138"/>
      <c r="AE721" s="138"/>
      <c r="AF721" s="138" t="s">
        <v>4618</v>
      </c>
      <c r="AG721" s="69" t="s">
        <v>7693</v>
      </c>
      <c r="AH721" s="69"/>
      <c r="AI721" s="78">
        <v>10.4</v>
      </c>
      <c r="AJ721" s="94" t="e">
        <f t="shared" si="56"/>
        <v>#DIV/0!</v>
      </c>
    </row>
    <row r="722" spans="1:36" s="3" customFormat="1" ht="15.6" x14ac:dyDescent="0.25">
      <c r="A722" s="69" t="s">
        <v>7694</v>
      </c>
      <c r="B722" s="117" t="s">
        <v>7625</v>
      </c>
      <c r="C722" s="69" t="s">
        <v>7695</v>
      </c>
      <c r="D722" s="69" t="s">
        <v>7696</v>
      </c>
      <c r="E722" s="69" t="s">
        <v>7697</v>
      </c>
      <c r="F722" s="69"/>
      <c r="G722" s="69"/>
      <c r="H722" s="69" t="s">
        <v>4506</v>
      </c>
      <c r="I722" s="69" t="s">
        <v>4507</v>
      </c>
      <c r="J722" s="69" t="s">
        <v>4575</v>
      </c>
      <c r="K722" s="188">
        <v>70698202</v>
      </c>
      <c r="L722" s="69" t="s">
        <v>7698</v>
      </c>
      <c r="M722" s="69"/>
      <c r="N722" s="122" t="s">
        <v>816</v>
      </c>
      <c r="O722" s="122"/>
      <c r="P722" s="122"/>
      <c r="Q722" s="69" t="s">
        <v>7699</v>
      </c>
      <c r="R722" s="69" t="s">
        <v>7700</v>
      </c>
      <c r="S722" s="73">
        <v>1548.6831999999999</v>
      </c>
      <c r="T722" s="69" t="str">
        <f t="shared" si="57"/>
        <v>LTS0172981_IPTM20721_Platycoside E</v>
      </c>
      <c r="U722" s="69">
        <v>1549.691</v>
      </c>
      <c r="V722" s="69">
        <v>1547.6769999999999</v>
      </c>
      <c r="W722" s="178"/>
      <c r="X722" s="127"/>
      <c r="Y722" s="126"/>
      <c r="Z722" s="126"/>
      <c r="AA722" s="134" t="s">
        <v>4618</v>
      </c>
      <c r="AB722" s="138"/>
      <c r="AC722" s="139"/>
      <c r="AD722" s="138"/>
      <c r="AE722" s="138"/>
      <c r="AF722" s="138" t="s">
        <v>4618</v>
      </c>
      <c r="AG722" s="69" t="s">
        <v>7701</v>
      </c>
      <c r="AH722" s="69"/>
      <c r="AI722" s="78"/>
      <c r="AJ722" s="94" t="e">
        <f t="shared" si="56"/>
        <v>#DIV/0!</v>
      </c>
    </row>
    <row r="723" spans="1:36" ht="31.2" x14ac:dyDescent="0.25">
      <c r="A723" s="4" t="s">
        <v>7702</v>
      </c>
      <c r="B723" s="113" t="s">
        <v>7625</v>
      </c>
      <c r="C723" s="4" t="s">
        <v>7703</v>
      </c>
      <c r="D723" s="4" t="s">
        <v>7704</v>
      </c>
      <c r="E723" s="4" t="s">
        <v>7705</v>
      </c>
      <c r="F723" s="4"/>
      <c r="G723" s="4"/>
      <c r="H723" s="4" t="s">
        <v>4506</v>
      </c>
      <c r="I723" s="4" t="s">
        <v>4507</v>
      </c>
      <c r="J723" s="4" t="s">
        <v>6213</v>
      </c>
      <c r="K723" s="187">
        <v>10865257</v>
      </c>
      <c r="L723" s="4" t="s">
        <v>7706</v>
      </c>
      <c r="M723" s="4"/>
      <c r="N723" s="118" t="s">
        <v>7543</v>
      </c>
      <c r="O723" s="118" t="s">
        <v>7707</v>
      </c>
      <c r="P723" s="118" t="s">
        <v>6628</v>
      </c>
      <c r="Q723" s="4" t="s">
        <v>7708</v>
      </c>
      <c r="R723" s="4" t="s">
        <v>7709</v>
      </c>
      <c r="S723" s="42">
        <v>662.40300000000002</v>
      </c>
      <c r="T723" s="4" t="str">
        <f t="shared" si="57"/>
        <v>LTS0158983_IPTM20722_Acetylcimigenol 3-O-alpha-L-arabinopyranside</v>
      </c>
      <c r="U723" s="4">
        <v>663.41079999999999</v>
      </c>
      <c r="V723" s="4">
        <v>661.39679999999998</v>
      </c>
      <c r="W723" s="123">
        <v>10.5</v>
      </c>
      <c r="X723" s="124">
        <v>125000000</v>
      </c>
      <c r="Y723" s="125">
        <v>9.3699999999999992</v>
      </c>
      <c r="Z723" s="125">
        <v>14.69</v>
      </c>
      <c r="AA723" s="129" t="s">
        <v>7710</v>
      </c>
      <c r="AB723" s="130">
        <v>10.54</v>
      </c>
      <c r="AC723" s="131">
        <v>40700000</v>
      </c>
      <c r="AD723" s="130">
        <v>9.32</v>
      </c>
      <c r="AE723" s="130">
        <v>14.75</v>
      </c>
      <c r="AF723" s="130"/>
      <c r="AG723" s="4" t="s">
        <v>7711</v>
      </c>
      <c r="AH723" s="4"/>
      <c r="AI723" s="64">
        <v>10.6</v>
      </c>
      <c r="AJ723" s="63">
        <f t="shared" si="56"/>
        <v>3.0712530712530715</v>
      </c>
    </row>
    <row r="724" spans="1:36" ht="15.6" x14ac:dyDescent="0.25">
      <c r="A724" s="4" t="s">
        <v>7712</v>
      </c>
      <c r="B724" s="113" t="s">
        <v>7625</v>
      </c>
      <c r="C724" s="4" t="s">
        <v>7713</v>
      </c>
      <c r="D724" s="4" t="s">
        <v>7714</v>
      </c>
      <c r="E724" s="4" t="s">
        <v>7715</v>
      </c>
      <c r="F724" s="4"/>
      <c r="G724" s="4"/>
      <c r="H724" s="4" t="s">
        <v>4506</v>
      </c>
      <c r="I724" s="4" t="s">
        <v>4507</v>
      </c>
      <c r="J724" s="4" t="s">
        <v>4560</v>
      </c>
      <c r="K724" s="187">
        <v>14109375</v>
      </c>
      <c r="L724" s="4" t="s">
        <v>7716</v>
      </c>
      <c r="M724" s="4"/>
      <c r="N724" s="118" t="s">
        <v>4562</v>
      </c>
      <c r="O724" s="118"/>
      <c r="P724" s="118"/>
      <c r="Q724" s="4" t="s">
        <v>7717</v>
      </c>
      <c r="R724" s="4" t="s">
        <v>7718</v>
      </c>
      <c r="S724" s="42">
        <v>458.26679999999999</v>
      </c>
      <c r="T724" s="4" t="str">
        <f t="shared" si="57"/>
        <v>LTS0230091_IPTM20723_Lucidenic acid A</v>
      </c>
      <c r="U724" s="4">
        <v>459.27460000000002</v>
      </c>
      <c r="V724" s="4">
        <v>457.26060000000001</v>
      </c>
      <c r="W724" s="125">
        <v>9.52</v>
      </c>
      <c r="X724" s="124">
        <v>140000000</v>
      </c>
      <c r="Y724" s="125">
        <v>9.3699999999999992</v>
      </c>
      <c r="Z724" s="125">
        <v>14.69</v>
      </c>
      <c r="AA724" s="125" t="s">
        <v>7719</v>
      </c>
      <c r="AB724" s="130">
        <v>7.44</v>
      </c>
      <c r="AC724" s="131">
        <v>1410000000</v>
      </c>
      <c r="AD724" s="130">
        <v>4.9400000000000004</v>
      </c>
      <c r="AE724" s="130">
        <v>9.32</v>
      </c>
      <c r="AF724" s="130"/>
      <c r="AG724" s="4" t="s">
        <v>7720</v>
      </c>
      <c r="AH724" s="4"/>
      <c r="AI724" s="64">
        <v>9.52</v>
      </c>
      <c r="AJ724" s="63">
        <f t="shared" si="56"/>
        <v>9.9290780141843976E-2</v>
      </c>
    </row>
    <row r="725" spans="1:36" ht="15.6" x14ac:dyDescent="0.25">
      <c r="A725" s="4" t="s">
        <v>7721</v>
      </c>
      <c r="B725" s="113" t="s">
        <v>7625</v>
      </c>
      <c r="C725" s="4" t="s">
        <v>7722</v>
      </c>
      <c r="D725" s="4" t="s">
        <v>7723</v>
      </c>
      <c r="E725" s="4" t="s">
        <v>7724</v>
      </c>
      <c r="F725" s="4" t="s">
        <v>7725</v>
      </c>
      <c r="G725" s="4" t="s">
        <v>7726</v>
      </c>
      <c r="H725" s="4" t="s">
        <v>4506</v>
      </c>
      <c r="I725" s="4" t="s">
        <v>4507</v>
      </c>
      <c r="J725" s="4" t="s">
        <v>4560</v>
      </c>
      <c r="K725" s="187">
        <v>73402</v>
      </c>
      <c r="L725" s="4" t="s">
        <v>7727</v>
      </c>
      <c r="M725" s="4"/>
      <c r="N725" s="118" t="s">
        <v>7728</v>
      </c>
      <c r="O725" s="118" t="s">
        <v>7343</v>
      </c>
      <c r="P725" s="118" t="s">
        <v>7729</v>
      </c>
      <c r="Q725" s="4" t="s">
        <v>7730</v>
      </c>
      <c r="R725" s="4" t="s">
        <v>7731</v>
      </c>
      <c r="S725" s="42">
        <v>470.37599999999998</v>
      </c>
      <c r="T725" s="4" t="str">
        <f t="shared" si="57"/>
        <v>LTS0222126_IPTM20724_Eburicoic acid</v>
      </c>
      <c r="U725" s="4">
        <v>471.38380000000001</v>
      </c>
      <c r="V725" s="4">
        <v>469.3698</v>
      </c>
      <c r="W725" s="125">
        <v>19.809999999999999</v>
      </c>
      <c r="X725" s="124">
        <v>3770000</v>
      </c>
      <c r="Y725" s="125">
        <v>14.69</v>
      </c>
      <c r="Z725" s="125">
        <v>18.63</v>
      </c>
      <c r="AA725" s="125"/>
      <c r="AB725" s="130" t="s">
        <v>94</v>
      </c>
      <c r="AC725" s="131" t="s">
        <v>94</v>
      </c>
      <c r="AD725" s="130" t="s">
        <v>94</v>
      </c>
      <c r="AE725" s="130" t="s">
        <v>94</v>
      </c>
      <c r="AF725" s="130"/>
      <c r="AG725" s="4" t="s">
        <v>7732</v>
      </c>
      <c r="AH725" s="4"/>
      <c r="AI725" s="64"/>
      <c r="AJ725" s="63" t="e">
        <f t="shared" si="56"/>
        <v>#VALUE!</v>
      </c>
    </row>
    <row r="726" spans="1:36" ht="15.6" x14ac:dyDescent="0.25">
      <c r="A726" s="4" t="s">
        <v>7733</v>
      </c>
      <c r="B726" s="82" t="s">
        <v>7625</v>
      </c>
      <c r="C726" s="4" t="s">
        <v>7734</v>
      </c>
      <c r="D726" s="4" t="s">
        <v>7735</v>
      </c>
      <c r="E726" s="4" t="s">
        <v>7736</v>
      </c>
      <c r="F726" s="4" t="s">
        <v>7737</v>
      </c>
      <c r="G726" s="4"/>
      <c r="H726" s="4" t="s">
        <v>4506</v>
      </c>
      <c r="I726" s="4" t="s">
        <v>4507</v>
      </c>
      <c r="J726" s="4" t="s">
        <v>5498</v>
      </c>
      <c r="K726" s="187">
        <v>168928</v>
      </c>
      <c r="L726" s="4" t="s">
        <v>7738</v>
      </c>
      <c r="M726" s="4"/>
      <c r="N726" s="32" t="s">
        <v>6318</v>
      </c>
      <c r="O726" s="32" t="s">
        <v>6946</v>
      </c>
      <c r="P726" s="32" t="s">
        <v>7739</v>
      </c>
      <c r="Q726" s="4" t="s">
        <v>7740</v>
      </c>
      <c r="R726" s="4" t="s">
        <v>5232</v>
      </c>
      <c r="S726" s="42">
        <v>456.3603</v>
      </c>
      <c r="T726" s="4" t="str">
        <f t="shared" ref="T726:T770" si="58">L726&amp;"_"&amp;D726&amp;"_"&amp;E726</f>
        <v>LTS0092646_IPTM20725_Beta-boswellic acid</v>
      </c>
      <c r="U726" s="4">
        <v>457.36810000000003</v>
      </c>
      <c r="V726" s="4">
        <v>455.35410000000002</v>
      </c>
      <c r="W726" s="58" t="s">
        <v>94</v>
      </c>
      <c r="X726" s="44" t="s">
        <v>94</v>
      </c>
      <c r="Y726" s="58" t="s">
        <v>94</v>
      </c>
      <c r="Z726" s="58" t="s">
        <v>94</v>
      </c>
      <c r="AA726" s="58"/>
      <c r="AB726" s="49">
        <v>19.190000000000001</v>
      </c>
      <c r="AC726" s="50">
        <v>1230000000</v>
      </c>
      <c r="AD726" s="49">
        <v>19.010000000000002</v>
      </c>
      <c r="AE726" s="49">
        <v>30</v>
      </c>
      <c r="AF726" s="49"/>
      <c r="AG726" s="4" t="s">
        <v>7741</v>
      </c>
      <c r="AH726" s="4"/>
      <c r="AI726" s="64"/>
      <c r="AJ726" s="95" t="e">
        <f t="shared" ref="AJ726:AJ785" si="59">X726/AC726</f>
        <v>#VALUE!</v>
      </c>
    </row>
    <row r="727" spans="1:36" ht="15.6" x14ac:dyDescent="0.25">
      <c r="A727" s="4" t="s">
        <v>7742</v>
      </c>
      <c r="B727" s="82" t="s">
        <v>7625</v>
      </c>
      <c r="C727" s="4" t="s">
        <v>7743</v>
      </c>
      <c r="D727" s="4" t="s">
        <v>7744</v>
      </c>
      <c r="E727" s="4" t="s">
        <v>7745</v>
      </c>
      <c r="F727" s="4" t="s">
        <v>7746</v>
      </c>
      <c r="G727" s="4" t="s">
        <v>6025</v>
      </c>
      <c r="H727" s="4" t="s">
        <v>4506</v>
      </c>
      <c r="I727" s="4" t="s">
        <v>4507</v>
      </c>
      <c r="J727" s="4" t="s">
        <v>4575</v>
      </c>
      <c r="K727" s="187">
        <v>656656</v>
      </c>
      <c r="L727" s="4" t="s">
        <v>6026</v>
      </c>
      <c r="M727" s="4"/>
      <c r="N727" s="32" t="s">
        <v>117</v>
      </c>
      <c r="O727" s="32" t="s">
        <v>6027</v>
      </c>
      <c r="P727" s="32" t="s">
        <v>616</v>
      </c>
      <c r="Q727" s="4" t="s">
        <v>7747</v>
      </c>
      <c r="R727" s="4" t="s">
        <v>7748</v>
      </c>
      <c r="S727" s="42">
        <v>856.45690000000002</v>
      </c>
      <c r="T727" s="4" t="str">
        <f t="shared" si="58"/>
        <v>LTS0121878_IPTM20726_Diammonium glycyrrhizinate</v>
      </c>
      <c r="U727" s="4">
        <v>823.41106000000002</v>
      </c>
      <c r="V727" s="4">
        <v>821.39649999999995</v>
      </c>
      <c r="W727" s="58">
        <v>9.4</v>
      </c>
      <c r="X727" s="44">
        <v>90700000</v>
      </c>
      <c r="Y727" s="89">
        <v>9.3699999999999992</v>
      </c>
      <c r="Z727" s="89">
        <v>14.69</v>
      </c>
      <c r="AA727" s="58" t="s">
        <v>7749</v>
      </c>
      <c r="AB727" s="49">
        <v>6.76</v>
      </c>
      <c r="AC727" s="50">
        <v>344000000</v>
      </c>
      <c r="AD727" s="90">
        <v>4.9400000000000004</v>
      </c>
      <c r="AE727" s="90">
        <v>9.32</v>
      </c>
      <c r="AF727" s="49" t="s">
        <v>7750</v>
      </c>
      <c r="AG727" s="4" t="s">
        <v>7751</v>
      </c>
      <c r="AH727" s="4"/>
      <c r="AI727" s="64">
        <v>9.66</v>
      </c>
      <c r="AJ727" s="95">
        <f t="shared" si="59"/>
        <v>0.2636627906976744</v>
      </c>
    </row>
    <row r="728" spans="1:36" ht="15.6" x14ac:dyDescent="0.25">
      <c r="A728" s="4" t="s">
        <v>7752</v>
      </c>
      <c r="B728" s="82" t="s">
        <v>7625</v>
      </c>
      <c r="C728" s="4" t="s">
        <v>7753</v>
      </c>
      <c r="D728" s="4" t="s">
        <v>7754</v>
      </c>
      <c r="E728" s="4" t="s">
        <v>7755</v>
      </c>
      <c r="F728" s="4"/>
      <c r="G728" s="4" t="s">
        <v>7756</v>
      </c>
      <c r="H728" s="4" t="s">
        <v>4506</v>
      </c>
      <c r="I728" s="4" t="s">
        <v>4507</v>
      </c>
      <c r="J728" s="4" t="s">
        <v>4575</v>
      </c>
      <c r="K728" s="187">
        <v>102416165</v>
      </c>
      <c r="L728" s="4" t="s">
        <v>7757</v>
      </c>
      <c r="M728" s="4"/>
      <c r="N728" s="32" t="s">
        <v>7758</v>
      </c>
      <c r="O728" s="32"/>
      <c r="P728" s="32"/>
      <c r="Q728" s="4" t="s">
        <v>7759</v>
      </c>
      <c r="R728" s="4" t="s">
        <v>7254</v>
      </c>
      <c r="S728" s="42">
        <v>664.38229999999999</v>
      </c>
      <c r="T728" s="4" t="str">
        <f t="shared" si="58"/>
        <v>LTS0260774_IPTM20727_Ilexhainanoside D</v>
      </c>
      <c r="U728" s="4">
        <v>665.39009999999996</v>
      </c>
      <c r="V728" s="4">
        <v>663.37609999999995</v>
      </c>
      <c r="W728" s="58">
        <v>8.4600000000000009</v>
      </c>
      <c r="X728" s="44">
        <v>1180000</v>
      </c>
      <c r="Y728" s="89">
        <v>4.9400000000000004</v>
      </c>
      <c r="Z728" s="89">
        <v>9.3699999999999992</v>
      </c>
      <c r="AA728" s="92" t="s">
        <v>441</v>
      </c>
      <c r="AB728" s="49">
        <v>8.56</v>
      </c>
      <c r="AC728" s="50">
        <v>384000000</v>
      </c>
      <c r="AD728" s="90">
        <v>4.9400000000000004</v>
      </c>
      <c r="AE728" s="90">
        <v>9.32</v>
      </c>
      <c r="AF728" s="49"/>
      <c r="AG728" s="4" t="s">
        <v>7760</v>
      </c>
      <c r="AH728" s="4"/>
      <c r="AI728" s="64">
        <v>9.82</v>
      </c>
      <c r="AJ728" s="95">
        <f t="shared" si="59"/>
        <v>3.0729166666666665E-3</v>
      </c>
    </row>
    <row r="729" spans="1:36" ht="46.8" x14ac:dyDescent="0.25">
      <c r="A729" s="4" t="s">
        <v>7761</v>
      </c>
      <c r="B729" s="82" t="s">
        <v>7625</v>
      </c>
      <c r="C729" s="4" t="s">
        <v>7762</v>
      </c>
      <c r="D729" s="4" t="s">
        <v>7763</v>
      </c>
      <c r="E729" s="4" t="s">
        <v>7764</v>
      </c>
      <c r="F729" s="4"/>
      <c r="G729" s="4"/>
      <c r="H729" s="4"/>
      <c r="I729" s="4"/>
      <c r="J729" s="4"/>
      <c r="K729" s="187">
        <v>102185205</v>
      </c>
      <c r="L729" s="34"/>
      <c r="M729" s="4"/>
      <c r="N729" s="32"/>
      <c r="O729" s="32"/>
      <c r="P729" s="32"/>
      <c r="Q729" s="4" t="s">
        <v>7765</v>
      </c>
      <c r="R729" s="4" t="s">
        <v>7766</v>
      </c>
      <c r="S729" s="42">
        <v>682.39279999999997</v>
      </c>
      <c r="T729" s="4" t="str">
        <f t="shared" si="58"/>
        <v>_IPTM20728_3-O-beta-D-Glucopyranosylplatycodigenin</v>
      </c>
      <c r="U729" s="4">
        <v>683.40060000000005</v>
      </c>
      <c r="V729" s="4">
        <v>681.38660000000004</v>
      </c>
      <c r="W729" s="58">
        <v>8.44</v>
      </c>
      <c r="X729" s="44">
        <v>160000000</v>
      </c>
      <c r="Y729" s="89">
        <v>4.9400000000000004</v>
      </c>
      <c r="Z729" s="89">
        <v>9.3699999999999992</v>
      </c>
      <c r="AA729" s="92" t="s">
        <v>7767</v>
      </c>
      <c r="AB729" s="49">
        <v>7.61</v>
      </c>
      <c r="AC729" s="50">
        <v>199000000</v>
      </c>
      <c r="AD729" s="90">
        <v>4.9400000000000004</v>
      </c>
      <c r="AE729" s="90">
        <v>9.32</v>
      </c>
      <c r="AF729" s="49"/>
      <c r="AG729" s="4" t="s">
        <v>7768</v>
      </c>
      <c r="AH729" s="4"/>
      <c r="AI729" s="64">
        <v>8.64</v>
      </c>
      <c r="AJ729" s="95">
        <f t="shared" si="59"/>
        <v>0.8040201005025126</v>
      </c>
    </row>
    <row r="730" spans="1:36" ht="46.8" x14ac:dyDescent="0.25">
      <c r="A730" s="4" t="s">
        <v>7769</v>
      </c>
      <c r="B730" s="82" t="s">
        <v>7625</v>
      </c>
      <c r="C730" s="4" t="s">
        <v>7770</v>
      </c>
      <c r="D730" s="4" t="s">
        <v>7771</v>
      </c>
      <c r="E730" s="4" t="s">
        <v>7772</v>
      </c>
      <c r="F730" s="4"/>
      <c r="G730" s="4"/>
      <c r="H730" s="4" t="s">
        <v>4506</v>
      </c>
      <c r="I730" s="4" t="s">
        <v>4507</v>
      </c>
      <c r="J730" s="4" t="s">
        <v>4575</v>
      </c>
      <c r="K730" s="187">
        <v>10079039</v>
      </c>
      <c r="L730" s="4" t="s">
        <v>7773</v>
      </c>
      <c r="M730" s="4"/>
      <c r="N730" s="32" t="s">
        <v>5027</v>
      </c>
      <c r="O730" s="32" t="s">
        <v>5062</v>
      </c>
      <c r="P730" s="32"/>
      <c r="Q730" s="4" t="s">
        <v>7774</v>
      </c>
      <c r="R730" s="4" t="s">
        <v>7775</v>
      </c>
      <c r="S730" s="42">
        <v>796.46090000000004</v>
      </c>
      <c r="T730" s="4" t="str">
        <f t="shared" si="58"/>
        <v>LTS0054474_IPTM20729_Eclalbasaponin I</v>
      </c>
      <c r="U730" s="4">
        <v>797.46870000000001</v>
      </c>
      <c r="V730" s="4">
        <v>795.4547</v>
      </c>
      <c r="W730" s="58">
        <v>8.4700000000000006</v>
      </c>
      <c r="X730" s="44">
        <v>136000</v>
      </c>
      <c r="Y730" s="89">
        <v>4.9400000000000004</v>
      </c>
      <c r="Z730" s="89">
        <v>9.3699999999999992</v>
      </c>
      <c r="AA730" s="92" t="s">
        <v>7776</v>
      </c>
      <c r="AB730" s="49">
        <v>8.5</v>
      </c>
      <c r="AC730" s="50">
        <v>8380000</v>
      </c>
      <c r="AD730" s="90">
        <v>4.9400000000000004</v>
      </c>
      <c r="AE730" s="90">
        <v>9.32</v>
      </c>
      <c r="AF730" s="56" t="s">
        <v>7777</v>
      </c>
      <c r="AG730" s="4" t="s">
        <v>7778</v>
      </c>
      <c r="AH730" s="4"/>
      <c r="AI730" s="64">
        <v>8.64</v>
      </c>
      <c r="AJ730" s="95">
        <f t="shared" si="59"/>
        <v>1.6229116945107397E-2</v>
      </c>
    </row>
    <row r="731" spans="1:36" ht="15.6" x14ac:dyDescent="0.25">
      <c r="A731" s="4" t="s">
        <v>7779</v>
      </c>
      <c r="B731" s="82" t="s">
        <v>7625</v>
      </c>
      <c r="C731" s="4" t="s">
        <v>7780</v>
      </c>
      <c r="D731" s="4" t="s">
        <v>7781</v>
      </c>
      <c r="E731" s="4" t="s">
        <v>7782</v>
      </c>
      <c r="F731" s="4" t="s">
        <v>7783</v>
      </c>
      <c r="G731" s="4" t="s">
        <v>7784</v>
      </c>
      <c r="H731" s="4" t="s">
        <v>4506</v>
      </c>
      <c r="I731" s="4" t="s">
        <v>4507</v>
      </c>
      <c r="J731" s="4" t="s">
        <v>4590</v>
      </c>
      <c r="K731" s="187">
        <v>73493</v>
      </c>
      <c r="L731" s="4" t="s">
        <v>7785</v>
      </c>
      <c r="M731" s="4"/>
      <c r="N731" s="32" t="s">
        <v>7786</v>
      </c>
      <c r="O731" s="32" t="s">
        <v>4450</v>
      </c>
      <c r="P731" s="32" t="s">
        <v>7787</v>
      </c>
      <c r="Q731" s="79" t="s">
        <v>7788</v>
      </c>
      <c r="R731" s="4" t="s">
        <v>7731</v>
      </c>
      <c r="S731" s="42">
        <v>470.37599999999998</v>
      </c>
      <c r="T731" s="4" t="str">
        <f t="shared" si="58"/>
        <v>LTS0015878_IPTM20730_Betulinic acid methyl ester</v>
      </c>
      <c r="U731" s="4">
        <v>471.38380000000001</v>
      </c>
      <c r="V731" s="4">
        <v>469.3698</v>
      </c>
      <c r="W731" s="58">
        <v>19.809999999999999</v>
      </c>
      <c r="X731" s="44">
        <v>3770000</v>
      </c>
      <c r="Y731" s="58">
        <v>18.63</v>
      </c>
      <c r="Z731" s="58">
        <v>30</v>
      </c>
      <c r="AA731" s="58" t="s">
        <v>7789</v>
      </c>
      <c r="AB731" s="49" t="s">
        <v>94</v>
      </c>
      <c r="AC731" s="50" t="s">
        <v>94</v>
      </c>
      <c r="AD731" s="49" t="s">
        <v>94</v>
      </c>
      <c r="AE731" s="49" t="s">
        <v>94</v>
      </c>
      <c r="AF731" s="49"/>
      <c r="AG731" s="4" t="s">
        <v>7790</v>
      </c>
      <c r="AH731" s="4"/>
      <c r="AI731" s="64"/>
      <c r="AJ731" s="95" t="e">
        <f t="shared" si="59"/>
        <v>#VALUE!</v>
      </c>
    </row>
    <row r="732" spans="1:36" ht="31.2" x14ac:dyDescent="0.25">
      <c r="A732" s="4" t="s">
        <v>7791</v>
      </c>
      <c r="B732" s="82" t="s">
        <v>7792</v>
      </c>
      <c r="C732" s="4" t="s">
        <v>7793</v>
      </c>
      <c r="D732" s="4" t="s">
        <v>7794</v>
      </c>
      <c r="E732" s="4" t="s">
        <v>7795</v>
      </c>
      <c r="F732" s="4"/>
      <c r="G732" s="4"/>
      <c r="H732" s="4" t="s">
        <v>5202</v>
      </c>
      <c r="I732" s="4" t="s">
        <v>5203</v>
      </c>
      <c r="J732" s="4" t="s">
        <v>5589</v>
      </c>
      <c r="K732" s="187">
        <v>21633075</v>
      </c>
      <c r="L732" s="4" t="s">
        <v>7796</v>
      </c>
      <c r="M732" s="4"/>
      <c r="N732" s="32" t="s">
        <v>4522</v>
      </c>
      <c r="O732" s="32" t="s">
        <v>4749</v>
      </c>
      <c r="P732" s="32"/>
      <c r="Q732" s="4" t="s">
        <v>7797</v>
      </c>
      <c r="R732" s="4" t="s">
        <v>7798</v>
      </c>
      <c r="S732" s="42">
        <v>654.43430000000001</v>
      </c>
      <c r="T732" s="4" t="str">
        <f t="shared" si="58"/>
        <v>LTS0105490_IPTM20731_Pseudoginsenoside RT5</v>
      </c>
      <c r="U732" s="4">
        <v>655.44209999999998</v>
      </c>
      <c r="V732" s="4">
        <v>653.42809999999997</v>
      </c>
      <c r="W732" s="58">
        <v>8.6</v>
      </c>
      <c r="X732" s="44">
        <v>546000000</v>
      </c>
      <c r="Y732" s="89">
        <v>4.9400000000000004</v>
      </c>
      <c r="Z732" s="89">
        <v>9.3699999999999992</v>
      </c>
      <c r="AA732" s="128" t="s">
        <v>7799</v>
      </c>
      <c r="AB732" s="49">
        <v>8.6199999999999992</v>
      </c>
      <c r="AC732" s="50">
        <v>3210000</v>
      </c>
      <c r="AD732" s="90">
        <v>4.9400000000000004</v>
      </c>
      <c r="AE732" s="90">
        <v>9.32</v>
      </c>
      <c r="AF732" s="49" t="s">
        <v>7800</v>
      </c>
      <c r="AG732" s="4" t="s">
        <v>7801</v>
      </c>
      <c r="AH732" s="4"/>
      <c r="AI732" s="64">
        <v>8.75</v>
      </c>
      <c r="AJ732" s="95">
        <f t="shared" si="59"/>
        <v>170.09345794392524</v>
      </c>
    </row>
    <row r="733" spans="1:36" ht="31.2" x14ac:dyDescent="0.25">
      <c r="A733" s="4" t="s">
        <v>7802</v>
      </c>
      <c r="B733" s="82" t="s">
        <v>7792</v>
      </c>
      <c r="C733" s="4" t="s">
        <v>7803</v>
      </c>
      <c r="D733" s="4" t="s">
        <v>7804</v>
      </c>
      <c r="E733" s="4" t="s">
        <v>7805</v>
      </c>
      <c r="F733" s="4" t="s">
        <v>7806</v>
      </c>
      <c r="G733" s="4"/>
      <c r="H733" s="4" t="s">
        <v>4506</v>
      </c>
      <c r="I733" s="4" t="s">
        <v>4507</v>
      </c>
      <c r="J733" s="4" t="s">
        <v>4560</v>
      </c>
      <c r="K733" s="187">
        <v>73294</v>
      </c>
      <c r="L733" s="4" t="s">
        <v>7807</v>
      </c>
      <c r="M733" s="4"/>
      <c r="N733" s="32" t="s">
        <v>4562</v>
      </c>
      <c r="O733" s="32"/>
      <c r="P733" s="32"/>
      <c r="Q733" s="4" t="s">
        <v>7808</v>
      </c>
      <c r="R733" s="4" t="s">
        <v>5232</v>
      </c>
      <c r="S733" s="42">
        <v>456.3603</v>
      </c>
      <c r="T733" s="4" t="str">
        <f t="shared" si="58"/>
        <v>LTS0034319_IPTM20732_Ganodermanondiol</v>
      </c>
      <c r="U733" s="4">
        <v>457.36810000000003</v>
      </c>
      <c r="V733" s="4">
        <v>455.35410000000002</v>
      </c>
      <c r="W733" s="58">
        <v>16.32</v>
      </c>
      <c r="X733" s="44">
        <v>84000000</v>
      </c>
      <c r="Y733" s="89">
        <v>14.69</v>
      </c>
      <c r="Z733" s="58">
        <v>18.63</v>
      </c>
      <c r="AA733" s="128" t="s">
        <v>7809</v>
      </c>
      <c r="AB733" s="49">
        <v>16.350000000000001</v>
      </c>
      <c r="AC733" s="50">
        <v>1300000</v>
      </c>
      <c r="AD733" s="49">
        <v>14.75</v>
      </c>
      <c r="AE733" s="49">
        <v>19.010000000000002</v>
      </c>
      <c r="AF733" s="49" t="s">
        <v>7810</v>
      </c>
      <c r="AG733" s="4" t="s">
        <v>7811</v>
      </c>
      <c r="AH733" s="4"/>
      <c r="AI733" s="64">
        <v>16.02</v>
      </c>
      <c r="AJ733" s="95">
        <f t="shared" si="59"/>
        <v>64.615384615384613</v>
      </c>
    </row>
    <row r="734" spans="1:36" s="3" customFormat="1" ht="15.6" x14ac:dyDescent="0.25">
      <c r="A734" s="69" t="s">
        <v>7812</v>
      </c>
      <c r="B734" s="170" t="s">
        <v>7792</v>
      </c>
      <c r="C734" s="69" t="s">
        <v>7813</v>
      </c>
      <c r="D734" s="69" t="s">
        <v>7814</v>
      </c>
      <c r="E734" s="69" t="s">
        <v>7815</v>
      </c>
      <c r="F734" s="69" t="s">
        <v>7816</v>
      </c>
      <c r="G734" s="69" t="s">
        <v>7817</v>
      </c>
      <c r="H734" s="69" t="s">
        <v>4506</v>
      </c>
      <c r="I734" s="69" t="s">
        <v>4507</v>
      </c>
      <c r="J734" s="69" t="s">
        <v>5183</v>
      </c>
      <c r="K734" s="188">
        <v>185481</v>
      </c>
      <c r="L734" s="69" t="s">
        <v>7818</v>
      </c>
      <c r="M734" s="69"/>
      <c r="N734" s="72" t="s">
        <v>5665</v>
      </c>
      <c r="O734" s="72" t="s">
        <v>7819</v>
      </c>
      <c r="P734" s="72" t="s">
        <v>7820</v>
      </c>
      <c r="Q734" s="69" t="s">
        <v>7821</v>
      </c>
      <c r="R734" s="69" t="s">
        <v>7822</v>
      </c>
      <c r="S734" s="73">
        <v>484.17329999999998</v>
      </c>
      <c r="T734" s="69" t="str">
        <f t="shared" si="58"/>
        <v>LTS0127103_IPTM20733_Evodol</v>
      </c>
      <c r="U734" s="69">
        <v>485.18110000000001</v>
      </c>
      <c r="V734" s="69">
        <v>483.1671</v>
      </c>
      <c r="W734" s="91" t="s">
        <v>94</v>
      </c>
      <c r="X734" s="75" t="s">
        <v>94</v>
      </c>
      <c r="Y734" s="112" t="s">
        <v>94</v>
      </c>
      <c r="Z734" s="112" t="s">
        <v>94</v>
      </c>
      <c r="AA734" s="112"/>
      <c r="AB734" s="57" t="s">
        <v>94</v>
      </c>
      <c r="AC734" s="76" t="s">
        <v>94</v>
      </c>
      <c r="AD734" s="57" t="s">
        <v>94</v>
      </c>
      <c r="AE734" s="57" t="s">
        <v>94</v>
      </c>
      <c r="AF734" s="57"/>
      <c r="AG734" s="69" t="s">
        <v>7823</v>
      </c>
      <c r="AH734" s="69"/>
      <c r="AI734" s="78">
        <v>13.39</v>
      </c>
      <c r="AJ734" s="96" t="e">
        <f t="shared" si="59"/>
        <v>#VALUE!</v>
      </c>
    </row>
    <row r="735" spans="1:36" ht="31.2" x14ac:dyDescent="0.25">
      <c r="A735" s="4" t="s">
        <v>7824</v>
      </c>
      <c r="B735" s="82" t="s">
        <v>7792</v>
      </c>
      <c r="C735" s="4" t="s">
        <v>7825</v>
      </c>
      <c r="D735" s="4" t="s">
        <v>7826</v>
      </c>
      <c r="E735" s="4" t="s">
        <v>7827</v>
      </c>
      <c r="F735" s="4" t="s">
        <v>7828</v>
      </c>
      <c r="G735" s="4" t="s">
        <v>7829</v>
      </c>
      <c r="H735" s="4" t="s">
        <v>4506</v>
      </c>
      <c r="I735" s="4" t="s">
        <v>4507</v>
      </c>
      <c r="J735" s="4" t="s">
        <v>4575</v>
      </c>
      <c r="K735" s="187">
        <v>11622076</v>
      </c>
      <c r="L735" s="4" t="s">
        <v>7830</v>
      </c>
      <c r="M735" s="4"/>
      <c r="N735" s="32" t="s">
        <v>5601</v>
      </c>
      <c r="O735" s="32" t="s">
        <v>5602</v>
      </c>
      <c r="P735" s="32"/>
      <c r="Q735" s="4" t="s">
        <v>7831</v>
      </c>
      <c r="R735" s="4" t="s">
        <v>5967</v>
      </c>
      <c r="S735" s="42">
        <v>896.51329999999996</v>
      </c>
      <c r="T735" s="4" t="str">
        <f t="shared" si="58"/>
        <v>LTS0073750_IPTM20734_Hederacolchiside A1</v>
      </c>
      <c r="U735" s="4">
        <v>897.52110000000005</v>
      </c>
      <c r="V735" s="4">
        <v>895.50710000000004</v>
      </c>
      <c r="W735" s="58">
        <v>11.54</v>
      </c>
      <c r="X735" s="44">
        <v>987000</v>
      </c>
      <c r="Y735" s="89">
        <v>9.3699999999999992</v>
      </c>
      <c r="Z735" s="89">
        <v>14.69</v>
      </c>
      <c r="AA735" s="128" t="s">
        <v>7832</v>
      </c>
      <c r="AB735" s="49">
        <v>11.43</v>
      </c>
      <c r="AC735" s="50">
        <v>149000000</v>
      </c>
      <c r="AD735" s="49">
        <v>9.32</v>
      </c>
      <c r="AE735" s="49">
        <v>14.75</v>
      </c>
      <c r="AF735" s="49" t="s">
        <v>7833</v>
      </c>
      <c r="AG735" s="4" t="s">
        <v>7834</v>
      </c>
      <c r="AH735" s="4"/>
      <c r="AI735" s="64">
        <v>11.91</v>
      </c>
      <c r="AJ735" s="95">
        <f t="shared" si="59"/>
        <v>6.6241610738255029E-3</v>
      </c>
    </row>
    <row r="736" spans="1:36" ht="31.2" x14ac:dyDescent="0.25">
      <c r="A736" s="4" t="s">
        <v>7835</v>
      </c>
      <c r="B736" s="82" t="s">
        <v>7792</v>
      </c>
      <c r="C736" s="4" t="s">
        <v>7836</v>
      </c>
      <c r="D736" s="4" t="s">
        <v>7837</v>
      </c>
      <c r="E736" s="4" t="s">
        <v>7838</v>
      </c>
      <c r="F736" s="4"/>
      <c r="G736" s="4" t="s">
        <v>7839</v>
      </c>
      <c r="H736" s="4"/>
      <c r="I736" s="4"/>
      <c r="J736" s="4"/>
      <c r="K736" s="187">
        <v>101306923</v>
      </c>
      <c r="L736" s="4" t="s">
        <v>7840</v>
      </c>
      <c r="M736" s="4"/>
      <c r="N736" s="32" t="s">
        <v>5100</v>
      </c>
      <c r="O736" s="32"/>
      <c r="P736" s="32"/>
      <c r="Q736" s="4" t="s">
        <v>7841</v>
      </c>
      <c r="R736" s="4" t="s">
        <v>7274</v>
      </c>
      <c r="S736" s="42">
        <v>486.33449999999999</v>
      </c>
      <c r="T736" s="4" t="str">
        <f t="shared" si="58"/>
        <v>LTS0156220_IPTM20735_Alisol C</v>
      </c>
      <c r="U736" s="4">
        <v>487.34230000000002</v>
      </c>
      <c r="V736" s="4">
        <v>485.32830000000001</v>
      </c>
      <c r="W736" s="58">
        <v>10.62</v>
      </c>
      <c r="X736" s="44">
        <v>802000000</v>
      </c>
      <c r="Y736" s="89">
        <v>9.3699999999999992</v>
      </c>
      <c r="Z736" s="89">
        <v>14.69</v>
      </c>
      <c r="AA736" s="128" t="s">
        <v>7842</v>
      </c>
      <c r="AB736" s="49">
        <v>10.67</v>
      </c>
      <c r="AC736" s="50">
        <v>205000000</v>
      </c>
      <c r="AD736" s="49">
        <v>9.32</v>
      </c>
      <c r="AE736" s="49">
        <v>14.75</v>
      </c>
      <c r="AF736" s="56" t="s">
        <v>7843</v>
      </c>
      <c r="AG736" s="4" t="s">
        <v>7844</v>
      </c>
      <c r="AH736" s="4"/>
      <c r="AI736" s="64">
        <v>10.64</v>
      </c>
      <c r="AJ736" s="95">
        <f t="shared" si="59"/>
        <v>3.9121951219512194</v>
      </c>
    </row>
    <row r="737" spans="1:36" ht="15.6" x14ac:dyDescent="0.25">
      <c r="A737" s="4" t="s">
        <v>7845</v>
      </c>
      <c r="B737" s="82" t="s">
        <v>7792</v>
      </c>
      <c r="C737" s="4" t="s">
        <v>7846</v>
      </c>
      <c r="D737" s="4" t="s">
        <v>7847</v>
      </c>
      <c r="E737" s="4" t="s">
        <v>7848</v>
      </c>
      <c r="F737" s="4"/>
      <c r="G737" s="4"/>
      <c r="H737" s="4" t="s">
        <v>4506</v>
      </c>
      <c r="I737" s="4" t="s">
        <v>4507</v>
      </c>
      <c r="J737" s="4" t="s">
        <v>4575</v>
      </c>
      <c r="K737" s="187">
        <v>101403595</v>
      </c>
      <c r="L737" s="4" t="s">
        <v>7849</v>
      </c>
      <c r="M737" s="4"/>
      <c r="N737" s="32" t="s">
        <v>816</v>
      </c>
      <c r="O737" s="32"/>
      <c r="P737" s="32"/>
      <c r="Q737" s="4" t="s">
        <v>7850</v>
      </c>
      <c r="R737" s="4" t="s">
        <v>7851</v>
      </c>
      <c r="S737" s="42">
        <v>678.36149999999998</v>
      </c>
      <c r="T737" s="4" t="str">
        <f t="shared" si="58"/>
        <v>LTS0009320_IPTM20736_Platycoside M1</v>
      </c>
      <c r="U737" s="4">
        <v>679.36929999999995</v>
      </c>
      <c r="V737" s="4">
        <v>677.35530000000006</v>
      </c>
      <c r="W737" s="58">
        <v>8.64</v>
      </c>
      <c r="X737" s="44">
        <v>669000</v>
      </c>
      <c r="Y737" s="89">
        <v>4.9400000000000004</v>
      </c>
      <c r="Z737" s="89">
        <v>9.3699999999999992</v>
      </c>
      <c r="AA737" s="92" t="s">
        <v>441</v>
      </c>
      <c r="AB737" s="49">
        <v>7.74</v>
      </c>
      <c r="AC737" s="50">
        <v>194000000</v>
      </c>
      <c r="AD737" s="90">
        <v>4.9400000000000004</v>
      </c>
      <c r="AE737" s="90">
        <v>9.32</v>
      </c>
      <c r="AF737" s="49"/>
      <c r="AG737" s="4" t="s">
        <v>7852</v>
      </c>
      <c r="AH737" s="4"/>
      <c r="AI737" s="64">
        <v>8.81</v>
      </c>
      <c r="AJ737" s="95">
        <f t="shared" si="59"/>
        <v>3.4484536082474227E-3</v>
      </c>
    </row>
    <row r="738" spans="1:36" ht="46.8" x14ac:dyDescent="0.25">
      <c r="A738" s="4" t="s">
        <v>7853</v>
      </c>
      <c r="B738" s="82" t="s">
        <v>7792</v>
      </c>
      <c r="C738" s="4" t="s">
        <v>7854</v>
      </c>
      <c r="D738" s="4" t="s">
        <v>7855</v>
      </c>
      <c r="E738" s="4" t="s">
        <v>7856</v>
      </c>
      <c r="F738" s="4"/>
      <c r="G738" s="4"/>
      <c r="H738" s="4" t="s">
        <v>4506</v>
      </c>
      <c r="I738" s="4" t="s">
        <v>4507</v>
      </c>
      <c r="J738" s="4" t="s">
        <v>4644</v>
      </c>
      <c r="K738" s="187">
        <v>73321046</v>
      </c>
      <c r="L738" s="4" t="s">
        <v>7857</v>
      </c>
      <c r="M738" s="4"/>
      <c r="N738" s="32" t="s">
        <v>4865</v>
      </c>
      <c r="O738" s="32"/>
      <c r="P738" s="32"/>
      <c r="Q738" s="4" t="s">
        <v>7858</v>
      </c>
      <c r="R738" s="4" t="s">
        <v>5907</v>
      </c>
      <c r="S738" s="42">
        <v>1124.5979</v>
      </c>
      <c r="T738" s="4" t="str">
        <f t="shared" si="58"/>
        <v>LTS0181761_IPTM20737_Mogroside IVa</v>
      </c>
      <c r="U738" s="4">
        <v>1125.6057000000001</v>
      </c>
      <c r="V738" s="4">
        <v>1123.5916999999999</v>
      </c>
      <c r="W738" s="58" t="s">
        <v>94</v>
      </c>
      <c r="X738" s="44" t="s">
        <v>94</v>
      </c>
      <c r="Y738" s="89" t="s">
        <v>94</v>
      </c>
      <c r="Z738" s="89" t="s">
        <v>94</v>
      </c>
      <c r="AA738" s="89"/>
      <c r="AB738" s="49">
        <v>6.98</v>
      </c>
      <c r="AC738" s="50">
        <v>2550000</v>
      </c>
      <c r="AD738" s="90">
        <v>4.9400000000000004</v>
      </c>
      <c r="AE738" s="90">
        <v>9.32</v>
      </c>
      <c r="AF738" s="56" t="s">
        <v>7859</v>
      </c>
      <c r="AG738" s="4" t="s">
        <v>7860</v>
      </c>
      <c r="AH738" s="4"/>
      <c r="AI738" s="64">
        <v>7.07</v>
      </c>
      <c r="AJ738" s="95" t="e">
        <f t="shared" si="59"/>
        <v>#VALUE!</v>
      </c>
    </row>
    <row r="739" spans="1:36" s="3" customFormat="1" ht="15.6" x14ac:dyDescent="0.25">
      <c r="A739" s="69" t="s">
        <v>7861</v>
      </c>
      <c r="B739" s="170" t="s">
        <v>7792</v>
      </c>
      <c r="C739" s="69" t="s">
        <v>7862</v>
      </c>
      <c r="D739" s="69" t="s">
        <v>7863</v>
      </c>
      <c r="E739" s="69" t="s">
        <v>7864</v>
      </c>
      <c r="F739" s="69" t="s">
        <v>7865</v>
      </c>
      <c r="G739" s="69" t="s">
        <v>7866</v>
      </c>
      <c r="H739" s="69" t="s">
        <v>4506</v>
      </c>
      <c r="I739" s="69" t="s">
        <v>4507</v>
      </c>
      <c r="J739" s="69" t="s">
        <v>4575</v>
      </c>
      <c r="K739" s="188">
        <v>6476033</v>
      </c>
      <c r="L739" s="69" t="s">
        <v>7691</v>
      </c>
      <c r="M739" s="69"/>
      <c r="N739" s="72" t="s">
        <v>3871</v>
      </c>
      <c r="O739" s="72" t="s">
        <v>6586</v>
      </c>
      <c r="P739" s="72"/>
      <c r="Q739" s="69" t="s">
        <v>7867</v>
      </c>
      <c r="R739" s="69" t="s">
        <v>6588</v>
      </c>
      <c r="S739" s="73">
        <v>1130.5509</v>
      </c>
      <c r="T739" s="69" t="str">
        <f t="shared" si="58"/>
        <v>LTS0082046_IPTM20738_Isoescin IB</v>
      </c>
      <c r="U739" s="69">
        <v>1131.5587</v>
      </c>
      <c r="V739" s="69">
        <v>1129.5446999999999</v>
      </c>
      <c r="W739" s="91" t="s">
        <v>94</v>
      </c>
      <c r="X739" s="75" t="s">
        <v>94</v>
      </c>
      <c r="Y739" s="112" t="s">
        <v>94</v>
      </c>
      <c r="Z739" s="112" t="s">
        <v>94</v>
      </c>
      <c r="AA739" s="112"/>
      <c r="AB739" s="57" t="s">
        <v>94</v>
      </c>
      <c r="AC739" s="76" t="s">
        <v>94</v>
      </c>
      <c r="AD739" s="57" t="s">
        <v>94</v>
      </c>
      <c r="AE739" s="57" t="s">
        <v>94</v>
      </c>
      <c r="AF739" s="57"/>
      <c r="AG739" s="69" t="s">
        <v>7868</v>
      </c>
      <c r="AH739" s="69"/>
      <c r="AI739" s="78">
        <v>10.76</v>
      </c>
      <c r="AJ739" s="96" t="e">
        <f t="shared" si="59"/>
        <v>#VALUE!</v>
      </c>
    </row>
    <row r="740" spans="1:36" ht="31.2" x14ac:dyDescent="0.25">
      <c r="A740" s="4" t="s">
        <v>7869</v>
      </c>
      <c r="B740" s="82" t="s">
        <v>7792</v>
      </c>
      <c r="C740" s="4" t="s">
        <v>7870</v>
      </c>
      <c r="D740" s="4" t="s">
        <v>7871</v>
      </c>
      <c r="E740" s="4" t="s">
        <v>7872</v>
      </c>
      <c r="F740" s="4" t="s">
        <v>7873</v>
      </c>
      <c r="G740" s="4" t="s">
        <v>7874</v>
      </c>
      <c r="H740" s="4" t="s">
        <v>4506</v>
      </c>
      <c r="I740" s="4" t="s">
        <v>4507</v>
      </c>
      <c r="J740" s="4" t="s">
        <v>4575</v>
      </c>
      <c r="K740" s="187">
        <v>102004833</v>
      </c>
      <c r="L740" s="4" t="s">
        <v>7875</v>
      </c>
      <c r="M740" s="4"/>
      <c r="N740" s="32" t="s">
        <v>1084</v>
      </c>
      <c r="O740" s="32"/>
      <c r="P740" s="32"/>
      <c r="Q740" s="4" t="s">
        <v>7876</v>
      </c>
      <c r="R740" s="4" t="s">
        <v>7877</v>
      </c>
      <c r="S740" s="42">
        <v>1436.646</v>
      </c>
      <c r="T740" s="4" t="str">
        <f t="shared" si="58"/>
        <v>LTS0225651_IPTM20739_Soyasaponin Ab</v>
      </c>
      <c r="U740" s="4">
        <v>1437.6538</v>
      </c>
      <c r="V740" s="4">
        <v>1435.6397999999999</v>
      </c>
      <c r="W740" s="58" t="s">
        <v>94</v>
      </c>
      <c r="X740" s="44" t="s">
        <v>94</v>
      </c>
      <c r="Y740" s="89" t="s">
        <v>94</v>
      </c>
      <c r="Z740" s="89" t="s">
        <v>94</v>
      </c>
      <c r="AA740" s="89"/>
      <c r="AB740" s="49">
        <v>8.09</v>
      </c>
      <c r="AC740" s="50">
        <v>1300000</v>
      </c>
      <c r="AD740" s="90">
        <v>4.9400000000000004</v>
      </c>
      <c r="AE740" s="90">
        <v>9.32</v>
      </c>
      <c r="AF740" s="56" t="s">
        <v>7878</v>
      </c>
      <c r="AG740" s="4" t="s">
        <v>7879</v>
      </c>
      <c r="AH740" s="4"/>
      <c r="AI740" s="64">
        <v>9.25</v>
      </c>
      <c r="AJ740" s="95" t="e">
        <f t="shared" si="59"/>
        <v>#VALUE!</v>
      </c>
    </row>
    <row r="741" spans="1:36" ht="62.4" x14ac:dyDescent="0.25">
      <c r="A741" s="4" t="s">
        <v>7880</v>
      </c>
      <c r="B741" s="82" t="s">
        <v>7792</v>
      </c>
      <c r="C741" s="4" t="s">
        <v>7881</v>
      </c>
      <c r="D741" s="4" t="s">
        <v>7882</v>
      </c>
      <c r="E741" s="4" t="s">
        <v>7883</v>
      </c>
      <c r="F741" s="4"/>
      <c r="G741" s="4" t="s">
        <v>7884</v>
      </c>
      <c r="H741" s="4" t="s">
        <v>4506</v>
      </c>
      <c r="I741" s="4" t="s">
        <v>4507</v>
      </c>
      <c r="J741" s="4" t="s">
        <v>4575</v>
      </c>
      <c r="K741" s="187">
        <v>102004861</v>
      </c>
      <c r="L741" s="4" t="s">
        <v>7885</v>
      </c>
      <c r="M741" s="4"/>
      <c r="N741" s="32" t="s">
        <v>7886</v>
      </c>
      <c r="O741" s="32"/>
      <c r="P741" s="32"/>
      <c r="Q741" s="4" t="s">
        <v>7887</v>
      </c>
      <c r="R741" s="4" t="s">
        <v>6780</v>
      </c>
      <c r="S741" s="42">
        <v>912.50829999999996</v>
      </c>
      <c r="T741" s="4" t="str">
        <f t="shared" si="58"/>
        <v>LTS0090505_IPTM20740_Raddeanoside 20</v>
      </c>
      <c r="U741" s="4">
        <v>913.51610000000005</v>
      </c>
      <c r="V741" s="4">
        <v>911.50210000000004</v>
      </c>
      <c r="W741" s="58">
        <v>9.73</v>
      </c>
      <c r="X741" s="44">
        <v>123000</v>
      </c>
      <c r="Y741" s="89">
        <v>9.3699999999999992</v>
      </c>
      <c r="Z741" s="89">
        <v>14.69</v>
      </c>
      <c r="AA741" s="128" t="s">
        <v>7888</v>
      </c>
      <c r="AB741" s="49">
        <v>9.41</v>
      </c>
      <c r="AC741" s="50">
        <v>59000000</v>
      </c>
      <c r="AD741" s="49">
        <v>9.32</v>
      </c>
      <c r="AE741" s="49">
        <v>14.75</v>
      </c>
      <c r="AF741" s="49" t="s">
        <v>7889</v>
      </c>
      <c r="AG741" s="4" t="s">
        <v>7890</v>
      </c>
      <c r="AH741" s="4"/>
      <c r="AI741" s="64">
        <v>10.02</v>
      </c>
      <c r="AJ741" s="95">
        <f t="shared" si="59"/>
        <v>2.0847457627118644E-3</v>
      </c>
    </row>
    <row r="742" spans="1:36" ht="31.2" x14ac:dyDescent="0.25">
      <c r="A742" s="4" t="s">
        <v>7891</v>
      </c>
      <c r="B742" s="82" t="s">
        <v>7792</v>
      </c>
      <c r="C742" s="4" t="s">
        <v>7892</v>
      </c>
      <c r="D742" s="4" t="s">
        <v>7893</v>
      </c>
      <c r="E742" s="4" t="s">
        <v>7894</v>
      </c>
      <c r="F742" s="4"/>
      <c r="G742" s="4" t="s">
        <v>7895</v>
      </c>
      <c r="H742" s="4" t="s">
        <v>4506</v>
      </c>
      <c r="I742" s="4" t="s">
        <v>4507</v>
      </c>
      <c r="J742" s="4" t="s">
        <v>4575</v>
      </c>
      <c r="K742" s="187">
        <v>10079497</v>
      </c>
      <c r="L742" s="4" t="s">
        <v>7896</v>
      </c>
      <c r="M742" s="4"/>
      <c r="N742" s="32" t="s">
        <v>4522</v>
      </c>
      <c r="O742" s="32" t="s">
        <v>5512</v>
      </c>
      <c r="P742" s="32" t="s">
        <v>4738</v>
      </c>
      <c r="Q742" s="4" t="s">
        <v>7897</v>
      </c>
      <c r="R742" s="4" t="s">
        <v>7898</v>
      </c>
      <c r="S742" s="42">
        <v>926.48749999999995</v>
      </c>
      <c r="T742" s="4" t="str">
        <f t="shared" si="58"/>
        <v>LTS0178058_IPTM20741_Chikusetsusaponin IV / Araloside A</v>
      </c>
      <c r="U742" s="4">
        <v>927.49530000000004</v>
      </c>
      <c r="V742" s="4">
        <v>925.48130000000003</v>
      </c>
      <c r="W742" s="58">
        <v>9.24</v>
      </c>
      <c r="X742" s="44">
        <v>10500000</v>
      </c>
      <c r="Y742" s="89">
        <v>4.9400000000000004</v>
      </c>
      <c r="Z742" s="89">
        <v>9.3699999999999992</v>
      </c>
      <c r="AA742" s="128" t="s">
        <v>7899</v>
      </c>
      <c r="AB742" s="49">
        <v>7.89</v>
      </c>
      <c r="AC742" s="50">
        <v>55500000</v>
      </c>
      <c r="AD742" s="90">
        <v>4.9400000000000004</v>
      </c>
      <c r="AE742" s="90">
        <v>9.32</v>
      </c>
      <c r="AF742" s="49" t="s">
        <v>7900</v>
      </c>
      <c r="AG742" s="4" t="s">
        <v>7901</v>
      </c>
      <c r="AH742" s="4"/>
      <c r="AI742" s="64">
        <v>9.4600000000000009</v>
      </c>
      <c r="AJ742" s="95">
        <f t="shared" si="59"/>
        <v>0.1891891891891892</v>
      </c>
    </row>
    <row r="743" spans="1:36" ht="31.2" x14ac:dyDescent="0.25">
      <c r="A743" s="4" t="s">
        <v>7902</v>
      </c>
      <c r="B743" s="82" t="s">
        <v>7792</v>
      </c>
      <c r="C743" s="4" t="s">
        <v>7903</v>
      </c>
      <c r="D743" s="4" t="s">
        <v>7904</v>
      </c>
      <c r="E743" s="4" t="s">
        <v>7905</v>
      </c>
      <c r="F743" s="4"/>
      <c r="G743" s="4"/>
      <c r="H743" s="4" t="s">
        <v>4506</v>
      </c>
      <c r="I743" s="4" t="s">
        <v>4507</v>
      </c>
      <c r="J743" s="4" t="s">
        <v>4508</v>
      </c>
      <c r="K743" s="187">
        <v>75412551</v>
      </c>
      <c r="L743" s="4" t="s">
        <v>7906</v>
      </c>
      <c r="M743" s="4"/>
      <c r="N743" s="32" t="s">
        <v>4522</v>
      </c>
      <c r="O743" s="32" t="s">
        <v>4523</v>
      </c>
      <c r="P743" s="32" t="s">
        <v>4510</v>
      </c>
      <c r="Q743" s="4" t="s">
        <v>7907</v>
      </c>
      <c r="R743" s="4" t="s">
        <v>4526</v>
      </c>
      <c r="S743" s="42">
        <v>784.4973</v>
      </c>
      <c r="T743" s="4" t="str">
        <f t="shared" si="58"/>
        <v>LTS0088192_IPTM20742_20R-Ginsenoside Rg2</v>
      </c>
      <c r="U743" s="4">
        <v>785.50509999999997</v>
      </c>
      <c r="V743" s="4">
        <v>783.49109999999996</v>
      </c>
      <c r="W743" s="58" t="s">
        <v>94</v>
      </c>
      <c r="X743" s="44" t="s">
        <v>94</v>
      </c>
      <c r="Y743" s="89" t="s">
        <v>94</v>
      </c>
      <c r="Z743" s="89" t="s">
        <v>94</v>
      </c>
      <c r="AA743" s="89"/>
      <c r="AB743" s="49">
        <v>8.99</v>
      </c>
      <c r="AC743" s="50">
        <v>42100000</v>
      </c>
      <c r="AD743" s="90">
        <v>4.9400000000000004</v>
      </c>
      <c r="AE743" s="90">
        <v>9.32</v>
      </c>
      <c r="AF743" s="56" t="s">
        <v>7908</v>
      </c>
      <c r="AG743" s="4" t="s">
        <v>7909</v>
      </c>
      <c r="AH743" s="4"/>
      <c r="AI743" s="64">
        <v>9.17</v>
      </c>
      <c r="AJ743" s="95" t="e">
        <f t="shared" si="59"/>
        <v>#VALUE!</v>
      </c>
    </row>
    <row r="744" spans="1:36" ht="31.2" x14ac:dyDescent="0.25">
      <c r="A744" s="4" t="s">
        <v>7910</v>
      </c>
      <c r="B744" s="82" t="s">
        <v>7792</v>
      </c>
      <c r="C744" s="4" t="s">
        <v>7911</v>
      </c>
      <c r="D744" s="4" t="s">
        <v>7912</v>
      </c>
      <c r="E744" s="4" t="s">
        <v>7913</v>
      </c>
      <c r="F744" s="4" t="s">
        <v>7914</v>
      </c>
      <c r="G744" s="4" t="s">
        <v>7915</v>
      </c>
      <c r="H744" s="4" t="s">
        <v>4506</v>
      </c>
      <c r="I744" s="4" t="s">
        <v>4507</v>
      </c>
      <c r="J744" s="4" t="s">
        <v>4644</v>
      </c>
      <c r="K744" s="187">
        <v>5281318</v>
      </c>
      <c r="L744" s="4" t="s">
        <v>7916</v>
      </c>
      <c r="M744" s="4"/>
      <c r="N744" s="32" t="s">
        <v>4647</v>
      </c>
      <c r="O744" s="32" t="s">
        <v>4795</v>
      </c>
      <c r="P744" s="32" t="s">
        <v>6859</v>
      </c>
      <c r="Q744" s="4" t="s">
        <v>7917</v>
      </c>
      <c r="R744" s="4" t="s">
        <v>6997</v>
      </c>
      <c r="S744" s="42">
        <v>516.30870000000004</v>
      </c>
      <c r="T744" s="4" t="str">
        <f t="shared" si="58"/>
        <v>LTS0059270_IPTM20743_Cucurbitacin D</v>
      </c>
      <c r="U744" s="4">
        <v>517.31597999999997</v>
      </c>
      <c r="V744" s="4">
        <v>515.30142000000001</v>
      </c>
      <c r="W744" s="58">
        <v>8.64</v>
      </c>
      <c r="X744" s="44">
        <v>677000000</v>
      </c>
      <c r="Y744" s="89">
        <v>4.9400000000000004</v>
      </c>
      <c r="Z744" s="89">
        <v>9.3699999999999992</v>
      </c>
      <c r="AA744" s="89"/>
      <c r="AB744" s="49">
        <v>8.75</v>
      </c>
      <c r="AC744" s="50">
        <v>63300000</v>
      </c>
      <c r="AD744" s="90">
        <v>4.9400000000000004</v>
      </c>
      <c r="AE744" s="90">
        <v>9.32</v>
      </c>
      <c r="AF744" s="56" t="s">
        <v>7918</v>
      </c>
      <c r="AG744" s="4" t="s">
        <v>7919</v>
      </c>
      <c r="AH744" s="4"/>
      <c r="AI744" s="64">
        <v>8.81</v>
      </c>
      <c r="AJ744" s="95">
        <f t="shared" si="59"/>
        <v>10.695102685624013</v>
      </c>
    </row>
    <row r="745" spans="1:36" ht="15.6" x14ac:dyDescent="0.25">
      <c r="A745" s="4" t="s">
        <v>7920</v>
      </c>
      <c r="B745" s="82" t="s">
        <v>7792</v>
      </c>
      <c r="C745" s="4" t="s">
        <v>7921</v>
      </c>
      <c r="D745" s="4" t="s">
        <v>7922</v>
      </c>
      <c r="E745" s="4" t="s">
        <v>7923</v>
      </c>
      <c r="F745" s="4" t="s">
        <v>7924</v>
      </c>
      <c r="G745" s="4" t="s">
        <v>7925</v>
      </c>
      <c r="H745" s="4" t="s">
        <v>4506</v>
      </c>
      <c r="I745" s="4" t="s">
        <v>4507</v>
      </c>
      <c r="J745" s="4" t="s">
        <v>4560</v>
      </c>
      <c r="K745" s="187">
        <v>101257</v>
      </c>
      <c r="L745" s="4" t="s">
        <v>7926</v>
      </c>
      <c r="M745" s="4"/>
      <c r="N745" s="32" t="s">
        <v>7927</v>
      </c>
      <c r="O745" s="32" t="s">
        <v>7928</v>
      </c>
      <c r="P745" s="32" t="s">
        <v>7929</v>
      </c>
      <c r="Q745" s="4" t="s">
        <v>7930</v>
      </c>
      <c r="R745" s="4" t="s">
        <v>4596</v>
      </c>
      <c r="S745" s="42">
        <v>426.38619999999997</v>
      </c>
      <c r="T745" s="4" t="str">
        <f t="shared" si="58"/>
        <v>LTS0065765_IPTM20744_Tirucallol</v>
      </c>
      <c r="U745" s="4">
        <v>427.39400000000001</v>
      </c>
      <c r="V745" s="4">
        <v>425.38</v>
      </c>
      <c r="W745" s="58">
        <v>14.96</v>
      </c>
      <c r="X745" s="44">
        <v>786000</v>
      </c>
      <c r="Y745" s="89">
        <v>14.69</v>
      </c>
      <c r="Z745" s="58">
        <v>18.63</v>
      </c>
      <c r="AA745" s="167" t="s">
        <v>7144</v>
      </c>
      <c r="AB745" s="49" t="s">
        <v>94</v>
      </c>
      <c r="AC745" s="50" t="s">
        <v>94</v>
      </c>
      <c r="AD745" s="49" t="s">
        <v>94</v>
      </c>
      <c r="AE745" s="49" t="s">
        <v>94</v>
      </c>
      <c r="AF745" s="49"/>
      <c r="AG745" s="4" t="s">
        <v>7931</v>
      </c>
      <c r="AH745" s="4"/>
      <c r="AI745" s="64"/>
      <c r="AJ745" s="95" t="e">
        <f t="shared" si="59"/>
        <v>#VALUE!</v>
      </c>
    </row>
    <row r="746" spans="1:36" s="3" customFormat="1" ht="15.6" x14ac:dyDescent="0.25">
      <c r="A746" s="69" t="s">
        <v>7932</v>
      </c>
      <c r="B746" s="85" t="s">
        <v>7792</v>
      </c>
      <c r="C746" s="69" t="s">
        <v>7933</v>
      </c>
      <c r="D746" s="69" t="s">
        <v>7934</v>
      </c>
      <c r="E746" s="69" t="s">
        <v>7935</v>
      </c>
      <c r="F746" s="69"/>
      <c r="G746" s="69"/>
      <c r="H746" s="69"/>
      <c r="I746" s="69"/>
      <c r="J746" s="69"/>
      <c r="K746" s="188">
        <v>14699964</v>
      </c>
      <c r="L746" s="33"/>
      <c r="M746" s="69"/>
      <c r="N746" s="72"/>
      <c r="O746" s="72"/>
      <c r="P746" s="72"/>
      <c r="Q746" s="69" t="s">
        <v>7936</v>
      </c>
      <c r="R746" s="69" t="s">
        <v>7937</v>
      </c>
      <c r="S746" s="73">
        <v>666.39790000000005</v>
      </c>
      <c r="T746" s="69" t="str">
        <f t="shared" si="58"/>
        <v>_IPTM20745_Bernardioside A</v>
      </c>
      <c r="U746" s="69">
        <f t="shared" ref="U746:U765" si="60">S746+1.0078</f>
        <v>667.40570000000002</v>
      </c>
      <c r="V746" s="69">
        <f t="shared" ref="V746:V765" si="61">U746-1.007*2</f>
        <v>665.39170000000001</v>
      </c>
      <c r="W746" s="91" t="s">
        <v>94</v>
      </c>
      <c r="X746" s="75" t="s">
        <v>94</v>
      </c>
      <c r="Y746" s="91" t="s">
        <v>94</v>
      </c>
      <c r="Z746" s="91" t="s">
        <v>94</v>
      </c>
      <c r="AA746" s="167" t="s">
        <v>2606</v>
      </c>
      <c r="AB746" s="57" t="s">
        <v>94</v>
      </c>
      <c r="AC746" s="76" t="s">
        <v>94</v>
      </c>
      <c r="AD746" s="57" t="s">
        <v>94</v>
      </c>
      <c r="AE746" s="57" t="s">
        <v>94</v>
      </c>
      <c r="AF746" s="57" t="s">
        <v>2606</v>
      </c>
      <c r="AG746" s="69" t="s">
        <v>7938</v>
      </c>
      <c r="AH746" s="69"/>
      <c r="AI746" s="78"/>
      <c r="AJ746" s="96" t="e">
        <f t="shared" si="59"/>
        <v>#VALUE!</v>
      </c>
    </row>
    <row r="747" spans="1:36" s="6" customFormat="1" ht="15.6" x14ac:dyDescent="0.25">
      <c r="A747" s="18" t="s">
        <v>7939</v>
      </c>
      <c r="B747" s="172" t="s">
        <v>7792</v>
      </c>
      <c r="C747" s="18" t="s">
        <v>7940</v>
      </c>
      <c r="D747" s="18" t="s">
        <v>7941</v>
      </c>
      <c r="E747" s="18" t="s">
        <v>7942</v>
      </c>
      <c r="F747" s="18" t="s">
        <v>7943</v>
      </c>
      <c r="G747" s="18" t="s">
        <v>7944</v>
      </c>
      <c r="H747" s="18" t="s">
        <v>4506</v>
      </c>
      <c r="I747" s="18" t="s">
        <v>4506</v>
      </c>
      <c r="J747" s="18" t="s">
        <v>4575</v>
      </c>
      <c r="K747" s="190">
        <v>13322806</v>
      </c>
      <c r="L747" s="18" t="s">
        <v>7945</v>
      </c>
      <c r="M747" s="18"/>
      <c r="N747" s="174" t="s">
        <v>7946</v>
      </c>
      <c r="O747" s="174" t="s">
        <v>7947</v>
      </c>
      <c r="P747" s="174"/>
      <c r="Q747" s="18" t="s">
        <v>7948</v>
      </c>
      <c r="R747" s="18" t="s">
        <v>6967</v>
      </c>
      <c r="S747" s="179">
        <v>474.37090000000001</v>
      </c>
      <c r="T747" s="18" t="str">
        <f t="shared" si="58"/>
        <v>LTS0021351_IPTM20746_23-Hydroxylongispinogenin</v>
      </c>
      <c r="U747" s="18">
        <f t="shared" si="60"/>
        <v>475.37869999999998</v>
      </c>
      <c r="V747" s="18">
        <f t="shared" si="61"/>
        <v>473.36469999999997</v>
      </c>
      <c r="W747" s="169" t="s">
        <v>94</v>
      </c>
      <c r="X747" s="166" t="s">
        <v>94</v>
      </c>
      <c r="Y747" s="169" t="s">
        <v>94</v>
      </c>
      <c r="Z747" s="169" t="s">
        <v>94</v>
      </c>
      <c r="AA747" s="180"/>
      <c r="AB747" s="181">
        <v>12.26</v>
      </c>
      <c r="AC747" s="182">
        <v>117000000</v>
      </c>
      <c r="AD747" s="181">
        <v>9.32</v>
      </c>
      <c r="AE747" s="181">
        <v>14.75</v>
      </c>
      <c r="AF747" s="181" t="s">
        <v>7949</v>
      </c>
      <c r="AG747" s="18" t="s">
        <v>7950</v>
      </c>
      <c r="AH747" s="18"/>
      <c r="AI747" s="64">
        <v>12.28</v>
      </c>
      <c r="AJ747" s="183" t="e">
        <f t="shared" si="59"/>
        <v>#VALUE!</v>
      </c>
    </row>
    <row r="748" spans="1:36" s="3" customFormat="1" ht="15.6" x14ac:dyDescent="0.25">
      <c r="A748" s="69" t="s">
        <v>7951</v>
      </c>
      <c r="B748" s="85" t="s">
        <v>7792</v>
      </c>
      <c r="C748" s="69"/>
      <c r="D748" s="69" t="s">
        <v>7952</v>
      </c>
      <c r="E748" s="69" t="s">
        <v>7953</v>
      </c>
      <c r="F748" s="69"/>
      <c r="G748" s="69"/>
      <c r="H748" s="69" t="s">
        <v>4506</v>
      </c>
      <c r="I748" s="69" t="s">
        <v>4507</v>
      </c>
      <c r="J748" s="69" t="s">
        <v>4575</v>
      </c>
      <c r="K748" s="188">
        <v>14658050</v>
      </c>
      <c r="L748" s="69" t="s">
        <v>7954</v>
      </c>
      <c r="M748" s="69"/>
      <c r="N748" s="72" t="s">
        <v>7955</v>
      </c>
      <c r="O748" s="72" t="s">
        <v>7956</v>
      </c>
      <c r="P748" s="72" t="s">
        <v>3925</v>
      </c>
      <c r="Q748" s="69" t="s">
        <v>7957</v>
      </c>
      <c r="R748" s="69" t="s">
        <v>7937</v>
      </c>
      <c r="S748" s="73">
        <v>666.39790000000005</v>
      </c>
      <c r="T748" s="69" t="str">
        <f t="shared" si="58"/>
        <v>LTS0184727_IPTM20747_Arjunglucoside I</v>
      </c>
      <c r="U748" s="69">
        <f t="shared" si="60"/>
        <v>667.40570000000002</v>
      </c>
      <c r="V748" s="69">
        <f t="shared" si="61"/>
        <v>665.39170000000001</v>
      </c>
      <c r="W748" s="91" t="s">
        <v>94</v>
      </c>
      <c r="X748" s="75" t="s">
        <v>94</v>
      </c>
      <c r="Y748" s="91" t="s">
        <v>94</v>
      </c>
      <c r="Z748" s="91" t="s">
        <v>94</v>
      </c>
      <c r="AA748" s="167" t="s">
        <v>2606</v>
      </c>
      <c r="AB748" s="57" t="s">
        <v>94</v>
      </c>
      <c r="AC748" s="76" t="s">
        <v>94</v>
      </c>
      <c r="AD748" s="57" t="s">
        <v>94</v>
      </c>
      <c r="AE748" s="57" t="s">
        <v>94</v>
      </c>
      <c r="AF748" s="57" t="s">
        <v>2606</v>
      </c>
      <c r="AG748" s="69" t="s">
        <v>7958</v>
      </c>
      <c r="AH748" s="69"/>
      <c r="AI748" s="78"/>
      <c r="AJ748" s="96" t="e">
        <f t="shared" si="59"/>
        <v>#VALUE!</v>
      </c>
    </row>
    <row r="749" spans="1:36" ht="15.6" x14ac:dyDescent="0.25">
      <c r="A749" s="4" t="s">
        <v>7959</v>
      </c>
      <c r="B749" s="84" t="s">
        <v>7792</v>
      </c>
      <c r="C749" s="4" t="s">
        <v>7960</v>
      </c>
      <c r="D749" s="4" t="s">
        <v>7961</v>
      </c>
      <c r="E749" s="4" t="s">
        <v>7962</v>
      </c>
      <c r="F749" s="4"/>
      <c r="G749" s="4" t="s">
        <v>7963</v>
      </c>
      <c r="H749" s="4" t="s">
        <v>4506</v>
      </c>
      <c r="I749" s="4" t="s">
        <v>4507</v>
      </c>
      <c r="J749" s="4" t="s">
        <v>4535</v>
      </c>
      <c r="K749" s="187">
        <v>21626352</v>
      </c>
      <c r="L749" s="4" t="s">
        <v>7964</v>
      </c>
      <c r="M749" s="4"/>
      <c r="N749" s="32" t="s">
        <v>7965</v>
      </c>
      <c r="O749" s="32" t="s">
        <v>7966</v>
      </c>
      <c r="P749" s="32" t="s">
        <v>7967</v>
      </c>
      <c r="Q749" s="4" t="s">
        <v>7968</v>
      </c>
      <c r="R749" s="4" t="s">
        <v>6470</v>
      </c>
      <c r="S749" s="42">
        <v>680.37720000000002</v>
      </c>
      <c r="T749" s="4" t="str">
        <f t="shared" si="58"/>
        <v>LTS0215289_IPTM20748_Suavissimoside F1</v>
      </c>
      <c r="U749" s="4">
        <f t="shared" si="60"/>
        <v>681.38499999999999</v>
      </c>
      <c r="V749" s="4">
        <f t="shared" si="61"/>
        <v>679.37099999999998</v>
      </c>
      <c r="W749" s="58" t="s">
        <v>94</v>
      </c>
      <c r="X749" s="58" t="s">
        <v>94</v>
      </c>
      <c r="Y749" s="58" t="s">
        <v>94</v>
      </c>
      <c r="Z749" s="58" t="s">
        <v>94</v>
      </c>
      <c r="AA749" s="128"/>
      <c r="AB749" s="49">
        <v>6.92</v>
      </c>
      <c r="AC749" s="50">
        <v>149000000</v>
      </c>
      <c r="AD749" s="49">
        <v>4.9400000000000004</v>
      </c>
      <c r="AE749" s="49">
        <v>9.32</v>
      </c>
      <c r="AF749" s="181"/>
      <c r="AG749" s="4" t="s">
        <v>7969</v>
      </c>
      <c r="AH749" s="4"/>
      <c r="AI749" s="64">
        <v>8.8800000000000008</v>
      </c>
      <c r="AJ749" s="95" t="e">
        <f t="shared" si="59"/>
        <v>#VALUE!</v>
      </c>
    </row>
    <row r="750" spans="1:36" ht="15.6" x14ac:dyDescent="0.25">
      <c r="A750" s="4" t="s">
        <v>7970</v>
      </c>
      <c r="B750" s="84" t="s">
        <v>7971</v>
      </c>
      <c r="C750" s="4" t="s">
        <v>7972</v>
      </c>
      <c r="D750" s="4" t="s">
        <v>7973</v>
      </c>
      <c r="E750" s="4" t="s">
        <v>7974</v>
      </c>
      <c r="F750" s="4"/>
      <c r="G750" s="4"/>
      <c r="H750" s="4" t="s">
        <v>4506</v>
      </c>
      <c r="I750" s="4" t="s">
        <v>4507</v>
      </c>
      <c r="J750" s="4" t="s">
        <v>4560</v>
      </c>
      <c r="K750" s="187">
        <v>11784642</v>
      </c>
      <c r="L750" s="4" t="s">
        <v>7975</v>
      </c>
      <c r="M750" s="4"/>
      <c r="N750" s="32" t="s">
        <v>4562</v>
      </c>
      <c r="O750" s="32" t="s">
        <v>7976</v>
      </c>
      <c r="P750" s="32"/>
      <c r="Q750" s="4" t="s">
        <v>7977</v>
      </c>
      <c r="R750" s="4" t="s">
        <v>7978</v>
      </c>
      <c r="S750" s="42">
        <v>468.32400000000001</v>
      </c>
      <c r="T750" s="4" t="str">
        <f t="shared" si="58"/>
        <v>LTS0123494_IPTM20749_Ganoderic acid DM</v>
      </c>
      <c r="U750" s="4">
        <f t="shared" si="60"/>
        <v>469.33179999999999</v>
      </c>
      <c r="V750" s="4">
        <f t="shared" si="61"/>
        <v>467.31779999999998</v>
      </c>
      <c r="W750" s="58">
        <v>14.43</v>
      </c>
      <c r="X750" s="44">
        <v>1050000000</v>
      </c>
      <c r="Y750" s="58">
        <v>9.3699999999999992</v>
      </c>
      <c r="Z750" s="58">
        <v>14.69</v>
      </c>
      <c r="AA750" s="128"/>
      <c r="AB750" s="51">
        <v>13.7</v>
      </c>
      <c r="AC750" s="50">
        <v>654000000</v>
      </c>
      <c r="AD750" s="49">
        <v>9.32</v>
      </c>
      <c r="AE750" s="49">
        <v>14.75</v>
      </c>
      <c r="AF750" s="57"/>
      <c r="AG750" s="4" t="s">
        <v>7979</v>
      </c>
      <c r="AH750" s="4"/>
      <c r="AI750" s="64">
        <v>14.36</v>
      </c>
      <c r="AJ750" s="95">
        <f t="shared" si="59"/>
        <v>1.6055045871559632</v>
      </c>
    </row>
    <row r="751" spans="1:36" ht="31.2" x14ac:dyDescent="0.25">
      <c r="A751" s="4" t="s">
        <v>7980</v>
      </c>
      <c r="B751" s="84" t="s">
        <v>7971</v>
      </c>
      <c r="C751" s="4" t="s">
        <v>7981</v>
      </c>
      <c r="D751" s="4" t="s">
        <v>7982</v>
      </c>
      <c r="E751" s="4" t="s">
        <v>7983</v>
      </c>
      <c r="F751" s="4" t="s">
        <v>7984</v>
      </c>
      <c r="G751" s="4" t="s">
        <v>7985</v>
      </c>
      <c r="H751" s="4" t="s">
        <v>4506</v>
      </c>
      <c r="I751" s="4" t="s">
        <v>4507</v>
      </c>
      <c r="J751" s="4" t="s">
        <v>4560</v>
      </c>
      <c r="K751" s="187">
        <v>73177</v>
      </c>
      <c r="L751" s="4" t="s">
        <v>7986</v>
      </c>
      <c r="M751" s="4"/>
      <c r="N751" s="32" t="s">
        <v>5285</v>
      </c>
      <c r="O751" s="32" t="s">
        <v>4562</v>
      </c>
      <c r="P751" s="32" t="s">
        <v>7046</v>
      </c>
      <c r="Q751" s="4" t="s">
        <v>7987</v>
      </c>
      <c r="R751" s="4" t="s">
        <v>4823</v>
      </c>
      <c r="S751" s="42">
        <v>472.3553</v>
      </c>
      <c r="T751" s="4" t="str">
        <f t="shared" si="58"/>
        <v>LTS0078879_IPTM20750_Ganodermanontriol</v>
      </c>
      <c r="U751" s="4">
        <f t="shared" si="60"/>
        <v>473.36309999999997</v>
      </c>
      <c r="V751" s="4">
        <f t="shared" si="61"/>
        <v>471.34909999999996</v>
      </c>
      <c r="W751" s="58">
        <v>14.21</v>
      </c>
      <c r="X751" s="44">
        <v>16400000</v>
      </c>
      <c r="Y751" s="58">
        <v>9.3699999999999992</v>
      </c>
      <c r="Z751" s="58">
        <v>14.69</v>
      </c>
      <c r="AA751" s="128" t="s">
        <v>7988</v>
      </c>
      <c r="AB751" s="51">
        <v>14.23</v>
      </c>
      <c r="AC751" s="50">
        <v>2920000</v>
      </c>
      <c r="AD751" s="49">
        <v>9.32</v>
      </c>
      <c r="AE751" s="49">
        <v>14.75</v>
      </c>
      <c r="AF751" s="56"/>
      <c r="AG751" s="4" t="s">
        <v>7989</v>
      </c>
      <c r="AH751" s="4"/>
      <c r="AI751" s="64">
        <v>14.19</v>
      </c>
      <c r="AJ751" s="95">
        <f t="shared" si="59"/>
        <v>5.6164383561643838</v>
      </c>
    </row>
    <row r="752" spans="1:36" ht="15.6" x14ac:dyDescent="0.25">
      <c r="A752" s="4" t="s">
        <v>7990</v>
      </c>
      <c r="B752" s="84" t="s">
        <v>7971</v>
      </c>
      <c r="C752" s="4" t="s">
        <v>7991</v>
      </c>
      <c r="D752" s="4" t="s">
        <v>7992</v>
      </c>
      <c r="E752" s="4" t="s">
        <v>7993</v>
      </c>
      <c r="F752" s="4" t="s">
        <v>7994</v>
      </c>
      <c r="G752" s="4"/>
      <c r="H752" s="30" t="s">
        <v>4506</v>
      </c>
      <c r="I752" s="30" t="s">
        <v>4507</v>
      </c>
      <c r="J752" s="30" t="s">
        <v>4575</v>
      </c>
      <c r="K752" s="187">
        <v>10724099</v>
      </c>
      <c r="L752" s="164" t="s">
        <v>7995</v>
      </c>
      <c r="M752" s="4"/>
      <c r="N752" s="32" t="s">
        <v>6262</v>
      </c>
      <c r="O752" s="32" t="s">
        <v>5384</v>
      </c>
      <c r="P752" s="32"/>
      <c r="Q752" s="4" t="s">
        <v>7996</v>
      </c>
      <c r="R752" s="4" t="s">
        <v>7997</v>
      </c>
      <c r="S752" s="42">
        <v>810.4402</v>
      </c>
      <c r="T752" s="4" t="str">
        <f t="shared" si="58"/>
        <v>LTS0275889_IPTM20751_Esculentoside C</v>
      </c>
      <c r="U752" s="4">
        <f t="shared" si="60"/>
        <v>811.44799999999998</v>
      </c>
      <c r="V752" s="4">
        <f t="shared" si="61"/>
        <v>809.43399999999997</v>
      </c>
      <c r="W752" s="58">
        <v>8.8800000000000008</v>
      </c>
      <c r="X752" s="44">
        <v>3900000</v>
      </c>
      <c r="Y752" s="58">
        <v>4.9400000000000004</v>
      </c>
      <c r="Z752" s="58">
        <v>9.3699999999999992</v>
      </c>
      <c r="AA752" s="89" t="s">
        <v>7998</v>
      </c>
      <c r="AB752" s="49">
        <v>8.49</v>
      </c>
      <c r="AC752" s="50">
        <v>47700000</v>
      </c>
      <c r="AD752" s="49">
        <v>4.9400000000000004</v>
      </c>
      <c r="AE752" s="49">
        <v>9.32</v>
      </c>
      <c r="AF752" s="56" t="s">
        <v>7999</v>
      </c>
      <c r="AG752" s="4" t="s">
        <v>8000</v>
      </c>
      <c r="AH752" s="4"/>
      <c r="AI752" s="64">
        <v>9.09</v>
      </c>
      <c r="AJ752" s="95">
        <f t="shared" si="59"/>
        <v>8.1761006289308172E-2</v>
      </c>
    </row>
    <row r="753" spans="1:36" ht="15.6" x14ac:dyDescent="0.25">
      <c r="A753" s="4" t="s">
        <v>8001</v>
      </c>
      <c r="B753" s="84" t="s">
        <v>7971</v>
      </c>
      <c r="C753" s="4" t="s">
        <v>8002</v>
      </c>
      <c r="D753" s="4" t="s">
        <v>8003</v>
      </c>
      <c r="E753" s="4" t="s">
        <v>8004</v>
      </c>
      <c r="F753" s="4"/>
      <c r="G753" s="4"/>
      <c r="H753" s="30" t="s">
        <v>4506</v>
      </c>
      <c r="I753" s="30" t="s">
        <v>4507</v>
      </c>
      <c r="J753" s="30" t="s">
        <v>4508</v>
      </c>
      <c r="K753" s="187">
        <v>16757287</v>
      </c>
      <c r="L753" s="164" t="s">
        <v>7353</v>
      </c>
      <c r="M753" s="4"/>
      <c r="N753" s="32" t="s">
        <v>4522</v>
      </c>
      <c r="O753" s="32" t="s">
        <v>4635</v>
      </c>
      <c r="P753" s="32"/>
      <c r="Q753" s="4" t="s">
        <v>8005</v>
      </c>
      <c r="R753" s="4" t="s">
        <v>4740</v>
      </c>
      <c r="S753" s="42">
        <v>770.48159999999996</v>
      </c>
      <c r="T753" s="4" t="str">
        <f t="shared" si="58"/>
        <v>LTS0126151_IPTM20752_20(R)-Notoginsenoside R2</v>
      </c>
      <c r="U753" s="4">
        <f t="shared" si="60"/>
        <v>771.48939999999993</v>
      </c>
      <c r="V753" s="4">
        <f t="shared" si="61"/>
        <v>769.47539999999992</v>
      </c>
      <c r="W753" s="58" t="s">
        <v>94</v>
      </c>
      <c r="X753" s="58" t="s">
        <v>94</v>
      </c>
      <c r="Y753" s="58" t="s">
        <v>94</v>
      </c>
      <c r="Z753" s="58" t="s">
        <v>94</v>
      </c>
      <c r="AA753" s="89"/>
      <c r="AB753" s="49">
        <v>8.85</v>
      </c>
      <c r="AC753" s="50">
        <v>81600000</v>
      </c>
      <c r="AD753" s="49">
        <v>4.9400000000000004</v>
      </c>
      <c r="AE753" s="49">
        <v>9.32</v>
      </c>
      <c r="AF753" s="56" t="s">
        <v>8006</v>
      </c>
      <c r="AG753" s="4" t="s">
        <v>8007</v>
      </c>
      <c r="AH753" s="4"/>
      <c r="AI753" s="64">
        <v>9.0500000000000007</v>
      </c>
      <c r="AJ753" s="95" t="e">
        <f t="shared" si="59"/>
        <v>#VALUE!</v>
      </c>
    </row>
    <row r="754" spans="1:36" ht="46.8" x14ac:dyDescent="0.25">
      <c r="A754" s="4" t="s">
        <v>8008</v>
      </c>
      <c r="B754" s="84" t="s">
        <v>7971</v>
      </c>
      <c r="C754" s="4" t="s">
        <v>8009</v>
      </c>
      <c r="D754" s="4" t="s">
        <v>8010</v>
      </c>
      <c r="E754" s="4" t="s">
        <v>8011</v>
      </c>
      <c r="F754" s="4"/>
      <c r="G754" s="4"/>
      <c r="H754" s="30" t="s">
        <v>4506</v>
      </c>
      <c r="I754" s="30" t="s">
        <v>4507</v>
      </c>
      <c r="J754" s="30" t="s">
        <v>4575</v>
      </c>
      <c r="K754" s="187">
        <v>10395524</v>
      </c>
      <c r="L754" s="175" t="s">
        <v>8012</v>
      </c>
      <c r="M754" s="4"/>
      <c r="N754" s="32" t="s">
        <v>5513</v>
      </c>
      <c r="O754" s="32" t="s">
        <v>8013</v>
      </c>
      <c r="P754" s="32" t="s">
        <v>8014</v>
      </c>
      <c r="Q754" s="4" t="s">
        <v>8015</v>
      </c>
      <c r="R754" s="4" t="s">
        <v>5483</v>
      </c>
      <c r="S754" s="42">
        <v>794.44529999999997</v>
      </c>
      <c r="T754" s="4" t="str">
        <f t="shared" si="58"/>
        <v>LTS0011775_IPTM20753_Zingibroside R1</v>
      </c>
      <c r="U754" s="4">
        <f t="shared" si="60"/>
        <v>795.45309999999995</v>
      </c>
      <c r="V754" s="4">
        <f t="shared" si="61"/>
        <v>793.43909999999994</v>
      </c>
      <c r="W754" s="58">
        <v>11.04</v>
      </c>
      <c r="X754" s="44">
        <v>333000</v>
      </c>
      <c r="Y754" s="58">
        <v>9.3699999999999992</v>
      </c>
      <c r="Z754" s="58">
        <v>14.69</v>
      </c>
      <c r="AA754" s="128" t="s">
        <v>8016</v>
      </c>
      <c r="AB754" s="49">
        <v>9.18</v>
      </c>
      <c r="AC754" s="50">
        <v>195000000</v>
      </c>
      <c r="AD754" s="49">
        <v>4.9400000000000004</v>
      </c>
      <c r="AE754" s="49">
        <v>9.32</v>
      </c>
      <c r="AF754" s="49"/>
      <c r="AG754" s="4" t="s">
        <v>8017</v>
      </c>
      <c r="AH754" s="4"/>
      <c r="AI754" s="64">
        <v>11.41</v>
      </c>
      <c r="AJ754" s="95">
        <f t="shared" si="59"/>
        <v>1.7076923076923076E-3</v>
      </c>
    </row>
    <row r="755" spans="1:36" ht="46.8" x14ac:dyDescent="0.25">
      <c r="A755" s="4" t="s">
        <v>8018</v>
      </c>
      <c r="B755" s="84" t="s">
        <v>7971</v>
      </c>
      <c r="C755" s="4" t="s">
        <v>8019</v>
      </c>
      <c r="D755" s="4" t="s">
        <v>8020</v>
      </c>
      <c r="E755" s="4" t="s">
        <v>8021</v>
      </c>
      <c r="F755" s="4"/>
      <c r="G755" s="4"/>
      <c r="H755" s="30" t="s">
        <v>4506</v>
      </c>
      <c r="I755" s="30" t="s">
        <v>4507</v>
      </c>
      <c r="J755" s="30" t="s">
        <v>4560</v>
      </c>
      <c r="K755" s="187">
        <v>101600079</v>
      </c>
      <c r="L755" s="164" t="s">
        <v>8022</v>
      </c>
      <c r="M755" s="4"/>
      <c r="N755" s="32" t="s">
        <v>4562</v>
      </c>
      <c r="O755" s="32"/>
      <c r="P755" s="32"/>
      <c r="Q755" s="4" t="s">
        <v>8023</v>
      </c>
      <c r="R755" s="4" t="s">
        <v>6997</v>
      </c>
      <c r="S755" s="42">
        <v>516.30870000000004</v>
      </c>
      <c r="T755" s="4" t="str">
        <f t="shared" si="58"/>
        <v>LTS0060207_IPTM20754_Ganoderenic acid C</v>
      </c>
      <c r="U755" s="4">
        <f t="shared" si="60"/>
        <v>517.31650000000002</v>
      </c>
      <c r="V755" s="4">
        <f t="shared" si="61"/>
        <v>515.30250000000001</v>
      </c>
      <c r="W755" s="58">
        <v>8.0299999999999994</v>
      </c>
      <c r="X755" s="44">
        <v>818000000</v>
      </c>
      <c r="Y755" s="58">
        <v>4.9400000000000004</v>
      </c>
      <c r="Z755" s="58">
        <v>9.3699999999999992</v>
      </c>
      <c r="AA755" s="128" t="s">
        <v>8024</v>
      </c>
      <c r="AB755" s="49">
        <v>6.27</v>
      </c>
      <c r="AC755" s="50">
        <v>494000000</v>
      </c>
      <c r="AD755" s="49">
        <v>4.9400000000000004</v>
      </c>
      <c r="AE755" s="49">
        <v>9.32</v>
      </c>
      <c r="AF755" s="49"/>
      <c r="AG755" s="4" t="s">
        <v>8025</v>
      </c>
      <c r="AH755" s="4"/>
      <c r="AI755" s="64">
        <v>8.06</v>
      </c>
      <c r="AJ755" s="95">
        <f t="shared" si="59"/>
        <v>1.6558704453441295</v>
      </c>
    </row>
    <row r="756" spans="1:36" ht="62.4" x14ac:dyDescent="0.25">
      <c r="A756" s="4" t="s">
        <v>8026</v>
      </c>
      <c r="B756" s="84" t="s">
        <v>7971</v>
      </c>
      <c r="C756" s="4" t="s">
        <v>8027</v>
      </c>
      <c r="D756" s="4" t="s">
        <v>8028</v>
      </c>
      <c r="E756" s="4" t="s">
        <v>8029</v>
      </c>
      <c r="F756" s="4"/>
      <c r="G756" s="4"/>
      <c r="H756" s="30" t="s">
        <v>4506</v>
      </c>
      <c r="I756" s="30" t="s">
        <v>4507</v>
      </c>
      <c r="J756" s="30" t="s">
        <v>4644</v>
      </c>
      <c r="K756" s="187">
        <v>267250</v>
      </c>
      <c r="L756" s="175" t="s">
        <v>8030</v>
      </c>
      <c r="M756" s="4"/>
      <c r="N756" s="32" t="s">
        <v>8031</v>
      </c>
      <c r="O756" s="32" t="s">
        <v>8032</v>
      </c>
      <c r="P756" s="32" t="s">
        <v>8033</v>
      </c>
      <c r="Q756" s="4" t="s">
        <v>8034</v>
      </c>
      <c r="R756" s="4" t="s">
        <v>8035</v>
      </c>
      <c r="S756" s="42">
        <v>560.33489999999995</v>
      </c>
      <c r="T756" s="4" t="str">
        <f t="shared" si="58"/>
        <v>LTS0150047_IPTM20755_Dihydrocucurbitacin B</v>
      </c>
      <c r="U756" s="4">
        <f t="shared" si="60"/>
        <v>561.34269999999992</v>
      </c>
      <c r="V756" s="4">
        <f t="shared" si="61"/>
        <v>559.32869999999991</v>
      </c>
      <c r="W756" s="58">
        <v>10.84</v>
      </c>
      <c r="X756" s="44">
        <v>429000</v>
      </c>
      <c r="Y756" s="58">
        <v>9.3699999999999992</v>
      </c>
      <c r="Z756" s="58">
        <v>14.69</v>
      </c>
      <c r="AA756" s="128" t="s">
        <v>8036</v>
      </c>
      <c r="AB756" s="49">
        <v>10.87</v>
      </c>
      <c r="AC756" s="50">
        <v>472000000</v>
      </c>
      <c r="AD756" s="49">
        <v>9.32</v>
      </c>
      <c r="AE756" s="49">
        <v>14.75</v>
      </c>
      <c r="AF756" s="49"/>
      <c r="AG756" s="4" t="s">
        <v>8037</v>
      </c>
      <c r="AH756" s="4"/>
      <c r="AI756" s="64">
        <v>10.68</v>
      </c>
      <c r="AJ756" s="95">
        <f t="shared" si="59"/>
        <v>9.0889830508474577E-4</v>
      </c>
    </row>
    <row r="757" spans="1:36" s="3" customFormat="1" ht="15.6" x14ac:dyDescent="0.25">
      <c r="A757" s="69" t="s">
        <v>8038</v>
      </c>
      <c r="B757" s="85" t="s">
        <v>7971</v>
      </c>
      <c r="C757" s="69" t="s">
        <v>8039</v>
      </c>
      <c r="D757" s="69" t="s">
        <v>8040</v>
      </c>
      <c r="E757" s="69" t="s">
        <v>8041</v>
      </c>
      <c r="F757" s="69"/>
      <c r="G757" s="69"/>
      <c r="H757" s="69" t="s">
        <v>4506</v>
      </c>
      <c r="I757" s="69" t="s">
        <v>4507</v>
      </c>
      <c r="J757" s="69" t="s">
        <v>4575</v>
      </c>
      <c r="K757" s="188">
        <v>6476032</v>
      </c>
      <c r="L757" s="69" t="s">
        <v>8042</v>
      </c>
      <c r="M757" s="69"/>
      <c r="N757" s="72" t="s">
        <v>3871</v>
      </c>
      <c r="O757" s="72" t="s">
        <v>6586</v>
      </c>
      <c r="P757" s="72"/>
      <c r="Q757" s="69" t="s">
        <v>8043</v>
      </c>
      <c r="R757" s="69" t="s">
        <v>6588</v>
      </c>
      <c r="S757" s="73">
        <v>1130.5509</v>
      </c>
      <c r="T757" s="69" t="str">
        <f t="shared" si="58"/>
        <v>LTS0217044_IPTM20756_Isoescin IA</v>
      </c>
      <c r="U757" s="69">
        <f t="shared" si="60"/>
        <v>1131.5587</v>
      </c>
      <c r="V757" s="69">
        <f t="shared" si="61"/>
        <v>1129.5447000000001</v>
      </c>
      <c r="W757" s="91" t="s">
        <v>94</v>
      </c>
      <c r="X757" s="91" t="s">
        <v>94</v>
      </c>
      <c r="Y757" s="91" t="s">
        <v>94</v>
      </c>
      <c r="Z757" s="91" t="s">
        <v>94</v>
      </c>
      <c r="AA757" s="112" t="s">
        <v>4618</v>
      </c>
      <c r="AB757" s="57" t="s">
        <v>94</v>
      </c>
      <c r="AC757" s="57" t="s">
        <v>94</v>
      </c>
      <c r="AD757" s="57" t="s">
        <v>94</v>
      </c>
      <c r="AE757" s="57" t="s">
        <v>94</v>
      </c>
      <c r="AF757" s="57" t="s">
        <v>4618</v>
      </c>
      <c r="AG757" s="69" t="s">
        <v>8044</v>
      </c>
      <c r="AH757" s="69"/>
      <c r="AI757" s="78">
        <v>10.61</v>
      </c>
      <c r="AJ757" s="96" t="e">
        <f t="shared" si="59"/>
        <v>#VALUE!</v>
      </c>
    </row>
    <row r="758" spans="1:36" ht="15.6" x14ac:dyDescent="0.25">
      <c r="A758" s="4" t="s">
        <v>8045</v>
      </c>
      <c r="B758" s="84" t="s">
        <v>7971</v>
      </c>
      <c r="C758" s="4" t="s">
        <v>8046</v>
      </c>
      <c r="D758" s="4" t="s">
        <v>8047</v>
      </c>
      <c r="E758" s="4" t="s">
        <v>8048</v>
      </c>
      <c r="F758" s="4"/>
      <c r="G758" s="4"/>
      <c r="H758" s="4"/>
      <c r="I758" s="4"/>
      <c r="J758" s="4"/>
      <c r="K758" s="187">
        <v>78071341</v>
      </c>
      <c r="L758" s="176"/>
      <c r="M758" s="4"/>
      <c r="N758" s="32"/>
      <c r="O758" s="32"/>
      <c r="P758" s="32"/>
      <c r="Q758" s="4" t="s">
        <v>8049</v>
      </c>
      <c r="R758" s="4" t="s">
        <v>7615</v>
      </c>
      <c r="S758" s="42">
        <v>528.27229999999997</v>
      </c>
      <c r="T758" s="4" t="str">
        <f t="shared" si="58"/>
        <v>_IPTM20757_Deacetyl ganoderic acid F</v>
      </c>
      <c r="U758" s="4">
        <f t="shared" si="60"/>
        <v>529.28009999999995</v>
      </c>
      <c r="V758" s="4">
        <f t="shared" si="61"/>
        <v>527.26609999999994</v>
      </c>
      <c r="W758" s="58">
        <v>9.39</v>
      </c>
      <c r="X758" s="44">
        <v>778000000</v>
      </c>
      <c r="Y758" s="58">
        <v>9.3699999999999992</v>
      </c>
      <c r="Z758" s="58">
        <v>14.69</v>
      </c>
      <c r="AA758" s="89"/>
      <c r="AB758" s="49">
        <v>7.29</v>
      </c>
      <c r="AC758" s="50">
        <v>141000000</v>
      </c>
      <c r="AD758" s="49">
        <v>4.9400000000000004</v>
      </c>
      <c r="AE758" s="49">
        <v>9.32</v>
      </c>
      <c r="AF758" s="49" t="s">
        <v>8050</v>
      </c>
      <c r="AG758" s="4" t="s">
        <v>8051</v>
      </c>
      <c r="AH758" s="4"/>
      <c r="AI758" s="64">
        <v>9.35</v>
      </c>
      <c r="AJ758" s="95">
        <f t="shared" si="59"/>
        <v>5.5177304964539005</v>
      </c>
    </row>
    <row r="759" spans="1:36" ht="15.6" x14ac:dyDescent="0.25">
      <c r="A759" s="4" t="s">
        <v>8052</v>
      </c>
      <c r="B759" s="84" t="s">
        <v>7971</v>
      </c>
      <c r="C759" s="4" t="s">
        <v>8053</v>
      </c>
      <c r="D759" s="4" t="s">
        <v>8054</v>
      </c>
      <c r="E759" s="4" t="s">
        <v>8055</v>
      </c>
      <c r="F759" s="4"/>
      <c r="G759" s="4"/>
      <c r="H759" s="173" t="s">
        <v>4506</v>
      </c>
      <c r="I759" s="173" t="s">
        <v>4507</v>
      </c>
      <c r="J759" s="162" t="s">
        <v>4575</v>
      </c>
      <c r="K759" s="187">
        <v>21633069</v>
      </c>
      <c r="L759" s="164" t="s">
        <v>8056</v>
      </c>
      <c r="M759" s="4"/>
      <c r="N759" s="32" t="s">
        <v>8057</v>
      </c>
      <c r="O759" s="32" t="s">
        <v>4522</v>
      </c>
      <c r="P759" s="32"/>
      <c r="Q759" s="4" t="s">
        <v>8058</v>
      </c>
      <c r="R759" s="4" t="s">
        <v>7898</v>
      </c>
      <c r="S759" s="42">
        <v>926.48749999999995</v>
      </c>
      <c r="T759" s="4" t="str">
        <f t="shared" si="58"/>
        <v>LTS0254198_IPTM20758_Pseudoginsenoside RT1</v>
      </c>
      <c r="U759" s="4">
        <f t="shared" si="60"/>
        <v>927.49529999999993</v>
      </c>
      <c r="V759" s="4">
        <f t="shared" si="61"/>
        <v>925.48129999999992</v>
      </c>
      <c r="W759" s="58">
        <v>9.16</v>
      </c>
      <c r="X759" s="44">
        <v>8790000</v>
      </c>
      <c r="Y759" s="58">
        <v>4.9400000000000004</v>
      </c>
      <c r="Z759" s="58">
        <v>9.3699999999999992</v>
      </c>
      <c r="AA759" s="89" t="s">
        <v>8059</v>
      </c>
      <c r="AB759" s="49">
        <v>7.75</v>
      </c>
      <c r="AC759" s="50">
        <v>114000000</v>
      </c>
      <c r="AD759" s="49">
        <v>4.9400000000000004</v>
      </c>
      <c r="AE759" s="49">
        <v>9.32</v>
      </c>
      <c r="AF759" s="49"/>
      <c r="AG759" s="4" t="s">
        <v>8060</v>
      </c>
      <c r="AH759" s="4"/>
      <c r="AI759" s="64">
        <v>9.4</v>
      </c>
      <c r="AJ759" s="95">
        <f t="shared" si="59"/>
        <v>7.7105263157894732E-2</v>
      </c>
    </row>
    <row r="760" spans="1:36" ht="46.8" x14ac:dyDescent="0.25">
      <c r="A760" s="4" t="s">
        <v>8061</v>
      </c>
      <c r="B760" s="84" t="s">
        <v>7971</v>
      </c>
      <c r="C760" s="4" t="s">
        <v>8062</v>
      </c>
      <c r="D760" s="4" t="s">
        <v>8063</v>
      </c>
      <c r="E760" s="4" t="s">
        <v>8064</v>
      </c>
      <c r="F760" s="4"/>
      <c r="G760" s="4"/>
      <c r="H760" s="30" t="s">
        <v>4506</v>
      </c>
      <c r="I760" s="30" t="s">
        <v>4507</v>
      </c>
      <c r="J760" s="30" t="s">
        <v>4644</v>
      </c>
      <c r="K760" s="187">
        <v>119287</v>
      </c>
      <c r="L760" s="175" t="s">
        <v>8065</v>
      </c>
      <c r="M760" s="4"/>
      <c r="N760" s="32" t="s">
        <v>8066</v>
      </c>
      <c r="O760" s="32"/>
      <c r="P760" s="32"/>
      <c r="Q760" s="4" t="s">
        <v>8067</v>
      </c>
      <c r="R760" s="4" t="s">
        <v>8068</v>
      </c>
      <c r="S760" s="42">
        <v>498.29809999999998</v>
      </c>
      <c r="T760" s="4" t="str">
        <f t="shared" si="58"/>
        <v>LTS0047330_IPTM20759_Cucurbitacin S</v>
      </c>
      <c r="U760" s="4">
        <f t="shared" si="60"/>
        <v>499.30589999999995</v>
      </c>
      <c r="V760" s="4">
        <f t="shared" si="61"/>
        <v>497.29189999999994</v>
      </c>
      <c r="W760" s="58">
        <v>8.0299999999999994</v>
      </c>
      <c r="X760" s="44" t="s">
        <v>8069</v>
      </c>
      <c r="Y760" s="58">
        <v>4.9400000000000004</v>
      </c>
      <c r="Z760" s="58">
        <v>9.3699999999999992</v>
      </c>
      <c r="AA760" s="128" t="s">
        <v>8070</v>
      </c>
      <c r="AB760" s="49" t="s">
        <v>94</v>
      </c>
      <c r="AC760" s="49" t="s">
        <v>94</v>
      </c>
      <c r="AD760" s="49" t="s">
        <v>94</v>
      </c>
      <c r="AE760" s="49" t="s">
        <v>94</v>
      </c>
      <c r="AF760" s="49"/>
      <c r="AG760" s="4" t="s">
        <v>8071</v>
      </c>
      <c r="AH760" s="4"/>
      <c r="AI760" s="64">
        <v>9.09</v>
      </c>
      <c r="AJ760" s="95" t="e">
        <f t="shared" si="59"/>
        <v>#VALUE!</v>
      </c>
    </row>
    <row r="761" spans="1:36" ht="15.6" x14ac:dyDescent="0.25">
      <c r="A761" s="4" t="s">
        <v>8072</v>
      </c>
      <c r="B761" s="84" t="s">
        <v>7971</v>
      </c>
      <c r="C761" s="4" t="s">
        <v>8073</v>
      </c>
      <c r="D761" s="4" t="s">
        <v>8074</v>
      </c>
      <c r="E761" s="4" t="s">
        <v>8075</v>
      </c>
      <c r="F761" s="4"/>
      <c r="G761" s="4"/>
      <c r="H761" s="30" t="s">
        <v>5202</v>
      </c>
      <c r="I761" s="30" t="s">
        <v>5203</v>
      </c>
      <c r="J761" s="30" t="s">
        <v>6574</v>
      </c>
      <c r="K761" s="187">
        <v>125181875</v>
      </c>
      <c r="L761" s="164" t="s">
        <v>8076</v>
      </c>
      <c r="M761" s="4"/>
      <c r="N761" s="32" t="s">
        <v>6576</v>
      </c>
      <c r="O761" s="32"/>
      <c r="P761" s="32"/>
      <c r="Q761" s="4" t="s">
        <v>8077</v>
      </c>
      <c r="R761" s="4" t="s">
        <v>7058</v>
      </c>
      <c r="S761" s="42">
        <v>948.52940000000001</v>
      </c>
      <c r="T761" s="4" t="str">
        <f t="shared" si="58"/>
        <v>LTS0001648_IPTM20760_Hosenkoside F</v>
      </c>
      <c r="U761" s="4">
        <f t="shared" si="60"/>
        <v>949.53719999999998</v>
      </c>
      <c r="V761" s="4">
        <f t="shared" si="61"/>
        <v>947.52319999999997</v>
      </c>
      <c r="W761" s="43">
        <v>6.3</v>
      </c>
      <c r="X761" s="44">
        <v>5150000</v>
      </c>
      <c r="Y761" s="58">
        <v>4.9400000000000004</v>
      </c>
      <c r="Z761" s="58">
        <v>9.3699999999999992</v>
      </c>
      <c r="AA761" s="89"/>
      <c r="AB761" s="49">
        <v>6.31</v>
      </c>
      <c r="AC761" s="50">
        <v>30600000</v>
      </c>
      <c r="AD761" s="49">
        <v>4.9400000000000004</v>
      </c>
      <c r="AE761" s="49">
        <v>9.32</v>
      </c>
      <c r="AF761" s="49"/>
      <c r="AG761" s="4" t="s">
        <v>8078</v>
      </c>
      <c r="AH761" s="4"/>
      <c r="AI761" s="64">
        <v>6.37</v>
      </c>
      <c r="AJ761" s="95">
        <f t="shared" si="59"/>
        <v>0.16830065359477125</v>
      </c>
    </row>
    <row r="762" spans="1:36" ht="31.2" x14ac:dyDescent="0.25">
      <c r="A762" s="4" t="s">
        <v>8079</v>
      </c>
      <c r="B762" s="84" t="s">
        <v>7971</v>
      </c>
      <c r="C762" s="4" t="s">
        <v>8080</v>
      </c>
      <c r="D762" s="4" t="s">
        <v>8081</v>
      </c>
      <c r="E762" s="4" t="s">
        <v>8082</v>
      </c>
      <c r="F762" s="4"/>
      <c r="G762" s="4"/>
      <c r="H762" s="30" t="s">
        <v>4506</v>
      </c>
      <c r="I762" s="30" t="s">
        <v>4507</v>
      </c>
      <c r="J762" s="30" t="s">
        <v>4508</v>
      </c>
      <c r="K762" s="187">
        <v>14036813</v>
      </c>
      <c r="L762" s="175" t="s">
        <v>8083</v>
      </c>
      <c r="M762" s="4"/>
      <c r="N762" s="32" t="s">
        <v>5100</v>
      </c>
      <c r="O762" s="32"/>
      <c r="P762" s="32"/>
      <c r="Q762" s="4" t="s">
        <v>8084</v>
      </c>
      <c r="R762" s="4" t="s">
        <v>8085</v>
      </c>
      <c r="S762" s="42">
        <v>528.3451</v>
      </c>
      <c r="T762" s="4" t="str">
        <f t="shared" si="58"/>
        <v>LTS0163299_IPTM20761_Alisol C monoacetate</v>
      </c>
      <c r="U762" s="4">
        <f t="shared" si="60"/>
        <v>529.35289999999998</v>
      </c>
      <c r="V762" s="4">
        <f t="shared" si="61"/>
        <v>527.33889999999997</v>
      </c>
      <c r="W762" s="58">
        <v>12.16</v>
      </c>
      <c r="X762" s="44">
        <v>1610000000</v>
      </c>
      <c r="Y762" s="58">
        <v>9.3699999999999992</v>
      </c>
      <c r="Z762" s="58">
        <v>14.69</v>
      </c>
      <c r="AA762" s="89"/>
      <c r="AB762" s="49">
        <v>12.19</v>
      </c>
      <c r="AC762" s="50">
        <v>91100000</v>
      </c>
      <c r="AD762" s="49">
        <v>9.32</v>
      </c>
      <c r="AE762" s="49">
        <v>14.75</v>
      </c>
      <c r="AF762" s="56" t="s">
        <v>8086</v>
      </c>
      <c r="AG762" s="4" t="s">
        <v>8087</v>
      </c>
      <c r="AH762" s="4"/>
      <c r="AI762" s="64">
        <v>11.99</v>
      </c>
      <c r="AJ762" s="95">
        <f t="shared" si="59"/>
        <v>17.672886937431393</v>
      </c>
    </row>
    <row r="763" spans="1:36" ht="15.6" x14ac:dyDescent="0.25">
      <c r="A763" s="4" t="s">
        <v>8088</v>
      </c>
      <c r="B763" s="84" t="s">
        <v>7971</v>
      </c>
      <c r="C763" s="4" t="s">
        <v>8089</v>
      </c>
      <c r="D763" s="4" t="s">
        <v>8090</v>
      </c>
      <c r="E763" s="4" t="s">
        <v>8091</v>
      </c>
      <c r="F763" s="4"/>
      <c r="G763" s="4"/>
      <c r="H763" s="30" t="s">
        <v>4506</v>
      </c>
      <c r="I763" s="30" t="s">
        <v>4507</v>
      </c>
      <c r="J763" s="30" t="s">
        <v>4575</v>
      </c>
      <c r="K763" s="187">
        <v>21637635</v>
      </c>
      <c r="L763" s="164" t="s">
        <v>8092</v>
      </c>
      <c r="M763" s="4"/>
      <c r="N763" s="32" t="s">
        <v>5013</v>
      </c>
      <c r="O763" s="32" t="s">
        <v>7459</v>
      </c>
      <c r="P763" s="32" t="s">
        <v>5014</v>
      </c>
      <c r="Q763" s="4" t="s">
        <v>8093</v>
      </c>
      <c r="R763" s="4" t="s">
        <v>8094</v>
      </c>
      <c r="S763" s="42">
        <v>812.49220000000003</v>
      </c>
      <c r="T763" s="4" t="str">
        <f t="shared" si="58"/>
        <v>LTS0162745_IPTM20762_Saikosaponin B3</v>
      </c>
      <c r="U763" s="4">
        <f t="shared" si="60"/>
        <v>813.5</v>
      </c>
      <c r="V763" s="4">
        <f t="shared" si="61"/>
        <v>811.48599999999999</v>
      </c>
      <c r="W763" s="58" t="s">
        <v>94</v>
      </c>
      <c r="X763" s="58" t="s">
        <v>94</v>
      </c>
      <c r="Y763" s="58" t="s">
        <v>94</v>
      </c>
      <c r="Z763" s="58" t="s">
        <v>94</v>
      </c>
      <c r="AA763" s="89"/>
      <c r="AB763" s="49">
        <v>9.58</v>
      </c>
      <c r="AC763" s="50">
        <v>43600000</v>
      </c>
      <c r="AD763" s="49">
        <v>9.32</v>
      </c>
      <c r="AE763" s="49">
        <v>14.75</v>
      </c>
      <c r="AF763" s="49" t="s">
        <v>8095</v>
      </c>
      <c r="AG763" s="4" t="s">
        <v>8096</v>
      </c>
      <c r="AH763" s="4"/>
      <c r="AI763" s="64">
        <v>9.82</v>
      </c>
      <c r="AJ763" s="95" t="e">
        <f t="shared" si="59"/>
        <v>#VALUE!</v>
      </c>
    </row>
    <row r="764" spans="1:36" ht="31.2" x14ac:dyDescent="0.25">
      <c r="A764" s="4" t="s">
        <v>8097</v>
      </c>
      <c r="B764" s="84" t="s">
        <v>7971</v>
      </c>
      <c r="C764" s="4" t="s">
        <v>8098</v>
      </c>
      <c r="D764" s="4" t="s">
        <v>8099</v>
      </c>
      <c r="E764" s="4" t="s">
        <v>8100</v>
      </c>
      <c r="F764" s="4"/>
      <c r="G764" s="4"/>
      <c r="H764" s="30"/>
      <c r="I764" s="30"/>
      <c r="J764" s="30"/>
      <c r="K764" s="187">
        <v>124928704</v>
      </c>
      <c r="L764" s="176"/>
      <c r="M764" s="4"/>
      <c r="N764" s="32"/>
      <c r="O764" s="32"/>
      <c r="P764" s="32"/>
      <c r="Q764" s="4" t="s">
        <v>8101</v>
      </c>
      <c r="R764" s="4" t="s">
        <v>8102</v>
      </c>
      <c r="S764" s="42">
        <v>588.40260000000001</v>
      </c>
      <c r="T764" s="4" t="str">
        <f t="shared" si="58"/>
        <v>_IPTM20763_21-O-Tigloylgymnemagenin</v>
      </c>
      <c r="U764" s="4">
        <f t="shared" si="60"/>
        <v>589.41039999999998</v>
      </c>
      <c r="V764" s="4">
        <f t="shared" si="61"/>
        <v>587.39639999999997</v>
      </c>
      <c r="W764" s="58">
        <v>11.77</v>
      </c>
      <c r="X764" s="44">
        <v>1720000000</v>
      </c>
      <c r="Y764" s="58">
        <v>9.3699999999999992</v>
      </c>
      <c r="Z764" s="58">
        <v>14.69</v>
      </c>
      <c r="AA764" s="128" t="s">
        <v>8103</v>
      </c>
      <c r="AB764" s="51">
        <v>11.8</v>
      </c>
      <c r="AC764" s="50">
        <v>47900000</v>
      </c>
      <c r="AD764" s="49">
        <v>9.32</v>
      </c>
      <c r="AE764" s="49">
        <v>14.75</v>
      </c>
      <c r="AF764" s="49" t="s">
        <v>8104</v>
      </c>
      <c r="AG764" s="4" t="s">
        <v>8105</v>
      </c>
      <c r="AH764" s="4"/>
      <c r="AI764" s="64">
        <v>11.85</v>
      </c>
      <c r="AJ764" s="95">
        <f t="shared" si="59"/>
        <v>35.908141962421709</v>
      </c>
    </row>
    <row r="765" spans="1:36" s="3" customFormat="1" ht="15.6" x14ac:dyDescent="0.25">
      <c r="A765" s="69" t="s">
        <v>8106</v>
      </c>
      <c r="B765" s="85" t="s">
        <v>7971</v>
      </c>
      <c r="C765" s="69" t="s">
        <v>8107</v>
      </c>
      <c r="D765" s="69" t="s">
        <v>8108</v>
      </c>
      <c r="E765" s="69" t="s">
        <v>8109</v>
      </c>
      <c r="F765" s="69"/>
      <c r="G765" s="69"/>
      <c r="H765" s="101" t="s">
        <v>4506</v>
      </c>
      <c r="I765" s="101" t="s">
        <v>4507</v>
      </c>
      <c r="J765" s="101" t="s">
        <v>4575</v>
      </c>
      <c r="K765" s="188">
        <v>13518118</v>
      </c>
      <c r="L765" s="177" t="s">
        <v>8110</v>
      </c>
      <c r="M765" s="69"/>
      <c r="N765" s="72" t="s">
        <v>8111</v>
      </c>
      <c r="O765" s="72" t="s">
        <v>8112</v>
      </c>
      <c r="P765" s="72" t="s">
        <v>8113</v>
      </c>
      <c r="Q765" s="69" t="s">
        <v>8114</v>
      </c>
      <c r="R765" s="69" t="s">
        <v>8115</v>
      </c>
      <c r="S765" s="73">
        <v>812.45579999999995</v>
      </c>
      <c r="T765" s="69" t="str">
        <f t="shared" si="58"/>
        <v>LTS0105710_IPTM20764_Lucyoside B</v>
      </c>
      <c r="U765" s="69">
        <f t="shared" si="60"/>
        <v>813.46359999999993</v>
      </c>
      <c r="V765" s="69">
        <f t="shared" si="61"/>
        <v>811.44959999999992</v>
      </c>
      <c r="W765" s="91" t="s">
        <v>94</v>
      </c>
      <c r="X765" s="91" t="s">
        <v>94</v>
      </c>
      <c r="Y765" s="91" t="s">
        <v>94</v>
      </c>
      <c r="Z765" s="91" t="s">
        <v>94</v>
      </c>
      <c r="AA765" s="112"/>
      <c r="AB765" s="57" t="s">
        <v>94</v>
      </c>
      <c r="AC765" s="57" t="s">
        <v>94</v>
      </c>
      <c r="AD765" s="57" t="s">
        <v>94</v>
      </c>
      <c r="AE765" s="57" t="s">
        <v>94</v>
      </c>
      <c r="AF765" s="57"/>
      <c r="AG765" s="69" t="s">
        <v>8116</v>
      </c>
      <c r="AH765" s="69"/>
      <c r="AI765" s="78">
        <v>9.09</v>
      </c>
      <c r="AJ765" s="96" t="e">
        <f t="shared" si="59"/>
        <v>#VALUE!</v>
      </c>
    </row>
    <row r="766" spans="1:36" ht="31.2" x14ac:dyDescent="0.25">
      <c r="A766" s="4" t="s">
        <v>8117</v>
      </c>
      <c r="B766" s="86" t="s">
        <v>7971</v>
      </c>
      <c r="C766" s="4" t="s">
        <v>8118</v>
      </c>
      <c r="D766" s="4" t="s">
        <v>8119</v>
      </c>
      <c r="E766" s="4" t="s">
        <v>8120</v>
      </c>
      <c r="F766" s="4" t="s">
        <v>8121</v>
      </c>
      <c r="G766" s="4" t="s">
        <v>8122</v>
      </c>
      <c r="H766" s="4" t="s">
        <v>4506</v>
      </c>
      <c r="I766" s="4" t="s">
        <v>4507</v>
      </c>
      <c r="J766" s="4" t="s">
        <v>4560</v>
      </c>
      <c r="K766" s="187">
        <v>5471852</v>
      </c>
      <c r="L766" s="4" t="s">
        <v>8123</v>
      </c>
      <c r="M766" s="4"/>
      <c r="N766" s="32" t="s">
        <v>4877</v>
      </c>
      <c r="O766" s="32"/>
      <c r="P766" s="32"/>
      <c r="Q766" s="4" t="s">
        <v>8124</v>
      </c>
      <c r="R766" s="4" t="s">
        <v>8125</v>
      </c>
      <c r="S766" s="4">
        <v>484.31889999999999</v>
      </c>
      <c r="T766" s="4" t="str">
        <f t="shared" si="58"/>
        <v>LTS0038909_IPTM20765_Poricoic acid B</v>
      </c>
      <c r="U766" s="4">
        <v>485.32670000000002</v>
      </c>
      <c r="V766" s="4">
        <v>483.31270000000001</v>
      </c>
      <c r="W766" s="43">
        <v>9.6999999999999993</v>
      </c>
      <c r="X766" s="44">
        <v>1270000000</v>
      </c>
      <c r="Y766" s="89">
        <v>9.3699999999999992</v>
      </c>
      <c r="Z766" s="89">
        <v>14.69</v>
      </c>
      <c r="AA766" s="92" t="s">
        <v>8126</v>
      </c>
      <c r="AB766" s="49">
        <v>12.04</v>
      </c>
      <c r="AC766" s="50">
        <v>409000000</v>
      </c>
      <c r="AD766" s="49">
        <v>9.32</v>
      </c>
      <c r="AE766" s="49">
        <v>14.75</v>
      </c>
      <c r="AF766" s="49"/>
      <c r="AG766" s="4" t="s">
        <v>8127</v>
      </c>
      <c r="AH766" s="4"/>
      <c r="AI766" s="64">
        <v>9.68</v>
      </c>
      <c r="AJ766" s="63">
        <f t="shared" si="59"/>
        <v>3.1051344743276283</v>
      </c>
    </row>
    <row r="767" spans="1:36" ht="31.2" x14ac:dyDescent="0.25">
      <c r="A767" s="4" t="s">
        <v>8128</v>
      </c>
      <c r="B767" s="86" t="s">
        <v>7971</v>
      </c>
      <c r="C767" s="4" t="s">
        <v>8129</v>
      </c>
      <c r="D767" s="4" t="s">
        <v>8130</v>
      </c>
      <c r="E767" s="4" t="s">
        <v>8131</v>
      </c>
      <c r="F767" s="4"/>
      <c r="G767" s="4"/>
      <c r="H767" s="4"/>
      <c r="I767" s="4"/>
      <c r="J767" s="4"/>
      <c r="K767" s="187">
        <v>139035027</v>
      </c>
      <c r="L767" s="34"/>
      <c r="M767" s="4"/>
      <c r="N767" s="32"/>
      <c r="O767" s="32"/>
      <c r="P767" s="32"/>
      <c r="Q767" s="4" t="s">
        <v>8132</v>
      </c>
      <c r="R767" s="4" t="s">
        <v>8133</v>
      </c>
      <c r="S767" s="4">
        <v>1102.5196000000001</v>
      </c>
      <c r="T767" s="4" t="str">
        <f t="shared" si="58"/>
        <v>_IPTM20766_Celosin I</v>
      </c>
      <c r="U767" s="4">
        <v>1103.5273999999999</v>
      </c>
      <c r="V767" s="4">
        <v>1101.5134</v>
      </c>
      <c r="W767" s="58">
        <v>9.39</v>
      </c>
      <c r="X767" s="44">
        <v>37200000</v>
      </c>
      <c r="Y767" s="89">
        <v>9.3699999999999992</v>
      </c>
      <c r="Z767" s="89">
        <v>14.69</v>
      </c>
      <c r="AA767" s="92" t="s">
        <v>8134</v>
      </c>
      <c r="AB767" s="49">
        <v>7.01</v>
      </c>
      <c r="AC767" s="50">
        <v>27900000</v>
      </c>
      <c r="AD767" s="51">
        <v>4.9400000000000004</v>
      </c>
      <c r="AE767" s="51">
        <v>9.32</v>
      </c>
      <c r="AF767" s="49" t="s">
        <v>8135</v>
      </c>
      <c r="AG767" s="4" t="s">
        <v>8136</v>
      </c>
      <c r="AH767" s="4"/>
      <c r="AI767" s="64">
        <v>8.9700000000000006</v>
      </c>
      <c r="AJ767" s="63">
        <f t="shared" si="59"/>
        <v>1.3333333333333333</v>
      </c>
    </row>
    <row r="768" spans="1:36" ht="15.6" x14ac:dyDescent="0.25">
      <c r="A768" s="4" t="s">
        <v>8137</v>
      </c>
      <c r="B768" s="86" t="s">
        <v>8138</v>
      </c>
      <c r="C768" s="4" t="s">
        <v>8139</v>
      </c>
      <c r="D768" s="4" t="s">
        <v>8140</v>
      </c>
      <c r="E768" s="4" t="s">
        <v>8141</v>
      </c>
      <c r="F768" s="4" t="s">
        <v>8142</v>
      </c>
      <c r="G768" s="4" t="s">
        <v>8143</v>
      </c>
      <c r="H768" s="4" t="s">
        <v>4506</v>
      </c>
      <c r="I768" s="4" t="s">
        <v>4507</v>
      </c>
      <c r="J768" s="4" t="s">
        <v>4778</v>
      </c>
      <c r="K768" s="187">
        <v>119242</v>
      </c>
      <c r="L768" s="4" t="s">
        <v>8144</v>
      </c>
      <c r="M768" s="4"/>
      <c r="N768" s="32" t="s">
        <v>8145</v>
      </c>
      <c r="O768" s="32" t="s">
        <v>8146</v>
      </c>
      <c r="P768" s="32" t="s">
        <v>8147</v>
      </c>
      <c r="Q768" s="4" t="s">
        <v>8148</v>
      </c>
      <c r="R768" s="4" t="s">
        <v>8149</v>
      </c>
      <c r="S768" s="4">
        <v>428.40179999999998</v>
      </c>
      <c r="T768" s="4" t="str">
        <f t="shared" si="58"/>
        <v>LTS0182128_IPTM20767_Epifriedelanol</v>
      </c>
      <c r="U768" s="4">
        <v>429.40960000000001</v>
      </c>
      <c r="V768" s="4">
        <v>427.3956</v>
      </c>
      <c r="W768" s="58">
        <v>18.28</v>
      </c>
      <c r="X768" s="44">
        <v>1090000</v>
      </c>
      <c r="Y768" s="89">
        <v>14.69</v>
      </c>
      <c r="Z768" s="89">
        <v>18.63</v>
      </c>
      <c r="AA768" s="58"/>
      <c r="AB768" s="49" t="s">
        <v>94</v>
      </c>
      <c r="AC768" s="49" t="s">
        <v>94</v>
      </c>
      <c r="AD768" s="49" t="s">
        <v>94</v>
      </c>
      <c r="AE768" s="49" t="s">
        <v>94</v>
      </c>
      <c r="AF768" s="49"/>
      <c r="AG768" s="4" t="s">
        <v>8150</v>
      </c>
      <c r="AH768" s="4"/>
      <c r="AI768" s="64"/>
      <c r="AJ768" s="63" t="e">
        <f t="shared" si="59"/>
        <v>#VALUE!</v>
      </c>
    </row>
    <row r="769" spans="1:36" s="3" customFormat="1" ht="15.6" x14ac:dyDescent="0.25">
      <c r="A769" s="69" t="s">
        <v>8151</v>
      </c>
      <c r="B769" s="160" t="s">
        <v>8138</v>
      </c>
      <c r="C769" s="69" t="s">
        <v>8152</v>
      </c>
      <c r="D769" s="69" t="s">
        <v>8153</v>
      </c>
      <c r="E769" s="69" t="s">
        <v>8154</v>
      </c>
      <c r="F769" s="69" t="s">
        <v>8155</v>
      </c>
      <c r="G769" s="69" t="s">
        <v>8156</v>
      </c>
      <c r="H769" s="69" t="s">
        <v>4506</v>
      </c>
      <c r="I769" s="69" t="s">
        <v>4507</v>
      </c>
      <c r="J769" s="69" t="s">
        <v>4778</v>
      </c>
      <c r="K769" s="188">
        <v>91472</v>
      </c>
      <c r="L769" s="69" t="s">
        <v>8157</v>
      </c>
      <c r="M769" s="69"/>
      <c r="N769" s="72" t="s">
        <v>8158</v>
      </c>
      <c r="O769" s="72" t="s">
        <v>8159</v>
      </c>
      <c r="P769" s="72" t="s">
        <v>8160</v>
      </c>
      <c r="Q769" s="69" t="s">
        <v>8161</v>
      </c>
      <c r="R769" s="69" t="s">
        <v>4596</v>
      </c>
      <c r="S769" s="69">
        <v>426.38619999999997</v>
      </c>
      <c r="T769" s="69" t="str">
        <f t="shared" si="58"/>
        <v>LTS0213494_IPTM20768_Friedelin</v>
      </c>
      <c r="U769" s="69">
        <v>427.39400000000001</v>
      </c>
      <c r="V769" s="69">
        <v>425.38</v>
      </c>
      <c r="W769" s="91" t="s">
        <v>94</v>
      </c>
      <c r="X769" s="91" t="s">
        <v>94</v>
      </c>
      <c r="Y769" s="91" t="s">
        <v>94</v>
      </c>
      <c r="Z769" s="91" t="s">
        <v>94</v>
      </c>
      <c r="AA769" s="91"/>
      <c r="AB769" s="57" t="s">
        <v>94</v>
      </c>
      <c r="AC769" s="57" t="s">
        <v>94</v>
      </c>
      <c r="AD769" s="57" t="s">
        <v>94</v>
      </c>
      <c r="AE769" s="57" t="s">
        <v>94</v>
      </c>
      <c r="AF769" s="57"/>
      <c r="AG769" s="69" t="s">
        <v>8162</v>
      </c>
      <c r="AH769" s="69"/>
      <c r="AI769" s="78"/>
      <c r="AJ769" s="94" t="e">
        <f t="shared" si="59"/>
        <v>#VALUE!</v>
      </c>
    </row>
    <row r="770" spans="1:36" ht="15.6" x14ac:dyDescent="0.25">
      <c r="A770" s="4" t="s">
        <v>8163</v>
      </c>
      <c r="B770" s="86" t="s">
        <v>8138</v>
      </c>
      <c r="C770" s="4" t="s">
        <v>8164</v>
      </c>
      <c r="D770" s="4" t="s">
        <v>8165</v>
      </c>
      <c r="E770" s="4" t="s">
        <v>8166</v>
      </c>
      <c r="F770" s="4" t="s">
        <v>8167</v>
      </c>
      <c r="G770" s="4"/>
      <c r="H770" s="4" t="s">
        <v>4506</v>
      </c>
      <c r="I770" s="4" t="s">
        <v>4507</v>
      </c>
      <c r="J770" s="4" t="s">
        <v>4575</v>
      </c>
      <c r="K770" s="187">
        <v>441939</v>
      </c>
      <c r="L770" s="4" t="s">
        <v>8168</v>
      </c>
      <c r="M770" s="4"/>
      <c r="N770" s="32" t="s">
        <v>6262</v>
      </c>
      <c r="O770" s="32" t="s">
        <v>5384</v>
      </c>
      <c r="P770" s="32" t="s">
        <v>4668</v>
      </c>
      <c r="Q770" s="4" t="s">
        <v>8169</v>
      </c>
      <c r="R770" s="4" t="s">
        <v>7254</v>
      </c>
      <c r="S770" s="4">
        <v>664.38229999999999</v>
      </c>
      <c r="T770" s="4" t="str">
        <f t="shared" si="58"/>
        <v>LTS0146449_IPTM20769_Esculentoside B</v>
      </c>
      <c r="U770" s="4">
        <v>665.39009999999996</v>
      </c>
      <c r="V770" s="4">
        <v>663.37609999999995</v>
      </c>
      <c r="W770" s="58">
        <v>9.2200000000000006</v>
      </c>
      <c r="X770" s="44">
        <v>2160000</v>
      </c>
      <c r="Y770" s="43">
        <v>4.9400000000000004</v>
      </c>
      <c r="Z770" s="43">
        <v>9.3699999999999992</v>
      </c>
      <c r="AA770" s="58" t="s">
        <v>8170</v>
      </c>
      <c r="AB770" s="49">
        <v>8.83</v>
      </c>
      <c r="AC770" s="50">
        <v>27700000</v>
      </c>
      <c r="AD770" s="51">
        <v>4.9400000000000004</v>
      </c>
      <c r="AE770" s="51">
        <v>9.32</v>
      </c>
      <c r="AF770" s="49" t="s">
        <v>8171</v>
      </c>
      <c r="AG770" s="4" t="s">
        <v>8172</v>
      </c>
      <c r="AH770" s="4"/>
      <c r="AI770" s="64">
        <v>9.39</v>
      </c>
      <c r="AJ770" s="63">
        <f t="shared" si="59"/>
        <v>7.7978339350180503E-2</v>
      </c>
    </row>
    <row r="771" spans="1:36" ht="15.6" x14ac:dyDescent="0.25">
      <c r="A771" s="4" t="s">
        <v>8173</v>
      </c>
      <c r="B771" s="86" t="s">
        <v>8138</v>
      </c>
      <c r="C771" s="4" t="s">
        <v>8174</v>
      </c>
      <c r="D771" s="4" t="s">
        <v>8175</v>
      </c>
      <c r="E771" s="4" t="s">
        <v>8176</v>
      </c>
      <c r="F771" s="4"/>
      <c r="G771" s="4" t="s">
        <v>8177</v>
      </c>
      <c r="H771" s="4" t="s">
        <v>4506</v>
      </c>
      <c r="I771" s="4" t="s">
        <v>4507</v>
      </c>
      <c r="J771" s="4" t="s">
        <v>4508</v>
      </c>
      <c r="K771" s="187">
        <v>75090527</v>
      </c>
      <c r="L771" s="4" t="s">
        <v>8178</v>
      </c>
      <c r="M771" s="4"/>
      <c r="N771" s="32" t="s">
        <v>4957</v>
      </c>
      <c r="O771" s="32" t="s">
        <v>4523</v>
      </c>
      <c r="P771" s="32"/>
      <c r="Q771" s="4" t="s">
        <v>8179</v>
      </c>
      <c r="R771" s="4" t="s">
        <v>7123</v>
      </c>
      <c r="S771" s="4">
        <v>962.54499999999996</v>
      </c>
      <c r="T771" s="4" t="str">
        <f t="shared" ref="T771:T785" si="62">L771&amp;"_"&amp;D771&amp;"_"&amp;E771</f>
        <v>LTS0088343_IPTM20770_Gypenoside XLVI</v>
      </c>
      <c r="U771" s="4">
        <v>963.55280000000005</v>
      </c>
      <c r="V771" s="4">
        <v>961.53880000000004</v>
      </c>
      <c r="W771" s="58" t="s">
        <v>94</v>
      </c>
      <c r="X771" s="58" t="s">
        <v>94</v>
      </c>
      <c r="Y771" s="58" t="s">
        <v>94</v>
      </c>
      <c r="Z771" s="58" t="s">
        <v>94</v>
      </c>
      <c r="AA771" s="58"/>
      <c r="AB771" s="49">
        <v>9.17</v>
      </c>
      <c r="AC771" s="50">
        <v>40100000</v>
      </c>
      <c r="AD771" s="51">
        <v>4.9400000000000004</v>
      </c>
      <c r="AE771" s="51">
        <v>9.32</v>
      </c>
      <c r="AF771" s="49"/>
      <c r="AG771" s="4" t="s">
        <v>8180</v>
      </c>
      <c r="AH771" s="4"/>
      <c r="AI771" s="64">
        <v>9.39</v>
      </c>
      <c r="AJ771" s="63" t="e">
        <f t="shared" si="59"/>
        <v>#VALUE!</v>
      </c>
    </row>
    <row r="772" spans="1:36" ht="15.6" x14ac:dyDescent="0.25">
      <c r="A772" s="4" t="s">
        <v>8181</v>
      </c>
      <c r="B772" s="86" t="s">
        <v>8138</v>
      </c>
      <c r="C772" s="4" t="s">
        <v>8182</v>
      </c>
      <c r="D772" s="4" t="s">
        <v>8183</v>
      </c>
      <c r="E772" s="4" t="s">
        <v>8184</v>
      </c>
      <c r="F772" s="4"/>
      <c r="G772" s="4"/>
      <c r="H772" s="4" t="s">
        <v>5202</v>
      </c>
      <c r="I772" s="4" t="s">
        <v>5203</v>
      </c>
      <c r="J772" s="4" t="s">
        <v>8185</v>
      </c>
      <c r="K772" s="187">
        <v>15558620</v>
      </c>
      <c r="L772" s="4" t="s">
        <v>8186</v>
      </c>
      <c r="M772" s="4"/>
      <c r="N772" s="32" t="s">
        <v>5100</v>
      </c>
      <c r="O772" s="32"/>
      <c r="P772" s="32"/>
      <c r="Q772" s="4" t="s">
        <v>8187</v>
      </c>
      <c r="R772" s="4" t="s">
        <v>4823</v>
      </c>
      <c r="S772" s="4">
        <v>472.3553</v>
      </c>
      <c r="T772" s="4" t="str">
        <f t="shared" si="62"/>
        <v>LTS0233818_IPTM20771_Alisol B</v>
      </c>
      <c r="U772" s="4">
        <v>473.36309999999997</v>
      </c>
      <c r="V772" s="4">
        <v>471.34910000000002</v>
      </c>
      <c r="W772" s="58">
        <v>14.88</v>
      </c>
      <c r="X772" s="44">
        <v>6370000</v>
      </c>
      <c r="Y772" s="89">
        <v>14.69</v>
      </c>
      <c r="Z772" s="89">
        <v>18.63</v>
      </c>
      <c r="AA772" s="58" t="s">
        <v>8188</v>
      </c>
      <c r="AB772" s="49">
        <v>10.57</v>
      </c>
      <c r="AC772" s="50">
        <v>21000000</v>
      </c>
      <c r="AD772" s="49">
        <v>9.32</v>
      </c>
      <c r="AE772" s="49">
        <v>14.75</v>
      </c>
      <c r="AF772" s="49"/>
      <c r="AG772" s="4" t="s">
        <v>8189</v>
      </c>
      <c r="AH772" s="4"/>
      <c r="AI772" s="64">
        <v>14.8</v>
      </c>
      <c r="AJ772" s="63">
        <f t="shared" si="59"/>
        <v>0.30333333333333334</v>
      </c>
    </row>
    <row r="773" spans="1:36" ht="15.6" x14ac:dyDescent="0.25">
      <c r="A773" s="4" t="s">
        <v>8190</v>
      </c>
      <c r="B773" s="86" t="s">
        <v>8138</v>
      </c>
      <c r="C773" s="4" t="s">
        <v>8191</v>
      </c>
      <c r="D773" s="4" t="s">
        <v>8192</v>
      </c>
      <c r="E773" s="4" t="s">
        <v>8193</v>
      </c>
      <c r="F773" s="4"/>
      <c r="G773" s="4"/>
      <c r="H773" s="4" t="s">
        <v>4506</v>
      </c>
      <c r="I773" s="4" t="s">
        <v>4507</v>
      </c>
      <c r="J773" s="4" t="s">
        <v>4560</v>
      </c>
      <c r="K773" s="187">
        <v>101600077</v>
      </c>
      <c r="L773" s="4" t="s">
        <v>8194</v>
      </c>
      <c r="M773" s="4"/>
      <c r="N773" s="32" t="s">
        <v>4562</v>
      </c>
      <c r="O773" s="32" t="s">
        <v>4886</v>
      </c>
      <c r="P773" s="32" t="s">
        <v>4564</v>
      </c>
      <c r="Q773" s="4" t="s">
        <v>8195</v>
      </c>
      <c r="R773" s="4" t="s">
        <v>6682</v>
      </c>
      <c r="S773" s="4">
        <v>514.29309999999998</v>
      </c>
      <c r="T773" s="4" t="str">
        <f t="shared" si="62"/>
        <v>LTS0272095_IPTM20772_Ganoderenic acid A</v>
      </c>
      <c r="U773" s="4">
        <v>515.30089999999996</v>
      </c>
      <c r="V773" s="4">
        <v>513.28689999999995</v>
      </c>
      <c r="W773" s="43">
        <v>9</v>
      </c>
      <c r="X773" s="44">
        <v>680000000</v>
      </c>
      <c r="Y773" s="43">
        <v>4.9400000000000004</v>
      </c>
      <c r="Z773" s="43">
        <v>9.3699999999999992</v>
      </c>
      <c r="AA773" s="58"/>
      <c r="AB773" s="49">
        <v>7.19</v>
      </c>
      <c r="AC773" s="50">
        <v>589000000</v>
      </c>
      <c r="AD773" s="51">
        <v>4.9400000000000004</v>
      </c>
      <c r="AE773" s="51">
        <v>9.32</v>
      </c>
      <c r="AF773" s="49"/>
      <c r="AG773" s="4" t="s">
        <v>8196</v>
      </c>
      <c r="AH773" s="4"/>
      <c r="AI773" s="64">
        <v>9.01</v>
      </c>
      <c r="AJ773" s="63">
        <f t="shared" si="59"/>
        <v>1.1544991511035654</v>
      </c>
    </row>
    <row r="774" spans="1:36" ht="15.6" x14ac:dyDescent="0.25">
      <c r="A774" s="4" t="s">
        <v>8197</v>
      </c>
      <c r="B774" s="86" t="s">
        <v>8138</v>
      </c>
      <c r="C774" s="4" t="s">
        <v>8198</v>
      </c>
      <c r="D774" s="4" t="s">
        <v>8199</v>
      </c>
      <c r="E774" s="4" t="s">
        <v>8200</v>
      </c>
      <c r="F774" s="4"/>
      <c r="G774" s="4"/>
      <c r="H774" s="4" t="s">
        <v>4506</v>
      </c>
      <c r="I774" s="4" t="s">
        <v>4507</v>
      </c>
      <c r="J774" s="4" t="s">
        <v>4644</v>
      </c>
      <c r="K774" s="187">
        <v>101293615</v>
      </c>
      <c r="L774" s="4" t="s">
        <v>8201</v>
      </c>
      <c r="M774" s="4"/>
      <c r="N774" s="32" t="s">
        <v>8202</v>
      </c>
      <c r="O774" s="32"/>
      <c r="P774" s="32"/>
      <c r="Q774" s="4" t="s">
        <v>8203</v>
      </c>
      <c r="R774" s="4" t="s">
        <v>4823</v>
      </c>
      <c r="S774" s="4">
        <v>472.3553</v>
      </c>
      <c r="T774" s="4" t="str">
        <f t="shared" si="62"/>
        <v>LTS0114245_IPTM20773_Momordicine I</v>
      </c>
      <c r="U774" s="4">
        <v>473.36309999999997</v>
      </c>
      <c r="V774" s="4">
        <v>471.34910000000002</v>
      </c>
      <c r="W774" s="58">
        <v>14.88</v>
      </c>
      <c r="X774" s="44">
        <v>6370000</v>
      </c>
      <c r="Y774" s="89">
        <v>14.69</v>
      </c>
      <c r="Z774" s="89">
        <v>18.63</v>
      </c>
      <c r="AA774" s="58" t="s">
        <v>8204</v>
      </c>
      <c r="AB774" s="49">
        <v>10.57</v>
      </c>
      <c r="AC774" s="50">
        <v>21000000</v>
      </c>
      <c r="AD774" s="49">
        <v>9.32</v>
      </c>
      <c r="AE774" s="49">
        <v>14.75</v>
      </c>
      <c r="AF774" s="49"/>
      <c r="AG774" s="4" t="s">
        <v>8205</v>
      </c>
      <c r="AH774" s="4"/>
      <c r="AI774" s="64">
        <v>13.48</v>
      </c>
      <c r="AJ774" s="63">
        <f t="shared" si="59"/>
        <v>0.30333333333333334</v>
      </c>
    </row>
    <row r="775" spans="1:36" ht="15.6" x14ac:dyDescent="0.25">
      <c r="A775" s="4" t="s">
        <v>8206</v>
      </c>
      <c r="B775" s="86" t="s">
        <v>8138</v>
      </c>
      <c r="C775" s="4" t="s">
        <v>8207</v>
      </c>
      <c r="D775" s="4" t="s">
        <v>8208</v>
      </c>
      <c r="E775" s="4" t="s">
        <v>8209</v>
      </c>
      <c r="F775" s="4" t="s">
        <v>8210</v>
      </c>
      <c r="G775" s="4"/>
      <c r="H775" s="4" t="s">
        <v>4506</v>
      </c>
      <c r="I775" s="4" t="s">
        <v>4507</v>
      </c>
      <c r="J775" s="4" t="s">
        <v>4575</v>
      </c>
      <c r="K775" s="187">
        <v>14189384</v>
      </c>
      <c r="L775" s="4" t="s">
        <v>8211</v>
      </c>
      <c r="M775" s="4"/>
      <c r="N775" s="32" t="s">
        <v>4522</v>
      </c>
      <c r="O775" s="32" t="s">
        <v>8212</v>
      </c>
      <c r="P775" s="32" t="s">
        <v>4738</v>
      </c>
      <c r="Q775" s="4" t="s">
        <v>8213</v>
      </c>
      <c r="R775" s="4" t="s">
        <v>8214</v>
      </c>
      <c r="S775" s="4">
        <v>618.41319999999996</v>
      </c>
      <c r="T775" s="4" t="str">
        <f t="shared" si="62"/>
        <v>LTS0117058_IPTM20774_Beta-D-glucopyranosyl oleanolate</v>
      </c>
      <c r="U775" s="4">
        <v>619.42100000000005</v>
      </c>
      <c r="V775" s="4">
        <v>617.40700000000004</v>
      </c>
      <c r="W775" s="58">
        <v>13.08</v>
      </c>
      <c r="X775" s="44">
        <v>329000</v>
      </c>
      <c r="Y775" s="89">
        <v>9.3699999999999992</v>
      </c>
      <c r="Z775" s="89">
        <v>14.69</v>
      </c>
      <c r="AA775" s="58" t="s">
        <v>441</v>
      </c>
      <c r="AB775" s="49">
        <v>12.84</v>
      </c>
      <c r="AC775" s="50">
        <v>25400000</v>
      </c>
      <c r="AD775" s="49">
        <v>9.32</v>
      </c>
      <c r="AE775" s="49">
        <v>14.75</v>
      </c>
      <c r="AF775" s="49" t="s">
        <v>8215</v>
      </c>
      <c r="AG775" s="4" t="s">
        <v>8216</v>
      </c>
      <c r="AH775" s="4"/>
      <c r="AI775" s="64">
        <v>13.02</v>
      </c>
      <c r="AJ775" s="63">
        <f t="shared" si="59"/>
        <v>1.2952755905511811E-2</v>
      </c>
    </row>
    <row r="776" spans="1:36" ht="15.6" x14ac:dyDescent="0.25">
      <c r="A776" s="4" t="s">
        <v>8217</v>
      </c>
      <c r="B776" s="86" t="s">
        <v>8138</v>
      </c>
      <c r="C776" s="4" t="s">
        <v>8218</v>
      </c>
      <c r="D776" s="4" t="s">
        <v>8219</v>
      </c>
      <c r="E776" s="4" t="s">
        <v>8220</v>
      </c>
      <c r="F776" s="4"/>
      <c r="G776" s="4"/>
      <c r="H776" s="4" t="s">
        <v>4506</v>
      </c>
      <c r="I776" s="4" t="s">
        <v>4507</v>
      </c>
      <c r="J776" s="4" t="s">
        <v>4560</v>
      </c>
      <c r="K776" s="187">
        <v>20055990</v>
      </c>
      <c r="L776" s="4" t="s">
        <v>8221</v>
      </c>
      <c r="M776" s="4"/>
      <c r="N776" s="32" t="s">
        <v>4562</v>
      </c>
      <c r="O776" s="32"/>
      <c r="P776" s="32"/>
      <c r="Q776" s="4" t="s">
        <v>8222</v>
      </c>
      <c r="R776" s="4" t="s">
        <v>5692</v>
      </c>
      <c r="S776" s="4">
        <v>532.30359999999996</v>
      </c>
      <c r="T776" s="4" t="str">
        <f t="shared" si="62"/>
        <v>LTS0140491_IPTM20775_Ganoderic acid I</v>
      </c>
      <c r="U776" s="4">
        <v>533.31140000000005</v>
      </c>
      <c r="V776" s="4">
        <v>531.29740000000004</v>
      </c>
      <c r="W776" s="58">
        <v>7.79</v>
      </c>
      <c r="X776" s="44">
        <v>48200000</v>
      </c>
      <c r="Y776" s="43">
        <v>4.9400000000000004</v>
      </c>
      <c r="Z776" s="43">
        <v>9.3699999999999992</v>
      </c>
      <c r="AA776" s="58" t="s">
        <v>8223</v>
      </c>
      <c r="AB776" s="49">
        <v>5.95</v>
      </c>
      <c r="AC776" s="50">
        <v>224000000</v>
      </c>
      <c r="AD776" s="51">
        <v>4.9400000000000004</v>
      </c>
      <c r="AE776" s="51">
        <v>9.32</v>
      </c>
      <c r="AF776" s="49"/>
      <c r="AG776" s="4" t="s">
        <v>8224</v>
      </c>
      <c r="AH776" s="4"/>
      <c r="AI776" s="64">
        <v>7.79</v>
      </c>
      <c r="AJ776" s="63">
        <f t="shared" si="59"/>
        <v>0.21517857142857144</v>
      </c>
    </row>
    <row r="777" spans="1:36" ht="15.6" x14ac:dyDescent="0.25">
      <c r="A777" s="4" t="s">
        <v>8225</v>
      </c>
      <c r="B777" s="86" t="s">
        <v>8138</v>
      </c>
      <c r="C777" s="4" t="s">
        <v>8226</v>
      </c>
      <c r="D777" s="4" t="s">
        <v>8227</v>
      </c>
      <c r="E777" s="4" t="s">
        <v>8228</v>
      </c>
      <c r="F777" s="4" t="s">
        <v>8229</v>
      </c>
      <c r="G777" s="4"/>
      <c r="H777" s="4" t="s">
        <v>4506</v>
      </c>
      <c r="I777" s="4" t="s">
        <v>4507</v>
      </c>
      <c r="J777" s="4" t="s">
        <v>4575</v>
      </c>
      <c r="K777" s="187">
        <v>21120798</v>
      </c>
      <c r="L777" s="4" t="s">
        <v>8230</v>
      </c>
      <c r="M777" s="4"/>
      <c r="N777" s="32" t="s">
        <v>5766</v>
      </c>
      <c r="O777" s="32" t="s">
        <v>8231</v>
      </c>
      <c r="P777" s="32"/>
      <c r="Q777" s="4" t="s">
        <v>8232</v>
      </c>
      <c r="R777" s="4" t="s">
        <v>5064</v>
      </c>
      <c r="S777" s="4">
        <v>634.40809999999999</v>
      </c>
      <c r="T777" s="4" t="str">
        <f t="shared" si="62"/>
        <v>LTS0143534_IPTM20776_Hederagenin 28-O-beta-D-glucopyranosyl ester</v>
      </c>
      <c r="U777" s="4">
        <v>635.41589999999997</v>
      </c>
      <c r="V777" s="4">
        <v>633.40189999999996</v>
      </c>
      <c r="W777" s="58" t="s">
        <v>94</v>
      </c>
      <c r="X777" s="58" t="s">
        <v>94</v>
      </c>
      <c r="Y777" s="58" t="s">
        <v>94</v>
      </c>
      <c r="Z777" s="58" t="s">
        <v>94</v>
      </c>
      <c r="AA777" s="58"/>
      <c r="AB777" s="49">
        <v>10.57</v>
      </c>
      <c r="AC777" s="50">
        <v>25300000</v>
      </c>
      <c r="AD777" s="49">
        <v>9.32</v>
      </c>
      <c r="AE777" s="49">
        <v>14.75</v>
      </c>
      <c r="AF777" s="49" t="s">
        <v>8233</v>
      </c>
      <c r="AG777" s="4" t="s">
        <v>8234</v>
      </c>
      <c r="AH777" s="4"/>
      <c r="AI777" s="64">
        <v>10.78</v>
      </c>
      <c r="AJ777" s="63" t="e">
        <f t="shared" si="59"/>
        <v>#VALUE!</v>
      </c>
    </row>
    <row r="778" spans="1:36" ht="31.2" x14ac:dyDescent="0.25">
      <c r="A778" s="4" t="s">
        <v>8235</v>
      </c>
      <c r="B778" s="86" t="s">
        <v>8138</v>
      </c>
      <c r="C778" s="4" t="s">
        <v>8236</v>
      </c>
      <c r="D778" s="4" t="s">
        <v>8237</v>
      </c>
      <c r="E778" s="4" t="s">
        <v>8238</v>
      </c>
      <c r="F778" s="4" t="s">
        <v>8239</v>
      </c>
      <c r="G778" s="4"/>
      <c r="H778" s="4" t="s">
        <v>4506</v>
      </c>
      <c r="I778" s="4" t="s">
        <v>4507</v>
      </c>
      <c r="J778" s="4" t="s">
        <v>5498</v>
      </c>
      <c r="K778" s="187">
        <v>11386458</v>
      </c>
      <c r="L778" s="4" t="s">
        <v>8240</v>
      </c>
      <c r="M778" s="4"/>
      <c r="N778" s="32" t="s">
        <v>6318</v>
      </c>
      <c r="O778" s="32" t="s">
        <v>6319</v>
      </c>
      <c r="P778" s="32"/>
      <c r="Q778" s="4" t="s">
        <v>8241</v>
      </c>
      <c r="R778" s="4" t="s">
        <v>5043</v>
      </c>
      <c r="S778" s="4">
        <v>498.37090000000001</v>
      </c>
      <c r="T778" s="4" t="str">
        <f t="shared" si="62"/>
        <v>LTS0260661_IPTM20777_3-O-Acetyl-beta-boswellic acid</v>
      </c>
      <c r="U778" s="4">
        <v>499.37869999999998</v>
      </c>
      <c r="V778" s="4">
        <v>497.36470000000003</v>
      </c>
      <c r="W778" s="58" t="s">
        <v>94</v>
      </c>
      <c r="X778" s="58" t="s">
        <v>94</v>
      </c>
      <c r="Y778" s="58" t="s">
        <v>94</v>
      </c>
      <c r="Z778" s="58" t="s">
        <v>94</v>
      </c>
      <c r="AA778" s="167" t="s">
        <v>6411</v>
      </c>
      <c r="AB778" s="49">
        <v>20.96</v>
      </c>
      <c r="AC778" s="50">
        <v>739000000</v>
      </c>
      <c r="AD778" s="49">
        <v>19.010000000000002</v>
      </c>
      <c r="AE778" s="51">
        <v>30</v>
      </c>
      <c r="AF778" s="57" t="s">
        <v>2606</v>
      </c>
      <c r="AG778" s="4" t="s">
        <v>8242</v>
      </c>
      <c r="AH778" s="4"/>
      <c r="AI778" s="67"/>
      <c r="AJ778" s="63" t="e">
        <f t="shared" si="59"/>
        <v>#VALUE!</v>
      </c>
    </row>
    <row r="779" spans="1:36" ht="15.6" x14ac:dyDescent="0.25">
      <c r="A779" s="4" t="s">
        <v>8243</v>
      </c>
      <c r="B779" s="86" t="s">
        <v>8138</v>
      </c>
      <c r="C779" s="4" t="s">
        <v>8244</v>
      </c>
      <c r="D779" s="4" t="s">
        <v>8245</v>
      </c>
      <c r="E779" s="4" t="s">
        <v>8246</v>
      </c>
      <c r="F779" s="4" t="s">
        <v>8247</v>
      </c>
      <c r="G779" s="4" t="s">
        <v>8248</v>
      </c>
      <c r="H779" s="4" t="s">
        <v>4506</v>
      </c>
      <c r="I779" s="4" t="s">
        <v>4507</v>
      </c>
      <c r="J779" s="4" t="s">
        <v>4644</v>
      </c>
      <c r="K779" s="187">
        <v>10481797</v>
      </c>
      <c r="L779" s="4" t="s">
        <v>8249</v>
      </c>
      <c r="M779" s="4"/>
      <c r="N779" s="32" t="s">
        <v>8250</v>
      </c>
      <c r="O779" s="32" t="s">
        <v>8251</v>
      </c>
      <c r="P779" s="32" t="s">
        <v>5858</v>
      </c>
      <c r="Q779" s="4" t="s">
        <v>8252</v>
      </c>
      <c r="R779" s="4" t="s">
        <v>6606</v>
      </c>
      <c r="S779" s="4">
        <v>520.34</v>
      </c>
      <c r="T779" s="4" t="str">
        <f t="shared" si="62"/>
        <v>LTS0118619_IPTM20778_Cucurbitacin IIb</v>
      </c>
      <c r="U779" s="4">
        <v>521.34780000000001</v>
      </c>
      <c r="V779" s="4">
        <v>519.3338</v>
      </c>
      <c r="W779" s="58" t="s">
        <v>94</v>
      </c>
      <c r="X779" s="58" t="s">
        <v>94</v>
      </c>
      <c r="Y779" s="58" t="s">
        <v>94</v>
      </c>
      <c r="Z779" s="58" t="s">
        <v>94</v>
      </c>
      <c r="AA779" s="58"/>
      <c r="AB779" s="49">
        <v>7.86</v>
      </c>
      <c r="AC779" s="50">
        <v>505000000</v>
      </c>
      <c r="AD779" s="51">
        <v>4.9400000000000004</v>
      </c>
      <c r="AE779" s="51">
        <v>9.32</v>
      </c>
      <c r="AF779" s="49"/>
      <c r="AG779" s="4" t="s">
        <v>8253</v>
      </c>
      <c r="AH779" s="4"/>
      <c r="AI779" s="64">
        <v>7.88</v>
      </c>
      <c r="AJ779" s="63" t="e">
        <f t="shared" si="59"/>
        <v>#VALUE!</v>
      </c>
    </row>
    <row r="780" spans="1:36" ht="31.2" x14ac:dyDescent="0.25">
      <c r="A780" s="4" t="s">
        <v>8254</v>
      </c>
      <c r="B780" s="86" t="s">
        <v>8138</v>
      </c>
      <c r="C780" s="4" t="s">
        <v>8255</v>
      </c>
      <c r="D780" s="4" t="s">
        <v>8256</v>
      </c>
      <c r="E780" s="4" t="s">
        <v>8257</v>
      </c>
      <c r="F780" s="4"/>
      <c r="G780" s="4"/>
      <c r="H780" s="4" t="s">
        <v>4506</v>
      </c>
      <c r="I780" s="4" t="s">
        <v>4507</v>
      </c>
      <c r="J780" s="4" t="s">
        <v>4575</v>
      </c>
      <c r="K780" s="187">
        <v>21630094</v>
      </c>
      <c r="L780" s="4" t="s">
        <v>8258</v>
      </c>
      <c r="M780" s="4"/>
      <c r="N780" s="32" t="s">
        <v>8259</v>
      </c>
      <c r="O780" s="32" t="s">
        <v>8260</v>
      </c>
      <c r="P780" s="32" t="s">
        <v>6000</v>
      </c>
      <c r="Q780" s="4" t="s">
        <v>8261</v>
      </c>
      <c r="R780" s="4" t="s">
        <v>6227</v>
      </c>
      <c r="S780" s="4">
        <v>1074.5610999999999</v>
      </c>
      <c r="T780" s="4" t="str">
        <f t="shared" si="62"/>
        <v>LTS0121404_IPTM20779_Hederacoside D</v>
      </c>
      <c r="U780" s="4">
        <v>1075.5689</v>
      </c>
      <c r="V780" s="4">
        <v>1073.5549000000001</v>
      </c>
      <c r="W780" s="43">
        <v>9</v>
      </c>
      <c r="X780" s="44">
        <v>8750000</v>
      </c>
      <c r="Y780" s="43">
        <v>4.9400000000000004</v>
      </c>
      <c r="Z780" s="43">
        <v>9.3699999999999992</v>
      </c>
      <c r="AA780" s="92" t="s">
        <v>8262</v>
      </c>
      <c r="AB780" s="49"/>
      <c r="AC780" s="49"/>
      <c r="AD780" s="49"/>
      <c r="AE780" s="49"/>
      <c r="AF780" s="57" t="s">
        <v>4618</v>
      </c>
      <c r="AG780" s="4" t="s">
        <v>8263</v>
      </c>
      <c r="AH780" s="4"/>
      <c r="AI780" s="64">
        <v>8.17</v>
      </c>
      <c r="AJ780" s="63" t="e">
        <f t="shared" si="59"/>
        <v>#DIV/0!</v>
      </c>
    </row>
    <row r="781" spans="1:36" s="3" customFormat="1" ht="15.6" x14ac:dyDescent="0.25">
      <c r="A781" s="69" t="s">
        <v>8264</v>
      </c>
      <c r="B781" s="160" t="s">
        <v>8138</v>
      </c>
      <c r="C781" s="69" t="s">
        <v>8265</v>
      </c>
      <c r="D781" s="69" t="s">
        <v>8266</v>
      </c>
      <c r="E781" s="69" t="s">
        <v>8267</v>
      </c>
      <c r="F781" s="69"/>
      <c r="G781" s="69"/>
      <c r="H781" s="69" t="s">
        <v>4506</v>
      </c>
      <c r="I781" s="69" t="s">
        <v>4507</v>
      </c>
      <c r="J781" s="69" t="s">
        <v>4560</v>
      </c>
      <c r="K781" s="188">
        <v>20056103</v>
      </c>
      <c r="L781" s="69" t="s">
        <v>8268</v>
      </c>
      <c r="M781" s="69"/>
      <c r="N781" s="72" t="s">
        <v>4562</v>
      </c>
      <c r="O781" s="72"/>
      <c r="P781" s="72"/>
      <c r="Q781" s="69" t="s">
        <v>8269</v>
      </c>
      <c r="R781" s="69" t="s">
        <v>8270</v>
      </c>
      <c r="S781" s="69">
        <v>476.2774</v>
      </c>
      <c r="T781" s="69" t="str">
        <f t="shared" si="62"/>
        <v>LTS0146670_IPTM20780_Lucidenic acid C</v>
      </c>
      <c r="U781" s="69">
        <v>477.28519999999997</v>
      </c>
      <c r="V781" s="69">
        <v>475.27120000000002</v>
      </c>
      <c r="W781" s="91" t="s">
        <v>94</v>
      </c>
      <c r="X781" s="91" t="s">
        <v>94</v>
      </c>
      <c r="Y781" s="91" t="s">
        <v>94</v>
      </c>
      <c r="Z781" s="91" t="s">
        <v>94</v>
      </c>
      <c r="AA781" s="91"/>
      <c r="AB781" s="57" t="s">
        <v>94</v>
      </c>
      <c r="AC781" s="57" t="s">
        <v>94</v>
      </c>
      <c r="AD781" s="57" t="s">
        <v>94</v>
      </c>
      <c r="AE781" s="57" t="s">
        <v>94</v>
      </c>
      <c r="AF781" s="57"/>
      <c r="AG781" s="69" t="s">
        <v>8271</v>
      </c>
      <c r="AH781" s="69"/>
      <c r="AI781" s="78">
        <v>11.56</v>
      </c>
      <c r="AJ781" s="94" t="e">
        <f t="shared" si="59"/>
        <v>#VALUE!</v>
      </c>
    </row>
    <row r="782" spans="1:36" s="3" customFormat="1" ht="15.6" x14ac:dyDescent="0.25">
      <c r="A782" s="69" t="s">
        <v>8272</v>
      </c>
      <c r="B782" s="160" t="s">
        <v>8138</v>
      </c>
      <c r="C782" s="69" t="s">
        <v>8273</v>
      </c>
      <c r="D782" s="69" t="s">
        <v>8274</v>
      </c>
      <c r="E782" s="69" t="s">
        <v>8275</v>
      </c>
      <c r="F782" s="69"/>
      <c r="G782" s="69"/>
      <c r="H782" s="69" t="s">
        <v>4506</v>
      </c>
      <c r="I782" s="69" t="s">
        <v>4507</v>
      </c>
      <c r="J782" s="69" t="s">
        <v>4575</v>
      </c>
      <c r="K782" s="188">
        <v>49799271</v>
      </c>
      <c r="L782" s="69" t="s">
        <v>8276</v>
      </c>
      <c r="M782" s="69"/>
      <c r="N782" s="32" t="s">
        <v>6698</v>
      </c>
      <c r="O782" s="32" t="s">
        <v>8277</v>
      </c>
      <c r="P782" s="32"/>
      <c r="Q782" s="69" t="s">
        <v>8278</v>
      </c>
      <c r="R782" s="69" t="s">
        <v>8279</v>
      </c>
      <c r="S782" s="69">
        <v>1498.7192</v>
      </c>
      <c r="T782" s="69" t="str">
        <f t="shared" si="62"/>
        <v>LTS0148317_IPTM20781_Clematichinenoside C</v>
      </c>
      <c r="U782" s="69">
        <v>1499.7270000000001</v>
      </c>
      <c r="V782" s="69">
        <v>1497.713</v>
      </c>
      <c r="W782" s="91"/>
      <c r="X782" s="91"/>
      <c r="Y782" s="91"/>
      <c r="Z782" s="91"/>
      <c r="AA782" s="91" t="s">
        <v>4618</v>
      </c>
      <c r="AB782" s="57"/>
      <c r="AC782" s="57"/>
      <c r="AD782" s="57"/>
      <c r="AE782" s="57"/>
      <c r="AF782" s="57" t="s">
        <v>4618</v>
      </c>
      <c r="AG782" s="69" t="s">
        <v>8280</v>
      </c>
      <c r="AH782" s="69"/>
      <c r="AI782" s="78">
        <v>6.66</v>
      </c>
      <c r="AJ782" s="96" t="e">
        <f t="shared" si="59"/>
        <v>#DIV/0!</v>
      </c>
    </row>
    <row r="783" spans="1:36" s="3" customFormat="1" ht="15.6" x14ac:dyDescent="0.25">
      <c r="A783" s="69" t="s">
        <v>8281</v>
      </c>
      <c r="B783" s="160" t="s">
        <v>8138</v>
      </c>
      <c r="C783" s="69"/>
      <c r="D783" s="69" t="s">
        <v>8282</v>
      </c>
      <c r="E783" s="69" t="s">
        <v>8283</v>
      </c>
      <c r="F783" s="69"/>
      <c r="G783" s="69"/>
      <c r="H783" s="69"/>
      <c r="I783" s="69"/>
      <c r="J783" s="69"/>
      <c r="K783" s="188">
        <v>11994182</v>
      </c>
      <c r="L783" s="69"/>
      <c r="M783" s="69"/>
      <c r="N783" s="32"/>
      <c r="O783" s="32"/>
      <c r="P783" s="32"/>
      <c r="Q783" s="69" t="s">
        <v>8284</v>
      </c>
      <c r="R783" s="69" t="s">
        <v>8285</v>
      </c>
      <c r="S783" s="69">
        <v>1982.8771999999999</v>
      </c>
      <c r="T783" s="69" t="str">
        <f t="shared" si="62"/>
        <v>_IPTM20782_Clematomandshurica saponin B</v>
      </c>
      <c r="U783" s="69">
        <v>1983.885</v>
      </c>
      <c r="V783" s="69">
        <v>1981.8710000000001</v>
      </c>
      <c r="W783" s="91"/>
      <c r="X783" s="91"/>
      <c r="Y783" s="91"/>
      <c r="Z783" s="91"/>
      <c r="AA783" s="91" t="s">
        <v>4618</v>
      </c>
      <c r="AB783" s="57"/>
      <c r="AC783" s="57"/>
      <c r="AD783" s="57"/>
      <c r="AE783" s="57"/>
      <c r="AF783" s="57" t="s">
        <v>4618</v>
      </c>
      <c r="AG783" s="69" t="s">
        <v>8286</v>
      </c>
      <c r="AH783" s="69"/>
      <c r="AI783" s="78">
        <v>8.81</v>
      </c>
      <c r="AJ783" s="96" t="e">
        <f t="shared" si="59"/>
        <v>#DIV/0!</v>
      </c>
    </row>
    <row r="784" spans="1:36" ht="31.2" x14ac:dyDescent="0.25">
      <c r="A784" s="4" t="s">
        <v>8287</v>
      </c>
      <c r="B784" s="86" t="s">
        <v>8138</v>
      </c>
      <c r="C784" s="4" t="s">
        <v>8288</v>
      </c>
      <c r="D784" s="4" t="s">
        <v>8289</v>
      </c>
      <c r="E784" s="4" t="s">
        <v>8290</v>
      </c>
      <c r="F784" s="4" t="s">
        <v>8291</v>
      </c>
      <c r="G784" s="4"/>
      <c r="H784" s="4" t="s">
        <v>4506</v>
      </c>
      <c r="I784" s="4" t="s">
        <v>4507</v>
      </c>
      <c r="J784" s="4" t="s">
        <v>4560</v>
      </c>
      <c r="K784" s="187">
        <v>5471966</v>
      </c>
      <c r="L784" s="4" t="s">
        <v>8292</v>
      </c>
      <c r="M784" s="4"/>
      <c r="N784" s="32" t="s">
        <v>4877</v>
      </c>
      <c r="O784" s="32"/>
      <c r="P784" s="32"/>
      <c r="Q784" s="4" t="s">
        <v>8293</v>
      </c>
      <c r="R784" s="4" t="s">
        <v>7274</v>
      </c>
      <c r="S784" s="4">
        <v>486.33449999999999</v>
      </c>
      <c r="T784" s="4" t="str">
        <f t="shared" si="62"/>
        <v>LTS0035046_IPTM20783_Poricoic acid G</v>
      </c>
      <c r="U784" s="4">
        <v>487.34230000000002</v>
      </c>
      <c r="V784" s="4">
        <v>485.32830000000001</v>
      </c>
      <c r="W784" s="58">
        <v>14.03</v>
      </c>
      <c r="X784" s="44">
        <v>34800000</v>
      </c>
      <c r="Y784" s="89">
        <v>9.3699999999999992</v>
      </c>
      <c r="Z784" s="89">
        <v>14.69</v>
      </c>
      <c r="AA784" s="128" t="s">
        <v>8294</v>
      </c>
      <c r="AB784" s="49">
        <v>12.79</v>
      </c>
      <c r="AC784" s="50">
        <v>389000000</v>
      </c>
      <c r="AD784" s="49">
        <v>9.32</v>
      </c>
      <c r="AE784" s="49">
        <v>14.75</v>
      </c>
      <c r="AF784" s="49"/>
      <c r="AG784" s="4" t="s">
        <v>8295</v>
      </c>
      <c r="AH784" s="4"/>
      <c r="AI784" s="64">
        <v>14.02</v>
      </c>
      <c r="AJ784" s="63">
        <f t="shared" si="59"/>
        <v>8.9460154241645246E-2</v>
      </c>
    </row>
    <row r="785" spans="1:36" ht="31.2" x14ac:dyDescent="0.25">
      <c r="A785" s="4" t="s">
        <v>8296</v>
      </c>
      <c r="B785" s="86" t="s">
        <v>8138</v>
      </c>
      <c r="C785" s="4" t="s">
        <v>8297</v>
      </c>
      <c r="D785" s="4" t="s">
        <v>8298</v>
      </c>
      <c r="E785" s="4" t="s">
        <v>8299</v>
      </c>
      <c r="F785" s="4" t="s">
        <v>8300</v>
      </c>
      <c r="G785" s="4"/>
      <c r="H785" s="4" t="s">
        <v>4506</v>
      </c>
      <c r="I785" s="4" t="s">
        <v>4507</v>
      </c>
      <c r="J785" s="4" t="s">
        <v>4535</v>
      </c>
      <c r="K785" s="187">
        <v>16118969</v>
      </c>
      <c r="L785" s="4" t="s">
        <v>8301</v>
      </c>
      <c r="M785" s="4"/>
      <c r="N785" s="32" t="s">
        <v>3925</v>
      </c>
      <c r="O785" s="32" t="s">
        <v>7239</v>
      </c>
      <c r="P785" s="32" t="s">
        <v>7334</v>
      </c>
      <c r="Q785" s="4" t="s">
        <v>8302</v>
      </c>
      <c r="R785" s="4" t="s">
        <v>7937</v>
      </c>
      <c r="S785" s="4">
        <v>666.39790000000005</v>
      </c>
      <c r="T785" s="4" t="str">
        <f t="shared" si="62"/>
        <v>LTS0209667_IPTM20784_Niga-ichigoside F1</v>
      </c>
      <c r="U785" s="4">
        <v>667.40570000000002</v>
      </c>
      <c r="V785" s="4">
        <v>665.39170000000001</v>
      </c>
      <c r="W785" s="58">
        <v>6.86</v>
      </c>
      <c r="X785" s="44">
        <v>1570000</v>
      </c>
      <c r="Y785" s="43">
        <v>4.9400000000000004</v>
      </c>
      <c r="Z785" s="43">
        <v>9.3699999999999992</v>
      </c>
      <c r="AA785" s="58" t="s">
        <v>441</v>
      </c>
      <c r="AB785" s="49">
        <v>6.88</v>
      </c>
      <c r="AC785" s="50">
        <v>21900000</v>
      </c>
      <c r="AD785" s="51">
        <v>4.9400000000000004</v>
      </c>
      <c r="AE785" s="51">
        <v>9.32</v>
      </c>
      <c r="AF785" s="56" t="s">
        <v>8303</v>
      </c>
      <c r="AG785" s="4" t="s">
        <v>8304</v>
      </c>
      <c r="AH785" s="4"/>
      <c r="AI785" s="64">
        <v>6.95</v>
      </c>
      <c r="AJ785" s="63">
        <f t="shared" si="59"/>
        <v>7.1689497716894979E-2</v>
      </c>
    </row>
  </sheetData>
  <phoneticPr fontId="32" type="noConversion"/>
  <hyperlinks>
    <hyperlink ref="C641" r:id="rId1" tooltip="https://www.chembk.com/cn/chem/%E5%90%90%E6%9B%BC%E9%85%B8" xr:uid="{00000000-0004-0000-0000-000000000000}"/>
    <hyperlink ref="F721" r:id="rId2" tooltip="https://www.ncbi.nlm.nih.gov/pcsubstance/?term=&quot;Flogencyl&quot;[CompleteSynonym] AND 6476031[StandardizedCID]" xr:uid="{00000000-0004-0000-0000-000001000000}"/>
    <hyperlink ref="F725" r:id="rId3" tooltip="https://www.ncbi.nlm.nih.gov/pcsubstance/?term=&quot;(2R)-2-[(3S,5S,10S,13R,14R,17R)-3-hydroxy-4,4,10,13,14-pentamethyl-2,3 ,5,6,7,11,12,15,16,17-decahydro-1H-cyclopenta[a]phenanthren-17-yl]-6-m ethyl-5-methylidene-heptanoic acid&quot;[CompleteSynonym] AND 73402[St" xr:uid="{00000000-0004-0000-0000-000002000000}"/>
    <hyperlink ref="F502" r:id="rId4" tooltip="https://www.ncbi.nlm.nih.gov/pcsubstance/?term=&quot;Desmanthin-1&quot;[CompleteSynonym] AND 5316590[StandardizedCID]" xr:uid="{00000000-0004-0000-0000-000003000000}"/>
    <hyperlink ref="F504" r:id="rId5" tooltip="https://www.ncbi.nlm.nih.gov/pcsubstance/?term=&quot;Luteolin 7-(2''-apiosylglucoside)&quot;[CompleteSynonym] AND 101248035[StandardizedCID]" xr:uid="{00000000-0004-0000-0000-000004000000}"/>
    <hyperlink ref="F505" r:id="rId6" tooltip="https://www.ncbi.nlm.nih.gov/pcsubstance/?term=&quot;Hyperin 6''-gallate&quot;[CompleteSynonym] AND 5491814[StandardizedCID]" xr:uid="{00000000-0004-0000-0000-000005000000}"/>
    <hyperlink ref="F508" r:id="rId7" tooltip="https://www.ncbi.nlm.nih.gov/pcsubstance/?term=&quot;Panaxoside RC&quot;[CompleteSynonym] AND 12855889[StandardizedCID]" xr:uid="{00000000-0004-0000-0000-000006000000}"/>
    <hyperlink ref="F509" r:id="rId8" tooltip="https://www.ncbi.nlm.nih.gov/pcsubstance/?term=&quot;GINSENOSIDE A1&quot;[CompleteSynonym] AND 21633072[StandardizedCID]" xr:uid="{00000000-0004-0000-0000-000007000000}"/>
    <hyperlink ref="F510" r:id="rId9" tooltip="https://www.ncbi.nlm.nih.gov/pcsubstance/?term=&quot;Pulchinenoside B4&quot;[CompleteSynonym] AND 71307558[StandardizedCID]" xr:uid="{00000000-0004-0000-0000-000008000000}"/>
    <hyperlink ref="F512" r:id="rId10" tooltip="https://www.ncbi.nlm.nih.gov/pcsubstance/?term=&quot;Ammonium glycyrrhizate&quot;[CompleteSynonym] AND 62074[StandardizedCID]" xr:uid="{00000000-0004-0000-0000-000009000000}"/>
    <hyperlink ref="F515" r:id="rId11" tooltip="https://www.ncbi.nlm.nih.gov/pcsubstance/?term=&quot;Arjuntriterpenic acid&quot;[CompleteSynonym] AND 15385516[StandardizedCID]" xr:uid="{00000000-0004-0000-0000-00000A000000}"/>
    <hyperlink ref="F516" r:id="rId12" tooltip="https://www.ncbi.nlm.nih.gov/pcsubstance/?term=&quot;Casimirolide&quot;[CompleteSynonym] AND 119041[StandardizedCID]" xr:uid="{00000000-0004-0000-0000-00000B000000}"/>
    <hyperlink ref="F521" r:id="rId13" tooltip="https://www.ncbi.nlm.nih.gov/pcsubstance/?term=&quot;Pulchinenoside A3&quot;[CompleteSynonym] AND 11721847[StandardizedCID]" xr:uid="{00000000-0004-0000-0000-00000C000000}"/>
    <hyperlink ref="F465" r:id="rId14" tooltip="https://www.ncbi.nlm.nih.gov/pcsubstance/?term=&quot;Silybin A2&quot;[CompleteSynonym] AND 10885340[StandardizedCID]" xr:uid="{00000000-0004-0000-0000-00000D000000}"/>
    <hyperlink ref="F468" r:id="rId15" tooltip="https://www.ncbi.nlm.nih.gov/pcsubstance/?term=&quot;Chikusetsusaponin FK7&quot;[CompleteSynonym] AND 11679800[StandardizedCID]" xr:uid="{00000000-0004-0000-0000-00000E000000}"/>
    <hyperlink ref="F475" r:id="rId16" tooltip="https://www.ncbi.nlm.nih.gov/pcsubstance/?term=&quot;Gouguside 1&quot;[CompleteSynonym] AND 71773126[StandardizedCID]" xr:uid="{00000000-0004-0000-0000-00000F000000}"/>
  </hyperlinks>
  <pageMargins left="0.70763888888888904" right="0.70763888888888904" top="0.74791666666666701" bottom="0.74791666666666701" header="0.31388888888888899" footer="0.31388888888888899"/>
  <pageSetup paperSize="9" orientation="landscape" r:id="rId17"/>
  <legacy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杨文杰</cp:lastModifiedBy>
  <cp:lastPrinted>2019-12-12T06:58:00Z</cp:lastPrinted>
  <dcterms:created xsi:type="dcterms:W3CDTF">2006-09-13T11:21:00Z</dcterms:created>
  <dcterms:modified xsi:type="dcterms:W3CDTF">2024-11-28T13:35:25Z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6B0888A50EFC4094A5D905121506A605_13</vt:lpwstr>
  </property>
</Properties>
</file>