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<sst xmlns="http://schemas.openxmlformats.org/spreadsheetml/2006/main" count="121" uniqueCount="102">
  <si>
    <t xml:space="preserve">Что делал?</t>
  </si>
  <si>
    <t xml:space="preserve">Дата</t>
  </si>
  <si>
    <t xml:space="preserve">Время с</t>
  </si>
  <si>
    <t xml:space="preserve">Время до</t>
  </si>
  <si>
    <t xml:space="preserve">Итого</t>
  </si>
  <si>
    <t xml:space="preserve">Какой результат?</t>
  </si>
  <si>
    <t xml:space="preserve">Итого часов за день</t>
  </si>
  <si>
    <t xml:space="preserve">Время работы</t>
  </si>
  <si>
    <t xml:space="preserve">Работа в ауд. Изучение Python</t>
  </si>
  <si>
    <t xml:space="preserve">Решили орг.вопросы. Определились с главной идеей проекта. Приудмали название</t>
  </si>
  <si>
    <t xml:space="preserve">Неделя 1</t>
  </si>
  <si>
    <t xml:space="preserve">Курс по Git</t>
  </si>
  <si>
    <t xml:space="preserve">Прошел и (надеюсь) закрепил 4 урока</t>
  </si>
  <si>
    <t xml:space="preserve">Неделя 2</t>
  </si>
  <si>
    <t xml:space="preserve">Питон в хендбуке</t>
  </si>
  <si>
    <t xml:space="preserve">Заполнен дневник, понятен процесс УП</t>
  </si>
  <si>
    <t xml:space="preserve">Итог</t>
  </si>
  <si>
    <t xml:space="preserve">Работа в аудитории, питон, обсуждение проекта</t>
  </si>
  <si>
    <t xml:space="preserve">Прочитал параграф по питону, определились с тем какие фичи добавлять в первую очередь, решили орг. Вопросы</t>
  </si>
  <si>
    <t xml:space="preserve">Решение хендбука, работа над проектом, гит</t>
  </si>
  <si>
    <t xml:space="preserve">Решил все задачи из темы про условный оператор, накидал драфт GUI, немного посмотрел про ветки</t>
  </si>
  <si>
    <t xml:space="preserve">Совместная работа в аудитории, представление плана предпроизводства проекта</t>
  </si>
  <si>
    <t xml:space="preserve">Получили заслкженный фидбек и я переделал план предпроизводства. Договорились о том, кто будет делать интерфейс авторизации. Я продолжил делать свою часть задания. А именно добавление тегов карт. Кнопки нажимаются но пока без реального доавбления тегов</t>
  </si>
  <si>
    <t xml:space="preserve">Решение хендбука, работа над оформлением таблицы, эксперементы с гитом</t>
  </si>
  <si>
    <t xml:space="preserve">Решил 10 задач из темы циклы. Привел таблицу в порядок. Понял, что конфликты в ветке при несогласованных коммитах это ужас</t>
  </si>
  <si>
    <t xml:space="preserve">Решение хендбука</t>
  </si>
  <si>
    <t xml:space="preserve"> Дорешал раздел про циклы. Был сильно удивлен задаче на двоичный поиск</t>
  </si>
  <si>
    <t xml:space="preserve">Создание плана производства</t>
  </si>
  <si>
    <t xml:space="preserve">Сделал план производства</t>
  </si>
  <si>
    <t xml:space="preserve">Решил 12 задач из темы «Вложенные циклы»</t>
  </si>
  <si>
    <t xml:space="preserve">Дорешал тему вложенные циклы</t>
  </si>
  <si>
    <t xml:space="preserve">Работал над багами в проекте</t>
  </si>
  <si>
    <t xml:space="preserve">Исправил баг с появлением пустых кнопок, также добавил обработку граничных случаев(пустой тэг, длинная, существующий тэг)</t>
  </si>
  <si>
    <t xml:space="preserve">Думал как лучше сделать добавление карт</t>
  </si>
  <si>
    <t xml:space="preserve">Придумал достаточно элегантную идею того как доавблять карточки</t>
  </si>
  <si>
    <t xml:space="preserve">Придумывал набросок дизайна интерфейса добавления карт</t>
  </si>
  <si>
    <t xml:space="preserve">Сделал его</t>
  </si>
  <si>
    <t xml:space="preserve">Решил 15 задач из первого параграфа третьей темы</t>
  </si>
  <si>
    <t xml:space="preserve">Решение хендбука, согласованаие правок</t>
  </si>
  <si>
    <t xml:space="preserve">Дошел до 100 решенных задач, также разработали готовое mvp</t>
  </si>
  <si>
    <t xml:space="preserve">Искал баг отображения интерфейса</t>
  </si>
  <si>
    <t xml:space="preserve">Нашел и исправил</t>
  </si>
  <si>
    <t xml:space="preserve">Решил половину задач из множеств</t>
  </si>
  <si>
    <t xml:space="preserve">Решил следующую десятку</t>
  </si>
  <si>
    <t xml:space="preserve">Решил следующую десятку, нашел ошибку в таблице</t>
  </si>
  <si>
    <t xml:space="preserve">Дорешал</t>
  </si>
  <si>
    <t xml:space="preserve">Читал про кодировки</t>
  </si>
  <si>
    <t xml:space="preserve">Узнал как работает Unicode, откуда берутся кракозябры. Узнал разницу UTF-8 и 16</t>
  </si>
  <si>
    <t xml:space="preserve">Думал над игровой частью проекта</t>
  </si>
  <si>
    <t xml:space="preserve">Ничего не придумал, кроме старой идеи с «Жизнью» Конвея</t>
  </si>
  <si>
    <t xml:space="preserve">Искал баги в проекте</t>
  </si>
  <si>
    <t xml:space="preserve">Нашел баги с отображением пустых карт и еще по мелочи</t>
  </si>
  <si>
    <t xml:space="preserve">Починил все баги. Добавил репетиции по заданным тегам, добавил мелкие прикольные фичи</t>
  </si>
  <si>
    <t xml:space="preserve">Читал про вирутальное окружение, подбирал дизайн интерфейса</t>
  </si>
  <si>
    <t xml:space="preserve">Узнал про виртуальное окружение. Попробовал разные темы, останоывился на фиолетово-белой с градиентом</t>
  </si>
  <si>
    <t xml:space="preserve">Обсудил с Никитой план, делал польщовательский выбор темы</t>
  </si>
  <si>
    <t xml:space="preserve">Распределили таски, наполовину сделал фичу</t>
  </si>
  <si>
    <t xml:space="preserve">Доделывал свою фичу</t>
  </si>
  <si>
    <t xml:space="preserve">Доделал полностью кастомный выбор темы</t>
  </si>
  <si>
    <t xml:space="preserve">Искал баги</t>
  </si>
  <si>
    <t xml:space="preserve">Нашел баги со стилями на некоторых кнопках</t>
  </si>
  <si>
    <t xml:space="preserve">Фиксил баги, которые нашел, сливали наши с Никитой ветки</t>
  </si>
  <si>
    <t xml:space="preserve">Пофиксил баги, которые нашел, слили наши с Никитой ветки</t>
  </si>
  <si>
    <t xml:space="preserve">Думали, что делать дальше. Распределяли обязанности</t>
  </si>
  <si>
    <t xml:space="preserve">Решили сделать удаление тегов и карт, сохранение темы в бд и поддержку математических выражений</t>
  </si>
  <si>
    <t xml:space="preserve">Реализовывал свою часть: удаление тегов и карт</t>
  </si>
  <si>
    <t xml:space="preserve">Реализовал</t>
  </si>
  <si>
    <t xml:space="preserve">Решил почитать про конфликты веток в гите</t>
  </si>
  <si>
    <t xml:space="preserve">Почитал про них,узнал про ребейз</t>
  </si>
  <si>
    <t xml:space="preserve">Писал отчет</t>
  </si>
  <si>
    <t xml:space="preserve">Написал</t>
  </si>
  <si>
    <t xml:space="preserve">Обсуждение отчетов с Ольгой Геннадьевной</t>
  </si>
  <si>
    <t xml:space="preserve">Добавил ссылку, узнал про то что можно улучшить</t>
  </si>
  <si>
    <t xml:space="preserve">Поиск багов</t>
  </si>
  <si>
    <t xml:space="preserve">Нашел баг который появлялся при начале практики без карт, при чем именно если их нет, а не если есть, но пройдены</t>
  </si>
  <si>
    <t xml:space="preserve">Экскурсия в LeverX</t>
  </si>
  <si>
    <t xml:space="preserve"> Был на экскурсии, узнал про эту компанию</t>
  </si>
  <si>
    <t xml:space="preserve">Фикс бага</t>
  </si>
  <si>
    <t xml:space="preserve">Исправил ране найденный баг</t>
  </si>
  <si>
    <t xml:space="preserve">Подготовка к выступлению</t>
  </si>
  <si>
    <t xml:space="preserve">Построили план презентации</t>
  </si>
  <si>
    <t xml:space="preserve">Выступление</t>
  </si>
  <si>
    <t xml:space="preserve">Выступили</t>
  </si>
  <si>
    <t xml:space="preserve">Прослушивание остальных проектов</t>
  </si>
  <si>
    <t xml:space="preserve">Слушал чужие презентации, подметил пару важных для нас моментов</t>
  </si>
  <si>
    <t xml:space="preserve">Написание пункта 2.3 отчёта</t>
  </si>
  <si>
    <t xml:space="preserve">Подробно расписал его</t>
  </si>
  <si>
    <t xml:space="preserve">Разработка UML диаграммы для отчёта</t>
  </si>
  <si>
    <t xml:space="preserve">Разработал её</t>
  </si>
  <si>
    <t xml:space="preserve">Написание пункта 2.4 отчёта</t>
  </si>
  <si>
    <t xml:space="preserve">Написал этот пункт и приложил диаграмму</t>
  </si>
  <si>
    <t xml:space="preserve">Написал этот пункт</t>
  </si>
  <si>
    <t xml:space="preserve">Написание пункта части про экскурсию в введении</t>
  </si>
  <si>
    <t xml:space="preserve">Написал этот пункт и закончил с отчётом</t>
  </si>
  <si>
    <t xml:space="preserve">Исправление предпроизводства</t>
  </si>
  <si>
    <t xml:space="preserve">Исправил предпроизводство в соответствии с выделенными неточностями</t>
  </si>
  <si>
    <t xml:space="preserve">Просмотр демонстрации правильного форматирования</t>
  </si>
  <si>
    <t xml:space="preserve">Сделал выводы о форматировании</t>
  </si>
  <si>
    <t xml:space="preserve">Работа над отчётом</t>
  </si>
  <si>
    <t xml:space="preserve">Работа над презентацией</t>
  </si>
  <si>
    <t xml:space="preserve">Сделал презентацию</t>
  </si>
  <si>
    <t xml:space="preserve">Дописал отчёт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</si>
</sst>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dd/mm/yyyy"/>
    <numFmt numFmtId="167" formatCode="hh:mm;@"/>
    <numFmt numFmtId="168" formatCode="h:mm:ss"/>
    <numFmt numFmtId="169" formatCode="[hh]:mm:ss"/>
    <numFmt numFmtId="170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0"/>
      <charset val="1"/>
    </font>
    <font>
      <b val="true"/>
      <sz val="10"/>
      <color theme="0"/>
      <name val="Arial"/>
      <family val="2"/>
      <charset val="1"/>
    </font>
    <font>
      <sz val="10"/>
      <color theme="1"/>
      <name val="Arial"/>
      <family val="0"/>
      <charset val="1"/>
    </font>
    <font>
      <sz val="10"/>
      <color theme="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7B7B7"/>
        <bgColor rgb="FFB4C7DC"/>
      </patternFill>
    </fill>
    <fill>
      <patternFill patternType="solid">
        <fgColor rgb="FFFFB66C"/>
        <bgColor rgb="FFFF99CC"/>
      </patternFill>
    </fill>
    <fill>
      <patternFill patternType="solid">
        <fgColor rgb="FFDEE6EF"/>
        <bgColor rgb="FFCCFFFF"/>
      </patternFill>
    </fill>
    <fill>
      <patternFill patternType="solid">
        <fgColor rgb="FFB4C7DC"/>
        <bgColor rgb="FFB7B7B7"/>
      </patternFill>
    </fill>
    <fill>
      <patternFill patternType="solid">
        <fgColor rgb="FFFF4000"/>
        <bgColor rgb="FFFF0000"/>
      </patternFill>
    </fill>
    <fill>
      <patternFill patternType="solid">
        <fgColor rgb="FFFFFF6D"/>
        <bgColor rgb="FFFFFFCC"/>
      </patternFill>
    </fill>
    <fill>
      <patternFill patternType="solid">
        <fgColor rgb="FFFF860D"/>
        <bgColor rgb="FFFF8080"/>
      </patternFill>
    </fill>
    <fill>
      <patternFill patternType="solid">
        <fgColor rgb="FFBBE33D"/>
        <bgColor rgb="FFFFFF6D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5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7" fontId="7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7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0" fillId="6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5" borderId="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7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8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B66C"/>
      <rgbColor rgb="FF3366FF"/>
      <rgbColor rgb="FF33CCCC"/>
      <rgbColor rgb="FFBBE33D"/>
      <rgbColor rgb="FFFFCC00"/>
      <rgbColor rgb="FFFF860D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6"/>
  <sheetViews>
    <sheetView showFormulas="false" showGridLines="true" showRowColHeaders="true" showZeros="true" rightToLeft="false" tabSelected="true" showOutlineSymbols="true" defaultGridColor="true" view="normal" topLeftCell="A1" colorId="64" zoomScale="101" zoomScaleNormal="101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1.81"/>
    <col collapsed="false" customWidth="true" hidden="false" outlineLevel="0" max="7" min="7" style="1" width="34.01"/>
  </cols>
  <sheetData>
    <row r="1" customFormat="false" ht="23.6" hidden="false" customHeight="false" outlineLevel="0" collapsed="false">
      <c r="A1" s="2" t="n">
        <v>45848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/>
      <c r="J1" s="5" t="s">
        <v>7</v>
      </c>
    </row>
    <row r="2" customFormat="false" ht="34.7" hidden="false" customHeight="false" outlineLevel="0" collapsed="false">
      <c r="A2" s="6" t="n">
        <v>1</v>
      </c>
      <c r="B2" s="7" t="s">
        <v>8</v>
      </c>
      <c r="C2" s="8" t="n">
        <v>45838</v>
      </c>
      <c r="D2" s="9" t="n">
        <v>0.541666666666667</v>
      </c>
      <c r="E2" s="10" t="n">
        <v>0.59375</v>
      </c>
      <c r="F2" s="11" t="n">
        <f aca="false">E2-D2</f>
        <v>0.0520833333333333</v>
      </c>
      <c r="G2" s="12" t="s">
        <v>9</v>
      </c>
      <c r="H2" s="12"/>
      <c r="I2" s="5" t="s">
        <v>10</v>
      </c>
      <c r="J2" s="13" t="n">
        <f aca="false">H4 + H6 +H11 + H16 + H21 + H26 + H31</f>
        <v>2.20694444444444</v>
      </c>
    </row>
    <row r="3" customFormat="false" ht="12.8" hidden="false" customHeight="false" outlineLevel="0" collapsed="false">
      <c r="A3" s="6" t="n">
        <v>2</v>
      </c>
      <c r="B3" s="14" t="s">
        <v>11</v>
      </c>
      <c r="C3" s="8" t="n">
        <v>45838</v>
      </c>
      <c r="D3" s="9" t="n">
        <v>0.666666666666667</v>
      </c>
      <c r="E3" s="10" t="n">
        <v>0.8125</v>
      </c>
      <c r="F3" s="11" t="n">
        <f aca="false">E3-D3</f>
        <v>0.145833333333333</v>
      </c>
      <c r="G3" s="15" t="s">
        <v>12</v>
      </c>
      <c r="H3" s="16"/>
      <c r="I3" s="5" t="s">
        <v>13</v>
      </c>
      <c r="J3" s="17" t="n">
        <f aca="false">H35 + H40 + H43 + H51 + H54 + H56</f>
        <v>1.96944444444444</v>
      </c>
    </row>
    <row r="4" customFormat="false" ht="23.85" hidden="false" customHeight="false" outlineLevel="0" collapsed="false">
      <c r="A4" s="6" t="n">
        <v>1</v>
      </c>
      <c r="B4" s="14" t="s">
        <v>14</v>
      </c>
      <c r="C4" s="8" t="n">
        <v>45838</v>
      </c>
      <c r="D4" s="9" t="n">
        <v>0.875</v>
      </c>
      <c r="E4" s="10" t="n">
        <v>0.916666666666667</v>
      </c>
      <c r="F4" s="11" t="n">
        <f aca="false">E4-D4</f>
        <v>0.0416666666666667</v>
      </c>
      <c r="G4" s="12" t="s">
        <v>15</v>
      </c>
      <c r="H4" s="18" t="n">
        <f aca="false">SUM(F2:F4)</f>
        <v>0.239583333333333</v>
      </c>
      <c r="I4" s="5" t="s">
        <v>16</v>
      </c>
      <c r="J4" s="19" t="n">
        <f aca="false">J2 + J3</f>
        <v>4.17638888888889</v>
      </c>
    </row>
    <row r="5" customFormat="false" ht="46.25" hidden="false" customHeight="false" outlineLevel="0" collapsed="false">
      <c r="A5" s="20" t="n">
        <v>1</v>
      </c>
      <c r="B5" s="21" t="s">
        <v>17</v>
      </c>
      <c r="C5" s="22" t="n">
        <v>45839</v>
      </c>
      <c r="D5" s="23" t="n">
        <v>0.34375</v>
      </c>
      <c r="E5" s="23" t="n">
        <v>0.482638888888889</v>
      </c>
      <c r="F5" s="24" t="n">
        <f aca="false">E5-D5</f>
        <v>0.138888888888889</v>
      </c>
      <c r="G5" s="21" t="s">
        <v>18</v>
      </c>
      <c r="H5" s="25"/>
    </row>
    <row r="6" customFormat="false" ht="35.05" hidden="false" customHeight="false" outlineLevel="0" collapsed="false">
      <c r="A6" s="20" t="n">
        <v>2</v>
      </c>
      <c r="B6" s="21" t="s">
        <v>19</v>
      </c>
      <c r="C6" s="22" t="n">
        <v>45839</v>
      </c>
      <c r="D6" s="23" t="n">
        <v>0.75</v>
      </c>
      <c r="E6" s="23" t="n">
        <v>0.9375</v>
      </c>
      <c r="F6" s="24" t="n">
        <f aca="false">E6-D6</f>
        <v>0.1875</v>
      </c>
      <c r="G6" s="21" t="s">
        <v>20</v>
      </c>
      <c r="H6" s="23" t="n">
        <f aca="false">SUM(F6+F5)</f>
        <v>0.326388888888889</v>
      </c>
    </row>
    <row r="7" customFormat="false" ht="91" hidden="false" customHeight="false" outlineLevel="0" collapsed="false">
      <c r="A7" s="20" t="n">
        <v>1</v>
      </c>
      <c r="B7" s="26" t="s">
        <v>21</v>
      </c>
      <c r="C7" s="27" t="n">
        <v>45840</v>
      </c>
      <c r="D7" s="28" t="n">
        <v>0.34375</v>
      </c>
      <c r="E7" s="28" t="n">
        <v>0.482638888888889</v>
      </c>
      <c r="F7" s="28" t="n">
        <f aca="false">E7 - D7</f>
        <v>0.138888888888889</v>
      </c>
      <c r="G7" s="26" t="s">
        <v>22</v>
      </c>
      <c r="H7" s="29"/>
    </row>
    <row r="8" customFormat="false" ht="46.25" hidden="false" customHeight="false" outlineLevel="0" collapsed="false">
      <c r="A8" s="20" t="n">
        <v>2</v>
      </c>
      <c r="B8" s="26" t="s">
        <v>23</v>
      </c>
      <c r="C8" s="27" t="n">
        <v>45840</v>
      </c>
      <c r="D8" s="28" t="n">
        <v>0.708333333333333</v>
      </c>
      <c r="E8" s="28" t="n">
        <v>0.803472222222222</v>
      </c>
      <c r="F8" s="30" t="n">
        <f aca="false">E8-D8</f>
        <v>0.0951388888888889</v>
      </c>
      <c r="G8" s="26" t="s">
        <v>24</v>
      </c>
      <c r="H8" s="29"/>
    </row>
    <row r="9" customFormat="false" ht="35.05" hidden="false" customHeight="false" outlineLevel="0" collapsed="false">
      <c r="A9" s="20" t="n">
        <v>3</v>
      </c>
      <c r="B9" s="29" t="s">
        <v>25</v>
      </c>
      <c r="C9" s="27" t="n">
        <v>45840</v>
      </c>
      <c r="D9" s="28" t="n">
        <v>0.824305555555556</v>
      </c>
      <c r="E9" s="28" t="n">
        <v>0.89375</v>
      </c>
      <c r="F9" s="30" t="n">
        <f aca="false">E9-D9</f>
        <v>0.0694444444444445</v>
      </c>
      <c r="G9" s="26" t="s">
        <v>26</v>
      </c>
      <c r="H9" s="29"/>
    </row>
    <row r="10" customFormat="false" ht="23.85" hidden="false" customHeight="false" outlineLevel="0" collapsed="false">
      <c r="A10" s="20" t="n">
        <v>4</v>
      </c>
      <c r="B10" s="26" t="s">
        <v>27</v>
      </c>
      <c r="C10" s="27" t="n">
        <v>45840</v>
      </c>
      <c r="D10" s="28" t="n">
        <v>0.898611111111111</v>
      </c>
      <c r="E10" s="28" t="n">
        <v>0.925694444444445</v>
      </c>
      <c r="F10" s="30" t="n">
        <f aca="false">E10 - D10</f>
        <v>0.0270833333333333</v>
      </c>
      <c r="G10" s="26" t="s">
        <v>28</v>
      </c>
      <c r="H10" s="28"/>
    </row>
    <row r="11" customFormat="false" ht="23.85" hidden="false" customHeight="false" outlineLevel="0" collapsed="false">
      <c r="A11" s="20" t="n">
        <v>5</v>
      </c>
      <c r="B11" s="29" t="s">
        <v>25</v>
      </c>
      <c r="C11" s="27" t="n">
        <v>45840</v>
      </c>
      <c r="D11" s="28" t="n">
        <v>0.928472222222222</v>
      </c>
      <c r="E11" s="28" t="n">
        <v>0.982638888888889</v>
      </c>
      <c r="F11" s="30" t="n">
        <f aca="false">E11 - D11</f>
        <v>0.0541666666666667</v>
      </c>
      <c r="G11" s="26" t="s">
        <v>29</v>
      </c>
      <c r="H11" s="28" t="n">
        <f aca="false">F7 + F8 + F9 + F10 + F11</f>
        <v>0.384722222222222</v>
      </c>
    </row>
    <row r="12" customFormat="false" ht="12.8" hidden="false" customHeight="false" outlineLevel="0" collapsed="false">
      <c r="A12" s="20" t="n">
        <v>1</v>
      </c>
      <c r="B12" s="31" t="s">
        <v>25</v>
      </c>
      <c r="C12" s="22" t="n">
        <v>45841</v>
      </c>
      <c r="D12" s="23" t="n">
        <v>0.489583333333333</v>
      </c>
      <c r="E12" s="23" t="n">
        <v>0.549305555555556</v>
      </c>
      <c r="F12" s="23" t="n">
        <f aca="false">E12 - D12</f>
        <v>0.0597222222222222</v>
      </c>
      <c r="G12" s="21" t="s">
        <v>30</v>
      </c>
      <c r="H12" s="23"/>
    </row>
    <row r="13" customFormat="false" ht="46.25" hidden="false" customHeight="false" outlineLevel="0" collapsed="false">
      <c r="A13" s="20" t="n">
        <v>2</v>
      </c>
      <c r="B13" s="21" t="s">
        <v>31</v>
      </c>
      <c r="C13" s="22" t="n">
        <v>45841</v>
      </c>
      <c r="D13" s="23" t="n">
        <v>0.666666666666667</v>
      </c>
      <c r="E13" s="23" t="n">
        <v>0.733333333333333</v>
      </c>
      <c r="F13" s="23" t="n">
        <f aca="false">E13 - D13</f>
        <v>0.0666666666666667</v>
      </c>
      <c r="G13" s="21" t="s">
        <v>32</v>
      </c>
      <c r="H13" s="25"/>
    </row>
    <row r="14" customFormat="false" ht="35.05" hidden="false" customHeight="false" outlineLevel="0" collapsed="false">
      <c r="A14" s="20" t="n">
        <v>3</v>
      </c>
      <c r="B14" s="21" t="s">
        <v>33</v>
      </c>
      <c r="C14" s="32" t="n">
        <v>45841</v>
      </c>
      <c r="D14" s="23" t="n">
        <v>0.740972222222222</v>
      </c>
      <c r="E14" s="23" t="n">
        <v>0.751388888888889</v>
      </c>
      <c r="F14" s="23" t="n">
        <f aca="false">E14 - D14</f>
        <v>0.0104166666666667</v>
      </c>
      <c r="G14" s="21" t="s">
        <v>34</v>
      </c>
      <c r="H14" s="25"/>
    </row>
    <row r="15" customFormat="false" ht="35.05" hidden="false" customHeight="false" outlineLevel="0" collapsed="false">
      <c r="A15" s="20" t="n">
        <v>4</v>
      </c>
      <c r="B15" s="21" t="s">
        <v>35</v>
      </c>
      <c r="C15" s="32" t="n">
        <v>45841</v>
      </c>
      <c r="D15" s="23" t="n">
        <v>0.751388888888889</v>
      </c>
      <c r="E15" s="23" t="n">
        <v>0.780555555555556</v>
      </c>
      <c r="F15" s="23" t="n">
        <f aca="false">E15-D15</f>
        <v>0.0291666666666667</v>
      </c>
      <c r="G15" s="25" t="s">
        <v>36</v>
      </c>
      <c r="H15" s="25"/>
    </row>
    <row r="16" customFormat="false" ht="23.85" hidden="false" customHeight="false" outlineLevel="0" collapsed="false">
      <c r="A16" s="20" t="n">
        <v>5</v>
      </c>
      <c r="B16" s="31" t="s">
        <v>25</v>
      </c>
      <c r="C16" s="32" t="n">
        <v>45841</v>
      </c>
      <c r="D16" s="23" t="n">
        <v>0.799305555555556</v>
      </c>
      <c r="E16" s="23" t="n">
        <v>0.929861111111111</v>
      </c>
      <c r="F16" s="23" t="n">
        <f aca="false">E16-D16</f>
        <v>0.130555555555556</v>
      </c>
      <c r="G16" s="21" t="s">
        <v>37</v>
      </c>
      <c r="H16" s="23" t="n">
        <f aca="false">F12+F13 + F14 + F15 + F16</f>
        <v>0.296527777777778</v>
      </c>
    </row>
    <row r="17" customFormat="false" ht="23.85" hidden="false" customHeight="false" outlineLevel="0" collapsed="false">
      <c r="A17" s="20" t="n">
        <v>1</v>
      </c>
      <c r="B17" s="26" t="s">
        <v>38</v>
      </c>
      <c r="C17" s="27" t="n">
        <v>45842</v>
      </c>
      <c r="D17" s="28" t="n">
        <v>0.34375</v>
      </c>
      <c r="E17" s="28" t="n">
        <v>0.425</v>
      </c>
      <c r="F17" s="28" t="n">
        <f aca="false">E17 - D17</f>
        <v>0.08125</v>
      </c>
      <c r="G17" s="26" t="s">
        <v>39</v>
      </c>
      <c r="H17" s="29"/>
    </row>
    <row r="18" customFormat="false" ht="23.85" hidden="false" customHeight="false" outlineLevel="0" collapsed="false">
      <c r="A18" s="20" t="n">
        <v>2</v>
      </c>
      <c r="B18" s="26" t="s">
        <v>40</v>
      </c>
      <c r="C18" s="27" t="n">
        <v>45842</v>
      </c>
      <c r="D18" s="28" t="n">
        <v>0.427083333333333</v>
      </c>
      <c r="E18" s="28" t="n">
        <v>0.472222222222222</v>
      </c>
      <c r="F18" s="28" t="n">
        <f aca="false">E18 - D18</f>
        <v>0.0451388888888889</v>
      </c>
      <c r="G18" s="26" t="s">
        <v>41</v>
      </c>
      <c r="H18" s="29"/>
    </row>
    <row r="19" customFormat="false" ht="12.8" hidden="false" customHeight="false" outlineLevel="0" collapsed="false">
      <c r="A19" s="20" t="n">
        <v>3</v>
      </c>
      <c r="B19" s="26" t="s">
        <v>25</v>
      </c>
      <c r="C19" s="27" t="n">
        <v>45842</v>
      </c>
      <c r="D19" s="28" t="n">
        <v>0.620138888888889</v>
      </c>
      <c r="E19" s="28" t="n">
        <v>0.663194444444444</v>
      </c>
      <c r="F19" s="28" t="n">
        <f aca="false">E19 - D19</f>
        <v>0.0430555555555556</v>
      </c>
      <c r="G19" s="26" t="s">
        <v>42</v>
      </c>
      <c r="H19" s="29"/>
    </row>
    <row r="20" customFormat="false" ht="12.8" hidden="false" customHeight="false" outlineLevel="0" collapsed="false">
      <c r="A20" s="20" t="n">
        <v>4</v>
      </c>
      <c r="B20" s="33" t="s">
        <v>25</v>
      </c>
      <c r="C20" s="27" t="n">
        <v>45842</v>
      </c>
      <c r="D20" s="28" t="n">
        <v>0.720138888888889</v>
      </c>
      <c r="E20" s="28" t="n">
        <v>0.779861111111111</v>
      </c>
      <c r="F20" s="30" t="n">
        <f aca="false">E20 - D20</f>
        <v>0.0597222222222222</v>
      </c>
      <c r="G20" s="26" t="s">
        <v>43</v>
      </c>
      <c r="H20" s="29"/>
    </row>
    <row r="21" customFormat="false" ht="12.8" hidden="false" customHeight="false" outlineLevel="0" collapsed="false">
      <c r="A21" s="20" t="n">
        <v>5</v>
      </c>
      <c r="B21" s="33" t="s">
        <v>25</v>
      </c>
      <c r="C21" s="27" t="n">
        <v>45842</v>
      </c>
      <c r="D21" s="28" t="n">
        <v>0.833333333333333</v>
      </c>
      <c r="E21" s="28" t="n">
        <v>0.907638888888889</v>
      </c>
      <c r="F21" s="30" t="n">
        <f aca="false">E21 - D21</f>
        <v>0.0743055555555556</v>
      </c>
      <c r="G21" s="26" t="s">
        <v>43</v>
      </c>
      <c r="H21" s="28" t="n">
        <f aca="false">F17 + F18 + F19 + F20 + F21</f>
        <v>0.303472222222222</v>
      </c>
    </row>
    <row r="22" customFormat="false" ht="12.8" hidden="false" customHeight="false" outlineLevel="0" collapsed="false">
      <c r="A22" s="20" t="n">
        <v>1</v>
      </c>
      <c r="B22" s="31" t="s">
        <v>25</v>
      </c>
      <c r="C22" s="22" t="n">
        <v>45843</v>
      </c>
      <c r="D22" s="23" t="n">
        <v>0.541666666666667</v>
      </c>
      <c r="E22" s="23" t="n">
        <v>0.611111111111111</v>
      </c>
      <c r="F22" s="24" t="n">
        <f aca="false">E22 - D22</f>
        <v>0.0694444444444445</v>
      </c>
      <c r="G22" s="21" t="s">
        <v>43</v>
      </c>
      <c r="H22" s="23"/>
    </row>
    <row r="23" customFormat="false" ht="12.8" hidden="false" customHeight="false" outlineLevel="0" collapsed="false">
      <c r="A23" s="20" t="n">
        <v>2</v>
      </c>
      <c r="B23" s="31" t="s">
        <v>25</v>
      </c>
      <c r="C23" s="22" t="n">
        <v>45843</v>
      </c>
      <c r="D23" s="23" t="n">
        <v>0.625</v>
      </c>
      <c r="E23" s="23" t="n">
        <v>0.653472222222222</v>
      </c>
      <c r="F23" s="24" t="n">
        <f aca="false">E23 - D23</f>
        <v>0.0284722222222222</v>
      </c>
      <c r="G23" s="21" t="s">
        <v>43</v>
      </c>
      <c r="H23" s="23"/>
    </row>
    <row r="24" customFormat="false" ht="23.85" hidden="false" customHeight="false" outlineLevel="0" collapsed="false">
      <c r="A24" s="20" t="n">
        <v>3</v>
      </c>
      <c r="B24" s="31" t="s">
        <v>25</v>
      </c>
      <c r="C24" s="22" t="n">
        <v>45843</v>
      </c>
      <c r="D24" s="23" t="n">
        <v>0.661805555555556</v>
      </c>
      <c r="E24" s="23" t="n">
        <v>0.706944444444445</v>
      </c>
      <c r="F24" s="24" t="n">
        <f aca="false">E24 - D24</f>
        <v>0.0451388888888889</v>
      </c>
      <c r="G24" s="21" t="s">
        <v>44</v>
      </c>
      <c r="H24" s="23"/>
    </row>
    <row r="25" customFormat="false" ht="12.8" hidden="false" customHeight="false" outlineLevel="0" collapsed="false">
      <c r="A25" s="20" t="n">
        <v>4</v>
      </c>
      <c r="B25" s="31" t="s">
        <v>25</v>
      </c>
      <c r="C25" s="22" t="n">
        <v>45843</v>
      </c>
      <c r="D25" s="23" t="n">
        <v>0.717361111111111</v>
      </c>
      <c r="E25" s="23" t="n">
        <v>0.803472222222222</v>
      </c>
      <c r="F25" s="24" t="n">
        <f aca="false">E25 - D25</f>
        <v>0.0861111111111111</v>
      </c>
      <c r="G25" s="21" t="s">
        <v>43</v>
      </c>
      <c r="H25" s="23"/>
    </row>
    <row r="26" customFormat="false" ht="12.8" hidden="false" customHeight="false" outlineLevel="0" collapsed="false">
      <c r="A26" s="20" t="n">
        <v>5</v>
      </c>
      <c r="B26" s="31" t="s">
        <v>25</v>
      </c>
      <c r="C26" s="22" t="n">
        <v>45843</v>
      </c>
      <c r="D26" s="23" t="n">
        <v>0.834722222222222</v>
      </c>
      <c r="E26" s="23" t="n">
        <v>0.960416666666667</v>
      </c>
      <c r="F26" s="24" t="n">
        <f aca="false">E26 - D26</f>
        <v>0.125694444444444</v>
      </c>
      <c r="G26" s="21" t="s">
        <v>45</v>
      </c>
      <c r="H26" s="23" t="n">
        <f aca="false">F22+F23+F24+F25+F26</f>
        <v>0.354861111111111</v>
      </c>
    </row>
    <row r="27" customFormat="false" ht="35.05" hidden="false" customHeight="false" outlineLevel="0" collapsed="false">
      <c r="A27" s="20" t="n">
        <v>1</v>
      </c>
      <c r="B27" s="33" t="s">
        <v>46</v>
      </c>
      <c r="C27" s="27" t="n">
        <v>45844</v>
      </c>
      <c r="D27" s="28" t="n">
        <v>0.416666666666667</v>
      </c>
      <c r="E27" s="28" t="n">
        <v>0.451388888888889</v>
      </c>
      <c r="F27" s="30" t="n">
        <f aca="false">E27 - D27</f>
        <v>0.0347222222222222</v>
      </c>
      <c r="G27" s="26" t="s">
        <v>47</v>
      </c>
      <c r="H27" s="28"/>
    </row>
    <row r="28" customFormat="false" ht="23.85" hidden="false" customHeight="false" outlineLevel="0" collapsed="false">
      <c r="A28" s="20" t="n">
        <v>2</v>
      </c>
      <c r="B28" s="26" t="s">
        <v>48</v>
      </c>
      <c r="C28" s="27" t="n">
        <v>45844</v>
      </c>
      <c r="D28" s="28" t="n">
        <v>0.458333333333333</v>
      </c>
      <c r="E28" s="28" t="n">
        <v>0.477083333333333</v>
      </c>
      <c r="F28" s="30" t="n">
        <f aca="false">E28 - D28</f>
        <v>0.01875</v>
      </c>
      <c r="G28" s="26" t="s">
        <v>49</v>
      </c>
      <c r="H28" s="28"/>
    </row>
    <row r="29" customFormat="false" ht="23.85" hidden="false" customHeight="false" outlineLevel="0" collapsed="false">
      <c r="A29" s="20" t="n">
        <v>3</v>
      </c>
      <c r="B29" s="26" t="s">
        <v>50</v>
      </c>
      <c r="C29" s="27" t="n">
        <v>45844</v>
      </c>
      <c r="D29" s="28" t="n">
        <v>0.4875</v>
      </c>
      <c r="E29" s="28" t="n">
        <v>0.541666666666667</v>
      </c>
      <c r="F29" s="30" t="n">
        <f aca="false">E29 - D29</f>
        <v>0.0541666666666667</v>
      </c>
      <c r="G29" s="26" t="s">
        <v>51</v>
      </c>
      <c r="H29" s="28"/>
    </row>
    <row r="30" customFormat="false" ht="35.05" hidden="false" customHeight="false" outlineLevel="0" collapsed="false">
      <c r="A30" s="20" t="n">
        <v>4</v>
      </c>
      <c r="B30" s="26" t="s">
        <v>48</v>
      </c>
      <c r="C30" s="27" t="n">
        <v>45844</v>
      </c>
      <c r="D30" s="28" t="n">
        <v>0.625</v>
      </c>
      <c r="E30" s="28" t="n">
        <v>0.771527777777778</v>
      </c>
      <c r="F30" s="30" t="n">
        <f aca="false">E30 - D30</f>
        <v>0.146527777777778</v>
      </c>
      <c r="G30" s="26" t="s">
        <v>52</v>
      </c>
      <c r="H30" s="28"/>
    </row>
    <row r="31" customFormat="false" ht="46.25" hidden="false" customHeight="false" outlineLevel="0" collapsed="false">
      <c r="A31" s="20" t="n">
        <v>5</v>
      </c>
      <c r="B31" s="26" t="s">
        <v>53</v>
      </c>
      <c r="C31" s="27" t="n">
        <v>45844</v>
      </c>
      <c r="D31" s="28" t="n">
        <v>0.796527777777778</v>
      </c>
      <c r="E31" s="28" t="n">
        <v>0.84375</v>
      </c>
      <c r="F31" s="30" t="n">
        <f aca="false">E31 - D31</f>
        <v>0.0472222222222222</v>
      </c>
      <c r="G31" s="26" t="s">
        <v>54</v>
      </c>
      <c r="H31" s="28" t="n">
        <f aca="false">F27 + F28 + F29 + F30 + F31</f>
        <v>0.301388888888889</v>
      </c>
    </row>
    <row r="32" customFormat="false" ht="46.25" hidden="false" customHeight="false" outlineLevel="0" collapsed="false">
      <c r="A32" s="20" t="n">
        <v>1</v>
      </c>
      <c r="B32" s="21" t="s">
        <v>55</v>
      </c>
      <c r="C32" s="22" t="n">
        <v>45845</v>
      </c>
      <c r="D32" s="23" t="n">
        <v>0.34375</v>
      </c>
      <c r="E32" s="23" t="n">
        <v>0.46875</v>
      </c>
      <c r="F32" s="24" t="n">
        <f aca="false">E32 - D32</f>
        <v>0.125</v>
      </c>
      <c r="G32" s="21" t="s">
        <v>56</v>
      </c>
      <c r="H32" s="23"/>
    </row>
    <row r="33" customFormat="false" ht="23.85" hidden="false" customHeight="false" outlineLevel="0" collapsed="false">
      <c r="A33" s="20" t="n">
        <v>2</v>
      </c>
      <c r="B33" s="21" t="s">
        <v>57</v>
      </c>
      <c r="C33" s="22" t="n">
        <v>45845</v>
      </c>
      <c r="D33" s="23" t="n">
        <v>0.700694444444444</v>
      </c>
      <c r="E33" s="23" t="n">
        <v>0.840972222222222</v>
      </c>
      <c r="F33" s="24" t="n">
        <f aca="false">E33 - D33</f>
        <v>0.140277777777778</v>
      </c>
      <c r="G33" s="21" t="s">
        <v>58</v>
      </c>
      <c r="H33" s="23"/>
    </row>
    <row r="34" customFormat="false" ht="23.85" hidden="false" customHeight="false" outlineLevel="0" collapsed="false">
      <c r="A34" s="20" t="n">
        <v>3</v>
      </c>
      <c r="B34" s="21" t="s">
        <v>59</v>
      </c>
      <c r="C34" s="22" t="n">
        <v>45845</v>
      </c>
      <c r="D34" s="23" t="n">
        <v>0.847222222222222</v>
      </c>
      <c r="E34" s="23" t="n">
        <v>0.875</v>
      </c>
      <c r="F34" s="24" t="n">
        <f aca="false">E34 - D34</f>
        <v>0.0277777777777778</v>
      </c>
      <c r="G34" s="21" t="s">
        <v>60</v>
      </c>
      <c r="H34" s="23"/>
    </row>
    <row r="35" customFormat="false" ht="35.05" hidden="false" customHeight="false" outlineLevel="0" collapsed="false">
      <c r="A35" s="20" t="n">
        <v>4</v>
      </c>
      <c r="B35" s="21" t="s">
        <v>61</v>
      </c>
      <c r="C35" s="22" t="n">
        <v>45845</v>
      </c>
      <c r="D35" s="23" t="n">
        <v>0.895833333333333</v>
      </c>
      <c r="E35" s="23" t="n">
        <v>0.945833333333333</v>
      </c>
      <c r="F35" s="24" t="n">
        <f aca="false">E35 - D35</f>
        <v>0.05</v>
      </c>
      <c r="G35" s="21" t="s">
        <v>62</v>
      </c>
      <c r="H35" s="23" t="n">
        <f aca="false">F32 + F33 + F34 + F35</f>
        <v>0.343055555555556</v>
      </c>
    </row>
    <row r="36" customFormat="false" ht="34.7" hidden="false" customHeight="false" outlineLevel="0" collapsed="false">
      <c r="A36" s="20" t="n">
        <v>1</v>
      </c>
      <c r="B36" s="26" t="s">
        <v>63</v>
      </c>
      <c r="C36" s="27" t="n">
        <v>45846</v>
      </c>
      <c r="D36" s="28" t="n">
        <v>0.375</v>
      </c>
      <c r="E36" s="28" t="n">
        <v>0.416666666666667</v>
      </c>
      <c r="F36" s="30" t="n">
        <f aca="false">E36 - D36</f>
        <v>0.0416666666666667</v>
      </c>
      <c r="G36" s="26" t="s">
        <v>64</v>
      </c>
      <c r="H36" s="28"/>
    </row>
    <row r="37" customFormat="false" ht="34.7" hidden="false" customHeight="false" outlineLevel="0" collapsed="false">
      <c r="A37" s="20" t="n">
        <v>2</v>
      </c>
      <c r="B37" s="26" t="s">
        <v>65</v>
      </c>
      <c r="C37" s="27" t="n">
        <v>45846</v>
      </c>
      <c r="D37" s="28" t="n">
        <v>0.470138888888889</v>
      </c>
      <c r="E37" s="28" t="n">
        <v>0.6125</v>
      </c>
      <c r="F37" s="30" t="n">
        <f aca="false">E37 - D37</f>
        <v>0.142361111111111</v>
      </c>
      <c r="G37" s="26" t="s">
        <v>66</v>
      </c>
      <c r="H37" s="28"/>
    </row>
    <row r="38" customFormat="false" ht="23.6" hidden="false" customHeight="false" outlineLevel="0" collapsed="false">
      <c r="A38" s="20" t="n">
        <v>3</v>
      </c>
      <c r="B38" s="26" t="s">
        <v>67</v>
      </c>
      <c r="C38" s="27" t="n">
        <v>45846</v>
      </c>
      <c r="D38" s="28" t="n">
        <v>0.633333333333333</v>
      </c>
      <c r="E38" s="28" t="n">
        <v>0.675</v>
      </c>
      <c r="F38" s="30" t="n">
        <f aca="false">E38 - D38</f>
        <v>0.0416666666666667</v>
      </c>
      <c r="G38" s="26" t="s">
        <v>68</v>
      </c>
      <c r="H38" s="28"/>
    </row>
    <row r="39" customFormat="false" ht="12.8" hidden="false" customHeight="false" outlineLevel="0" collapsed="false">
      <c r="A39" s="20" t="n">
        <v>4</v>
      </c>
      <c r="B39" s="26" t="s">
        <v>69</v>
      </c>
      <c r="C39" s="27" t="n">
        <v>45846</v>
      </c>
      <c r="D39" s="28" t="n">
        <v>0.696527777777778</v>
      </c>
      <c r="E39" s="28" t="n">
        <v>0.75</v>
      </c>
      <c r="F39" s="30" t="n">
        <f aca="false">E39 - D39</f>
        <v>0.0534722222222222</v>
      </c>
      <c r="G39" s="26" t="s">
        <v>70</v>
      </c>
      <c r="H39" s="28"/>
    </row>
    <row r="40" customFormat="false" ht="23.6" hidden="false" customHeight="false" outlineLevel="0" collapsed="false">
      <c r="A40" s="20" t="n">
        <v>5</v>
      </c>
      <c r="B40" s="26" t="s">
        <v>71</v>
      </c>
      <c r="C40" s="27" t="n">
        <v>45846</v>
      </c>
      <c r="D40" s="28" t="n">
        <v>0.75</v>
      </c>
      <c r="E40" s="28" t="n">
        <v>0.770833333333333</v>
      </c>
      <c r="F40" s="30" t="n">
        <f aca="false">E40 - D40</f>
        <v>0.0208333333333333</v>
      </c>
      <c r="G40" s="26" t="s">
        <v>72</v>
      </c>
      <c r="H40" s="28" t="n">
        <f aca="false">F37 + F38 + F39 + F40 + F36</f>
        <v>0.3</v>
      </c>
    </row>
    <row r="41" customFormat="false" ht="45.8" hidden="false" customHeight="false" outlineLevel="0" collapsed="false">
      <c r="A41" s="20" t="n">
        <v>1</v>
      </c>
      <c r="B41" s="21" t="s">
        <v>73</v>
      </c>
      <c r="C41" s="22" t="n">
        <v>45847</v>
      </c>
      <c r="D41" s="23" t="n">
        <v>0.416666666666667</v>
      </c>
      <c r="E41" s="23" t="n">
        <v>0.520833333333333</v>
      </c>
      <c r="F41" s="24" t="n">
        <f aca="false">E41 - D41</f>
        <v>0.104166666666667</v>
      </c>
      <c r="G41" s="21" t="s">
        <v>74</v>
      </c>
      <c r="H41" s="23"/>
    </row>
    <row r="42" customFormat="false" ht="23.6" hidden="false" customHeight="false" outlineLevel="0" collapsed="false">
      <c r="A42" s="20" t="n">
        <v>2</v>
      </c>
      <c r="B42" s="21" t="s">
        <v>75</v>
      </c>
      <c r="C42" s="22" t="n">
        <v>45847</v>
      </c>
      <c r="D42" s="23" t="n">
        <v>0.583333333333333</v>
      </c>
      <c r="E42" s="23" t="n">
        <v>0.6875</v>
      </c>
      <c r="F42" s="24" t="n">
        <f aca="false">E42 - D42</f>
        <v>0.104166666666667</v>
      </c>
      <c r="G42" s="21" t="s">
        <v>76</v>
      </c>
      <c r="H42" s="23"/>
    </row>
    <row r="43" customFormat="false" ht="12.8" hidden="false" customHeight="false" outlineLevel="0" collapsed="false">
      <c r="A43" s="20" t="n">
        <v>3</v>
      </c>
      <c r="B43" s="21" t="s">
        <v>77</v>
      </c>
      <c r="C43" s="22" t="n">
        <v>45847</v>
      </c>
      <c r="D43" s="23" t="n">
        <v>0.75</v>
      </c>
      <c r="E43" s="23" t="n">
        <v>0.79375</v>
      </c>
      <c r="F43" s="24" t="n">
        <f aca="false">E43 - D43</f>
        <v>0.04375</v>
      </c>
      <c r="G43" s="21" t="s">
        <v>78</v>
      </c>
      <c r="H43" s="23" t="n">
        <f aca="false">F40 + F41 + F42 + F43 + F39</f>
        <v>0.326388888888889</v>
      </c>
    </row>
    <row r="44" customFormat="false" ht="23.85" hidden="false" customHeight="false" outlineLevel="0" collapsed="false">
      <c r="A44" s="20" t="n">
        <v>1</v>
      </c>
      <c r="B44" s="26" t="s">
        <v>79</v>
      </c>
      <c r="C44" s="27" t="n">
        <v>45848</v>
      </c>
      <c r="D44" s="28" t="n">
        <v>0.34375</v>
      </c>
      <c r="E44" s="28" t="n">
        <v>0.395833333333333</v>
      </c>
      <c r="F44" s="30" t="n">
        <f aca="false">E44 - D44</f>
        <v>0.0520833333333333</v>
      </c>
      <c r="G44" s="26" t="s">
        <v>80</v>
      </c>
      <c r="H44" s="28"/>
    </row>
    <row r="45" customFormat="false" ht="12.8" hidden="false" customHeight="false" outlineLevel="0" collapsed="false">
      <c r="A45" s="20" t="n">
        <v>2</v>
      </c>
      <c r="B45" s="26" t="s">
        <v>81</v>
      </c>
      <c r="C45" s="34" t="n">
        <v>45848</v>
      </c>
      <c r="D45" s="28" t="n">
        <v>0.395833333333333</v>
      </c>
      <c r="E45" s="28" t="n">
        <v>0.416666666666667</v>
      </c>
      <c r="F45" s="30" t="n">
        <f aca="false">E45 - D45</f>
        <v>0.0208333333333333</v>
      </c>
      <c r="G45" s="26" t="s">
        <v>82</v>
      </c>
      <c r="H45" s="28"/>
    </row>
    <row r="46" customFormat="false" ht="23.85" hidden="false" customHeight="false" outlineLevel="0" collapsed="false">
      <c r="A46" s="20" t="n">
        <v>3</v>
      </c>
      <c r="B46" s="26" t="s">
        <v>83</v>
      </c>
      <c r="C46" s="34" t="n">
        <v>45848</v>
      </c>
      <c r="D46" s="28" t="n">
        <v>0.416666666666667</v>
      </c>
      <c r="E46" s="28" t="n">
        <v>0.46875</v>
      </c>
      <c r="F46" s="30" t="n">
        <f aca="false">E46 - D46</f>
        <v>0.0520833333333333</v>
      </c>
      <c r="G46" s="26" t="s">
        <v>84</v>
      </c>
      <c r="H46" s="28"/>
    </row>
    <row r="47" customFormat="false" ht="23.85" hidden="false" customHeight="false" outlineLevel="0" collapsed="false">
      <c r="A47" s="20" t="n">
        <v>4</v>
      </c>
      <c r="B47" s="26" t="s">
        <v>85</v>
      </c>
      <c r="C47" s="34" t="n">
        <v>45848</v>
      </c>
      <c r="D47" s="28" t="n">
        <v>0.666666666666667</v>
      </c>
      <c r="E47" s="28" t="n">
        <v>0.732638888888889</v>
      </c>
      <c r="F47" s="30" t="n">
        <f aca="false">E47 - D47</f>
        <v>0.0659722222222222</v>
      </c>
      <c r="G47" s="26" t="s">
        <v>86</v>
      </c>
      <c r="H47" s="28"/>
    </row>
    <row r="48" customFormat="false" ht="23.85" hidden="false" customHeight="false" outlineLevel="0" collapsed="false">
      <c r="A48" s="20" t="n">
        <v>5</v>
      </c>
      <c r="B48" s="26" t="s">
        <v>87</v>
      </c>
      <c r="C48" s="34" t="n">
        <v>45848</v>
      </c>
      <c r="D48" s="28" t="n">
        <v>0.7375</v>
      </c>
      <c r="E48" s="28" t="n">
        <v>0.767361111111111</v>
      </c>
      <c r="F48" s="30" t="n">
        <f aca="false">E48 - D48</f>
        <v>0.0298611111111111</v>
      </c>
      <c r="G48" s="26" t="s">
        <v>88</v>
      </c>
      <c r="H48" s="28"/>
    </row>
    <row r="49" customFormat="false" ht="23.85" hidden="false" customHeight="false" outlineLevel="0" collapsed="false">
      <c r="A49" s="20" t="n">
        <v>6</v>
      </c>
      <c r="B49" s="26" t="s">
        <v>89</v>
      </c>
      <c r="C49" s="34" t="n">
        <v>45848</v>
      </c>
      <c r="D49" s="28" t="n">
        <v>0.777777777777778</v>
      </c>
      <c r="E49" s="28" t="n">
        <v>0.845138888888889</v>
      </c>
      <c r="F49" s="30" t="n">
        <f aca="false">E49 - D49</f>
        <v>0.0673611111111111</v>
      </c>
      <c r="G49" s="26" t="s">
        <v>90</v>
      </c>
      <c r="H49" s="28"/>
    </row>
    <row r="50" customFormat="false" ht="23.85" hidden="false" customHeight="false" outlineLevel="0" collapsed="false">
      <c r="A50" s="20" t="n">
        <v>7</v>
      </c>
      <c r="B50" s="26" t="s">
        <v>89</v>
      </c>
      <c r="C50" s="34" t="n">
        <v>45848</v>
      </c>
      <c r="D50" s="28" t="n">
        <v>0.845138888888889</v>
      </c>
      <c r="E50" s="28" t="n">
        <v>0.868055555555556</v>
      </c>
      <c r="F50" s="30" t="n">
        <f aca="false">E50 - D50</f>
        <v>0.0229166666666667</v>
      </c>
      <c r="G50" s="26" t="s">
        <v>91</v>
      </c>
      <c r="H50" s="28"/>
    </row>
    <row r="51" customFormat="false" ht="35.05" hidden="false" customHeight="false" outlineLevel="0" collapsed="false">
      <c r="A51" s="20" t="n">
        <v>8</v>
      </c>
      <c r="B51" s="26" t="s">
        <v>92</v>
      </c>
      <c r="C51" s="34" t="n">
        <v>45848</v>
      </c>
      <c r="D51" s="28" t="n">
        <v>0.868055555555556</v>
      </c>
      <c r="E51" s="28" t="n">
        <v>0.895833333333333</v>
      </c>
      <c r="F51" s="30" t="n">
        <f aca="false">E51 - D51</f>
        <v>0.0277777777777778</v>
      </c>
      <c r="G51" s="26" t="s">
        <v>93</v>
      </c>
      <c r="H51" s="28" t="n">
        <f aca="false">F44 + F45 + F46 + F47 + F48 + F49 + F50 + F51</f>
        <v>0.338888888888889</v>
      </c>
    </row>
    <row r="52" customFormat="false" ht="35.05" hidden="false" customHeight="false" outlineLevel="0" collapsed="false">
      <c r="A52" s="20" t="n">
        <v>1</v>
      </c>
      <c r="B52" s="21" t="s">
        <v>94</v>
      </c>
      <c r="C52" s="32" t="n">
        <v>45849</v>
      </c>
      <c r="D52" s="23" t="n">
        <v>0.34375</v>
      </c>
      <c r="E52" s="23" t="n">
        <v>0.416666666666667</v>
      </c>
      <c r="F52" s="24" t="n">
        <f aca="false">E52 - D52</f>
        <v>0.0729166666666667</v>
      </c>
      <c r="G52" s="21" t="s">
        <v>95</v>
      </c>
      <c r="H52" s="23"/>
    </row>
    <row r="53" customFormat="false" ht="34.7" hidden="false" customHeight="false" outlineLevel="0" collapsed="false">
      <c r="A53" s="20" t="n">
        <v>2</v>
      </c>
      <c r="B53" s="21" t="s">
        <v>96</v>
      </c>
      <c r="C53" s="32" t="n">
        <v>45849</v>
      </c>
      <c r="D53" s="23" t="n">
        <v>0.416666666666667</v>
      </c>
      <c r="E53" s="23" t="n">
        <v>0.46875</v>
      </c>
      <c r="F53" s="24" t="n">
        <f aca="false">E53 - D53</f>
        <v>0.0520833333333333</v>
      </c>
      <c r="G53" s="21" t="s">
        <v>97</v>
      </c>
      <c r="H53" s="23"/>
    </row>
    <row r="54" customFormat="false" ht="23.85" hidden="false" customHeight="false" outlineLevel="0" collapsed="false">
      <c r="A54" s="20" t="n">
        <v>3</v>
      </c>
      <c r="B54" s="21" t="s">
        <v>98</v>
      </c>
      <c r="C54" s="32" t="n">
        <v>45849</v>
      </c>
      <c r="D54" s="23" t="n">
        <v>0.759027777777778</v>
      </c>
      <c r="E54" s="23" t="n">
        <v>0.924305555555556</v>
      </c>
      <c r="F54" s="24" t="n">
        <f aca="false">E54 - D54</f>
        <v>0.165277777777778</v>
      </c>
      <c r="G54" s="21" t="s">
        <v>93</v>
      </c>
      <c r="H54" s="23" t="n">
        <f aca="false">F52 + F53 + F54</f>
        <v>0.290277777777778</v>
      </c>
    </row>
    <row r="55" customFormat="false" ht="23.85" hidden="false" customHeight="false" outlineLevel="0" collapsed="false">
      <c r="A55" s="20" t="n">
        <v>1</v>
      </c>
      <c r="B55" s="21" t="s">
        <v>99</v>
      </c>
      <c r="C55" s="32" t="n">
        <v>45850</v>
      </c>
      <c r="D55" s="23" t="n">
        <v>0.342361111111111</v>
      </c>
      <c r="E55" s="23" t="n">
        <v>0.465972222222222</v>
      </c>
      <c r="F55" s="24" t="n">
        <f aca="false">E55 - D55</f>
        <v>0.123611111111111</v>
      </c>
      <c r="G55" s="21" t="s">
        <v>100</v>
      </c>
      <c r="H55" s="23"/>
    </row>
    <row r="56" customFormat="false" ht="23.85" hidden="false" customHeight="false" outlineLevel="0" collapsed="false">
      <c r="A56" s="20" t="n">
        <v>2</v>
      </c>
      <c r="B56" s="21" t="s">
        <v>98</v>
      </c>
      <c r="C56" s="32" t="n">
        <v>45851</v>
      </c>
      <c r="D56" s="23" t="n">
        <v>0.46875</v>
      </c>
      <c r="E56" s="23" t="n">
        <v>0.715972222222222</v>
      </c>
      <c r="F56" s="24" t="n">
        <f aca="false">E56 - D56</f>
        <v>0.247222222222222</v>
      </c>
      <c r="G56" s="21" t="s">
        <v>101</v>
      </c>
      <c r="H56" s="23" t="n">
        <f aca="false"> F55 + F56</f>
        <v>0.370833333333333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520</TotalTime>
  <Application>LibreOffice/24.8.7.2$Linux_X86_64 LibreOffice_project/f4f281f562fb585d46b0af5755dfe1eb6adc047f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2025-06-30T22:05:45Z</dcterms:created>
  <dc:creator/>
  <dc:description/>
  <dc:language>ru-RU</dc:language>
  <cp:lastModifiedBy/>
  <dcterms:modified xsi:type="dcterms:W3CDTF">2025-07-12T17:14:49Z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