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0049534119c97f/Documents/"/>
    </mc:Choice>
  </mc:AlternateContent>
  <xr:revisionPtr revIDLastSave="658" documentId="8_{83522410-C54C-496A-8C10-9A4D3285BD04}" xr6:coauthVersionLast="47" xr6:coauthVersionMax="47" xr10:uidLastSave="{1F169EC2-A579-43F4-A36C-3108B68BC072}"/>
  <bookViews>
    <workbookView xWindow="-108" yWindow="-108" windowWidth="23256" windowHeight="12456" activeTab="2" xr2:uid="{465F2C52-E133-44D5-8B70-E4EA4B5CF85F}"/>
  </bookViews>
  <sheets>
    <sheet name="Income " sheetId="1" r:id="rId1"/>
    <sheet name="Expenses " sheetId="2" r:id="rId2"/>
    <sheet name="Investments " sheetId="3" r:id="rId3"/>
    <sheet name="EMIs " sheetId="6" r:id="rId4"/>
    <sheet name="Short Term Goals " sheetId="4" r:id="rId5"/>
    <sheet name="Long Term Goals " sheetId="5" r:id="rId6"/>
    <sheet name="Savings 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3" l="1"/>
  <c r="C10" i="3" s="1"/>
  <c r="B9" i="3"/>
  <c r="C9" i="3" s="1"/>
  <c r="B8" i="3"/>
  <c r="C3" i="3"/>
  <c r="C4" i="3"/>
  <c r="C2" i="3"/>
  <c r="C8" i="7"/>
  <c r="B8" i="7"/>
  <c r="C19" i="2"/>
  <c r="B19" i="2"/>
  <c r="C17" i="2"/>
  <c r="C2" i="1"/>
  <c r="C2" i="7"/>
  <c r="B6" i="3"/>
  <c r="C6" i="3" s="1"/>
  <c r="E2" i="6"/>
  <c r="C13" i="2"/>
  <c r="C10" i="2"/>
  <c r="C9" i="2"/>
  <c r="C13" i="1"/>
  <c r="H12" i="6"/>
  <c r="D21" i="6"/>
  <c r="B21" i="6"/>
  <c r="C12" i="2"/>
  <c r="C11" i="2"/>
  <c r="B7" i="4"/>
  <c r="C3" i="2"/>
  <c r="C4" i="2"/>
  <c r="C5" i="2"/>
  <c r="C6" i="2"/>
  <c r="C7" i="2"/>
  <c r="C8" i="2"/>
  <c r="C2" i="2"/>
  <c r="B9" i="1"/>
  <c r="B9" i="5"/>
  <c r="C9" i="1"/>
  <c r="B11" i="3" l="1"/>
  <c r="C11" i="3" s="1"/>
  <c r="E24" i="6"/>
</calcChain>
</file>

<file path=xl/sharedStrings.xml><?xml version="1.0" encoding="utf-8"?>
<sst xmlns="http://schemas.openxmlformats.org/spreadsheetml/2006/main" count="82" uniqueCount="68">
  <si>
    <t xml:space="preserve">Monthly (INR) </t>
  </si>
  <si>
    <t xml:space="preserve">Annually (INR) </t>
  </si>
  <si>
    <t xml:space="preserve">Misc </t>
  </si>
  <si>
    <t xml:space="preserve">Total </t>
  </si>
  <si>
    <t xml:space="preserve">Expenses (B) </t>
  </si>
  <si>
    <t xml:space="preserve">Income (A) </t>
  </si>
  <si>
    <t>Monthly (INR)</t>
  </si>
  <si>
    <t xml:space="preserve">Targeted Amount </t>
  </si>
  <si>
    <t xml:space="preserve">Time (Years) </t>
  </si>
  <si>
    <t xml:space="preserve">Target Amount </t>
  </si>
  <si>
    <t xml:space="preserve">Saving 1 </t>
  </si>
  <si>
    <t xml:space="preserve">A - B </t>
  </si>
  <si>
    <t xml:space="preserve">Term Insurance </t>
  </si>
  <si>
    <t xml:space="preserve">Future Expense © </t>
  </si>
  <si>
    <t xml:space="preserve">Emergency Fund </t>
  </si>
  <si>
    <t xml:space="preserve">Health Insurance </t>
  </si>
  <si>
    <t xml:space="preserve">HDFC ERGO </t>
  </si>
  <si>
    <t xml:space="preserve">Max </t>
  </si>
  <si>
    <t xml:space="preserve">HDFC </t>
  </si>
  <si>
    <t xml:space="preserve">ICICI </t>
  </si>
  <si>
    <t xml:space="preserve">How to check the right Mutual funds </t>
  </si>
  <si>
    <t xml:space="preserve">Holdings of stocks </t>
  </si>
  <si>
    <t xml:space="preserve">Returns </t>
  </si>
  <si>
    <t xml:space="preserve">Fund Manager </t>
  </si>
  <si>
    <t xml:space="preserve">EXIT Ratio (&lt;&lt;1%) </t>
  </si>
  <si>
    <t xml:space="preserve">Expense Ratio (&lt;&lt;1%) </t>
  </si>
  <si>
    <t xml:space="preserve">Past 5 years return (12-18%) </t>
  </si>
  <si>
    <t xml:space="preserve">Types of sectors in which they have invested (Banking, IT, AI,. EV, REAL ESTATE, PHARMA) </t>
  </si>
  <si>
    <t>Annually (INR)</t>
  </si>
  <si>
    <t xml:space="preserve">Rent </t>
  </si>
  <si>
    <t xml:space="preserve">Maid </t>
  </si>
  <si>
    <t xml:space="preserve">Wifi </t>
  </si>
  <si>
    <t xml:space="preserve">Transport </t>
  </si>
  <si>
    <t xml:space="preserve">Food &amp; Grocries </t>
  </si>
  <si>
    <t xml:space="preserve">Shopping </t>
  </si>
  <si>
    <t xml:space="preserve">Retirement </t>
  </si>
  <si>
    <t>Time Period (years)</t>
  </si>
  <si>
    <t>Outstanding Amount</t>
  </si>
  <si>
    <t xml:space="preserve">Expected </t>
  </si>
  <si>
    <t xml:space="preserve">No of EMIs left </t>
  </si>
  <si>
    <t xml:space="preserve">Minimum </t>
  </si>
  <si>
    <t xml:space="preserve">Brother education </t>
  </si>
  <si>
    <t xml:space="preserve">Sister education </t>
  </si>
  <si>
    <t>PMBY</t>
  </si>
  <si>
    <t xml:space="preserve">Loan 1 </t>
  </si>
  <si>
    <t xml:space="preserve">EMIs (D) </t>
  </si>
  <si>
    <t xml:space="preserve">Surplus (A-B- C) </t>
  </si>
  <si>
    <t xml:space="preserve">Investments  (C) </t>
  </si>
  <si>
    <t>Surplus (A-B-C-D)</t>
  </si>
  <si>
    <t xml:space="preserve">Short term Goals (3-5) </t>
  </si>
  <si>
    <t>Long Term Goals (5+)</t>
  </si>
  <si>
    <t xml:space="preserve">SIP Needed </t>
  </si>
  <si>
    <t xml:space="preserve">30000 per month </t>
  </si>
  <si>
    <t xml:space="preserve">Salary </t>
  </si>
  <si>
    <t xml:space="preserve">Outstanding Amount </t>
  </si>
  <si>
    <t xml:space="preserve">Bank </t>
  </si>
  <si>
    <t xml:space="preserve">Savings © </t>
  </si>
  <si>
    <t>A-B-C</t>
  </si>
  <si>
    <t xml:space="preserve">Husband </t>
  </si>
  <si>
    <t xml:space="preserve">You </t>
  </si>
  <si>
    <t xml:space="preserve">Create a emergency fund </t>
  </si>
  <si>
    <t xml:space="preserve">6 months </t>
  </si>
  <si>
    <t xml:space="preserve">Sip 1 (Parag Prekh flexi cap ) </t>
  </si>
  <si>
    <t xml:space="preserve">SIP 3 (SBI Nifty 50 direct growth fund ) </t>
  </si>
  <si>
    <t>SIP 2 (Motilal oswal mid cap direct growth fund )</t>
  </si>
  <si>
    <t>Axis Gold etf</t>
  </si>
  <si>
    <t xml:space="preserve">SBI gold etfs </t>
  </si>
  <si>
    <t xml:space="preserve">Platform - Groww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</si>
</sst>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0" fillId="2" borderId="0" xfId="0" applyFill="1"/>
    <xf numFmtId="164" fontId="0" fillId="0" borderId="0" xfId="0" applyNumberFormat="1"/>
    <xf numFmtId="164" fontId="0" fillId="0" borderId="0" xfId="0" applyNumberFormat="1" applyAlignment="1">
      <alignment horizontal="left" indent="1"/>
    </xf>
    <xf numFmtId="0" fontId="0" fillId="3" borderId="0" xfId="0" applyFill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8E3E5-1A86-4218-8DF1-7C39034B7793}">
  <dimension ref="A1:D13"/>
  <sheetViews>
    <sheetView workbookViewId="0">
      <selection activeCell="C16" sqref="C16"/>
    </sheetView>
  </sheetViews>
  <sheetFormatPr defaultRowHeight="14.4" x14ac:dyDescent="0.3"/>
  <cols>
    <col min="1" max="1" width="16.5546875" customWidth="1"/>
    <col min="2" max="2" width="23.21875" customWidth="1"/>
    <col min="3" max="3" width="22.88671875" customWidth="1"/>
    <col min="4" max="4" width="17.5546875" customWidth="1"/>
  </cols>
  <sheetData>
    <row r="1" spans="1:4" x14ac:dyDescent="0.3">
      <c r="A1" s="2" t="s">
        <v>5</v>
      </c>
      <c r="B1" s="2" t="s">
        <v>0</v>
      </c>
      <c r="C1" s="2" t="s">
        <v>1</v>
      </c>
      <c r="D1" s="2" t="s">
        <v>38</v>
      </c>
    </row>
    <row r="2" spans="1:4" x14ac:dyDescent="0.3">
      <c r="A2" t="s">
        <v>53</v>
      </c>
      <c r="B2" s="1">
        <v>35000</v>
      </c>
      <c r="C2">
        <f>12*B2</f>
        <v>420000</v>
      </c>
    </row>
    <row r="9" spans="1:4" x14ac:dyDescent="0.3">
      <c r="A9" t="s">
        <v>3</v>
      </c>
      <c r="B9" s="1">
        <f>SUM(B2:B8)</f>
        <v>35000</v>
      </c>
      <c r="C9" s="1">
        <f>SUM(C2:C8)</f>
        <v>420000</v>
      </c>
    </row>
    <row r="13" spans="1:4" x14ac:dyDescent="0.3">
      <c r="A13" t="s">
        <v>40</v>
      </c>
      <c r="C13">
        <f>B13*12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DCB77-7BCB-46C5-B568-327C11B336BE}">
  <dimension ref="A1:C35"/>
  <sheetViews>
    <sheetView workbookViewId="0">
      <selection activeCell="A22" sqref="A22"/>
    </sheetView>
  </sheetViews>
  <sheetFormatPr defaultRowHeight="14.4" x14ac:dyDescent="0.3"/>
  <cols>
    <col min="1" max="1" width="25" customWidth="1"/>
    <col min="2" max="2" width="18.77734375" customWidth="1"/>
    <col min="3" max="3" width="25.21875" customWidth="1"/>
  </cols>
  <sheetData>
    <row r="1" spans="1:3" x14ac:dyDescent="0.3">
      <c r="A1" s="2" t="s">
        <v>4</v>
      </c>
      <c r="B1" s="2" t="s">
        <v>0</v>
      </c>
      <c r="C1" s="2" t="s">
        <v>1</v>
      </c>
    </row>
    <row r="2" spans="1:3" x14ac:dyDescent="0.3">
      <c r="A2" t="s">
        <v>29</v>
      </c>
      <c r="B2" s="1">
        <v>0</v>
      </c>
      <c r="C2">
        <f>12*B2</f>
        <v>0</v>
      </c>
    </row>
    <row r="3" spans="1:3" x14ac:dyDescent="0.3">
      <c r="A3" t="s">
        <v>30</v>
      </c>
      <c r="B3" s="1">
        <v>0</v>
      </c>
      <c r="C3">
        <f t="shared" ref="C3:C8" si="0">12*B3</f>
        <v>0</v>
      </c>
    </row>
    <row r="4" spans="1:3" x14ac:dyDescent="0.3">
      <c r="A4" t="s">
        <v>31</v>
      </c>
      <c r="B4" s="1">
        <v>0</v>
      </c>
      <c r="C4">
        <f t="shared" si="0"/>
        <v>0</v>
      </c>
    </row>
    <row r="5" spans="1:3" x14ac:dyDescent="0.3">
      <c r="A5" t="s">
        <v>32</v>
      </c>
      <c r="B5" s="1">
        <v>0</v>
      </c>
      <c r="C5">
        <f t="shared" si="0"/>
        <v>0</v>
      </c>
    </row>
    <row r="6" spans="1:3" x14ac:dyDescent="0.3">
      <c r="A6" t="s">
        <v>33</v>
      </c>
      <c r="B6" s="1">
        <v>0</v>
      </c>
      <c r="C6">
        <f t="shared" si="0"/>
        <v>0</v>
      </c>
    </row>
    <row r="7" spans="1:3" x14ac:dyDescent="0.3">
      <c r="A7" t="s">
        <v>34</v>
      </c>
      <c r="B7" s="1">
        <v>0</v>
      </c>
      <c r="C7">
        <f t="shared" si="0"/>
        <v>0</v>
      </c>
    </row>
    <row r="8" spans="1:3" x14ac:dyDescent="0.3">
      <c r="A8" t="s">
        <v>2</v>
      </c>
      <c r="B8" s="1">
        <v>0</v>
      </c>
      <c r="C8">
        <f t="shared" si="0"/>
        <v>0</v>
      </c>
    </row>
    <row r="9" spans="1:3" x14ac:dyDescent="0.3">
      <c r="A9" t="s">
        <v>41</v>
      </c>
      <c r="B9" s="1">
        <v>0</v>
      </c>
      <c r="C9">
        <f>12*B9</f>
        <v>0</v>
      </c>
    </row>
    <row r="10" spans="1:3" x14ac:dyDescent="0.3">
      <c r="A10" t="s">
        <v>42</v>
      </c>
      <c r="B10" s="1">
        <v>0</v>
      </c>
      <c r="C10">
        <f>12*B10</f>
        <v>0</v>
      </c>
    </row>
    <row r="11" spans="1:3" x14ac:dyDescent="0.3">
      <c r="A11" t="s">
        <v>12</v>
      </c>
      <c r="B11" s="1">
        <v>0</v>
      </c>
      <c r="C11">
        <f>12*B11</f>
        <v>0</v>
      </c>
    </row>
    <row r="12" spans="1:3" x14ac:dyDescent="0.3">
      <c r="A12" t="s">
        <v>15</v>
      </c>
      <c r="B12" s="1">
        <v>0</v>
      </c>
      <c r="C12">
        <f>12*B12</f>
        <v>0</v>
      </c>
    </row>
    <row r="13" spans="1:3" x14ac:dyDescent="0.3">
      <c r="A13" t="s">
        <v>43</v>
      </c>
      <c r="B13" s="1">
        <v>0</v>
      </c>
      <c r="C13">
        <f>12*B13</f>
        <v>0</v>
      </c>
    </row>
    <row r="17" spans="1:3" x14ac:dyDescent="0.3">
      <c r="A17" t="s">
        <v>3</v>
      </c>
      <c r="B17" s="1">
        <v>7000</v>
      </c>
      <c r="C17">
        <f>B17*12</f>
        <v>84000</v>
      </c>
    </row>
    <row r="19" spans="1:3" x14ac:dyDescent="0.3">
      <c r="A19" t="s">
        <v>11</v>
      </c>
      <c r="B19" s="3">
        <f xml:space="preserve"> 35000-B17</f>
        <v>28000</v>
      </c>
      <c r="C19" s="3">
        <f xml:space="preserve"> 'Income '!C9-C17</f>
        <v>336000</v>
      </c>
    </row>
    <row r="21" spans="1:3" x14ac:dyDescent="0.3">
      <c r="A21" s="2" t="s">
        <v>13</v>
      </c>
      <c r="B21" s="2"/>
      <c r="C21" s="2"/>
    </row>
    <row r="26" spans="1:3" x14ac:dyDescent="0.3">
      <c r="B26" s="3"/>
      <c r="C26" s="3"/>
    </row>
    <row r="29" spans="1:3" x14ac:dyDescent="0.3">
      <c r="A29" t="s">
        <v>15</v>
      </c>
    </row>
    <row r="30" spans="1:3" x14ac:dyDescent="0.3">
      <c r="A30" t="s">
        <v>16</v>
      </c>
    </row>
    <row r="32" spans="1:3" x14ac:dyDescent="0.3">
      <c r="A32" t="s">
        <v>12</v>
      </c>
    </row>
    <row r="33" spans="1:1" x14ac:dyDescent="0.3">
      <c r="A33" t="s">
        <v>17</v>
      </c>
    </row>
    <row r="34" spans="1:1" x14ac:dyDescent="0.3">
      <c r="A34" t="s">
        <v>18</v>
      </c>
    </row>
    <row r="35" spans="1:1" x14ac:dyDescent="0.3">
      <c r="A35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DD151-2B1D-44C8-BC93-D716C5E13E31}">
  <dimension ref="A1:G29"/>
  <sheetViews>
    <sheetView tabSelected="1" workbookViewId="0">
      <selection activeCell="B27" sqref="B27"/>
    </sheetView>
  </sheetViews>
  <sheetFormatPr defaultRowHeight="14.4" x14ac:dyDescent="0.3"/>
  <cols>
    <col min="1" max="1" width="75.109375" bestFit="1" customWidth="1"/>
    <col min="2" max="2" width="26.33203125" customWidth="1"/>
    <col min="3" max="3" width="17.88671875" customWidth="1"/>
    <col min="5" max="5" width="24.6640625" customWidth="1"/>
    <col min="7" max="7" width="14.6640625" customWidth="1"/>
  </cols>
  <sheetData>
    <row r="1" spans="1:7" x14ac:dyDescent="0.3">
      <c r="A1" s="2" t="s">
        <v>47</v>
      </c>
      <c r="B1" s="2" t="s">
        <v>6</v>
      </c>
      <c r="C1" s="2" t="s">
        <v>1</v>
      </c>
      <c r="E1" s="2"/>
      <c r="G1" s="2"/>
    </row>
    <row r="2" spans="1:7" x14ac:dyDescent="0.3">
      <c r="A2" t="s">
        <v>62</v>
      </c>
      <c r="B2">
        <v>5000</v>
      </c>
      <c r="C2">
        <f>B2*12</f>
        <v>60000</v>
      </c>
    </row>
    <row r="3" spans="1:7" x14ac:dyDescent="0.3">
      <c r="A3" t="s">
        <v>64</v>
      </c>
      <c r="B3">
        <v>3000</v>
      </c>
      <c r="C3">
        <f t="shared" ref="C3:C4" si="0">B3*12</f>
        <v>36000</v>
      </c>
    </row>
    <row r="4" spans="1:7" x14ac:dyDescent="0.3">
      <c r="A4" t="s">
        <v>63</v>
      </c>
      <c r="B4">
        <v>2000</v>
      </c>
      <c r="C4">
        <f t="shared" si="0"/>
        <v>24000</v>
      </c>
    </row>
    <row r="6" spans="1:7" x14ac:dyDescent="0.3">
      <c r="A6" t="s">
        <v>3</v>
      </c>
      <c r="B6" s="6">
        <f xml:space="preserve"> SUM(B2:B4)</f>
        <v>10000</v>
      </c>
      <c r="C6" s="5">
        <f>12*B6</f>
        <v>120000</v>
      </c>
    </row>
    <row r="8" spans="1:7" x14ac:dyDescent="0.3">
      <c r="A8" s="5" t="s">
        <v>14</v>
      </c>
      <c r="B8" s="5">
        <f>40000*6</f>
        <v>240000</v>
      </c>
    </row>
    <row r="9" spans="1:7" x14ac:dyDescent="0.3">
      <c r="A9" t="s">
        <v>58</v>
      </c>
      <c r="B9">
        <f>30000</f>
        <v>30000</v>
      </c>
      <c r="C9">
        <f>6*B9</f>
        <v>180000</v>
      </c>
    </row>
    <row r="10" spans="1:7" x14ac:dyDescent="0.3">
      <c r="A10" t="s">
        <v>59</v>
      </c>
      <c r="B10">
        <f>10000</f>
        <v>10000</v>
      </c>
      <c r="C10">
        <f t="shared" ref="C10:C11" si="1">6*B10</f>
        <v>60000</v>
      </c>
    </row>
    <row r="11" spans="1:7" x14ac:dyDescent="0.3">
      <c r="A11" t="s">
        <v>3</v>
      </c>
      <c r="B11">
        <f>SUM(B9:B10)</f>
        <v>40000</v>
      </c>
      <c r="C11">
        <f t="shared" si="1"/>
        <v>240000</v>
      </c>
    </row>
    <row r="13" spans="1:7" x14ac:dyDescent="0.3">
      <c r="A13" t="s">
        <v>46</v>
      </c>
      <c r="B13" s="4"/>
      <c r="C13" s="4"/>
    </row>
    <row r="15" spans="1:7" x14ac:dyDescent="0.3">
      <c r="A15" s="2" t="s">
        <v>20</v>
      </c>
    </row>
    <row r="16" spans="1:7" x14ac:dyDescent="0.3">
      <c r="A16" t="s">
        <v>21</v>
      </c>
    </row>
    <row r="17" spans="1:1" x14ac:dyDescent="0.3">
      <c r="A17" t="s">
        <v>22</v>
      </c>
    </row>
    <row r="18" spans="1:1" x14ac:dyDescent="0.3">
      <c r="A18" t="s">
        <v>24</v>
      </c>
    </row>
    <row r="19" spans="1:1" x14ac:dyDescent="0.3">
      <c r="A19" t="s">
        <v>25</v>
      </c>
    </row>
    <row r="20" spans="1:1" x14ac:dyDescent="0.3">
      <c r="A20" t="s">
        <v>23</v>
      </c>
    </row>
    <row r="21" spans="1:1" x14ac:dyDescent="0.3">
      <c r="A21" t="s">
        <v>26</v>
      </c>
    </row>
    <row r="22" spans="1:1" x14ac:dyDescent="0.3">
      <c r="A22" t="s">
        <v>27</v>
      </c>
    </row>
    <row r="26" spans="1:1" x14ac:dyDescent="0.3">
      <c r="A26" s="5" t="s">
        <v>65</v>
      </c>
    </row>
    <row r="27" spans="1:1" x14ac:dyDescent="0.3">
      <c r="A27" t="s">
        <v>66</v>
      </c>
    </row>
    <row r="29" spans="1:1" x14ac:dyDescent="0.3">
      <c r="A29" t="s">
        <v>67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D5EC5-43F6-4CAF-ACCE-A648326938EE}">
  <dimension ref="A1:H24"/>
  <sheetViews>
    <sheetView topLeftCell="A7" workbookViewId="0">
      <selection activeCell="C26" sqref="C26"/>
    </sheetView>
  </sheetViews>
  <sheetFormatPr defaultRowHeight="14.4" x14ac:dyDescent="0.3"/>
  <cols>
    <col min="1" max="1" width="17.109375" customWidth="1"/>
    <col min="2" max="4" width="23.21875" customWidth="1"/>
    <col min="5" max="5" width="37.109375" customWidth="1"/>
  </cols>
  <sheetData>
    <row r="1" spans="1:8" x14ac:dyDescent="0.3">
      <c r="A1" s="2" t="s">
        <v>45</v>
      </c>
      <c r="B1" s="2" t="s">
        <v>0</v>
      </c>
      <c r="C1" s="2" t="s">
        <v>39</v>
      </c>
      <c r="D1" s="2" t="s">
        <v>37</v>
      </c>
      <c r="E1" s="2" t="s">
        <v>1</v>
      </c>
    </row>
    <row r="2" spans="1:8" x14ac:dyDescent="0.3">
      <c r="A2" t="s">
        <v>44</v>
      </c>
      <c r="E2">
        <f>B2*12</f>
        <v>0</v>
      </c>
    </row>
    <row r="12" spans="1:8" x14ac:dyDescent="0.3">
      <c r="H12">
        <f>B4+B8+B9+B10</f>
        <v>0</v>
      </c>
    </row>
    <row r="21" spans="1:5" x14ac:dyDescent="0.3">
      <c r="A21" t="s">
        <v>3</v>
      </c>
      <c r="B21">
        <f>SUM(B2:B11)</f>
        <v>0</v>
      </c>
      <c r="D21">
        <f>SUM(D12:D14)</f>
        <v>0</v>
      </c>
    </row>
    <row r="24" spans="1:5" x14ac:dyDescent="0.3">
      <c r="A24" t="s">
        <v>48</v>
      </c>
      <c r="E24">
        <f>12*B24</f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5FD55-EAA6-48F4-8EA5-060170FDDB06}">
  <dimension ref="A1:C7"/>
  <sheetViews>
    <sheetView workbookViewId="0">
      <selection activeCell="B14" sqref="B14"/>
    </sheetView>
  </sheetViews>
  <sheetFormatPr defaultRowHeight="14.4" x14ac:dyDescent="0.3"/>
  <cols>
    <col min="1" max="1" width="39.33203125" customWidth="1"/>
    <col min="2" max="2" width="30.77734375" customWidth="1"/>
    <col min="3" max="3" width="21.44140625" customWidth="1"/>
  </cols>
  <sheetData>
    <row r="1" spans="1:3" x14ac:dyDescent="0.3">
      <c r="A1" s="2" t="s">
        <v>49</v>
      </c>
      <c r="B1" s="2" t="s">
        <v>7</v>
      </c>
      <c r="C1" s="2" t="s">
        <v>8</v>
      </c>
    </row>
    <row r="2" spans="1:3" x14ac:dyDescent="0.3">
      <c r="A2" t="s">
        <v>60</v>
      </c>
      <c r="B2">
        <v>240000</v>
      </c>
      <c r="C2" t="s">
        <v>61</v>
      </c>
    </row>
    <row r="7" spans="1:3" x14ac:dyDescent="0.3">
      <c r="A7" t="s">
        <v>3</v>
      </c>
      <c r="B7">
        <f>SUM(B2:B3)</f>
        <v>240000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683CB-E7C1-4A00-8B92-00258F9D7CCF}">
  <dimension ref="A1:C12"/>
  <sheetViews>
    <sheetView workbookViewId="0">
      <selection activeCell="B2" sqref="B2"/>
    </sheetView>
  </sheetViews>
  <sheetFormatPr defaultRowHeight="14.4" x14ac:dyDescent="0.3"/>
  <cols>
    <col min="1" max="1" width="27.21875" customWidth="1"/>
    <col min="2" max="2" width="28.5546875" customWidth="1"/>
    <col min="3" max="3" width="45.21875" customWidth="1"/>
    <col min="4" max="4" width="12.44140625" customWidth="1"/>
  </cols>
  <sheetData>
    <row r="1" spans="1:3" x14ac:dyDescent="0.3">
      <c r="A1" s="2" t="s">
        <v>50</v>
      </c>
      <c r="B1" s="2" t="s">
        <v>9</v>
      </c>
      <c r="C1" s="2" t="s">
        <v>36</v>
      </c>
    </row>
    <row r="2" spans="1:3" x14ac:dyDescent="0.3">
      <c r="A2" t="s">
        <v>35</v>
      </c>
      <c r="C2">
        <v>15</v>
      </c>
    </row>
    <row r="9" spans="1:3" x14ac:dyDescent="0.3">
      <c r="A9" t="s">
        <v>3</v>
      </c>
      <c r="B9">
        <f>SUM(B2:B4)</f>
        <v>0</v>
      </c>
    </row>
    <row r="12" spans="1:3" x14ac:dyDescent="0.3">
      <c r="A12" t="s">
        <v>51</v>
      </c>
      <c r="B12" t="s">
        <v>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F51EB-CCF5-4E6F-BDF3-B4F47F8D0CC0}">
  <dimension ref="A1:D8"/>
  <sheetViews>
    <sheetView workbookViewId="0">
      <selection activeCell="B12" sqref="B12"/>
    </sheetView>
  </sheetViews>
  <sheetFormatPr defaultRowHeight="14.4" x14ac:dyDescent="0.3"/>
  <cols>
    <col min="1" max="1" width="10.44140625" customWidth="1"/>
    <col min="2" max="2" width="30" customWidth="1"/>
    <col min="3" max="3" width="21.33203125" customWidth="1"/>
    <col min="4" max="4" width="22.6640625" customWidth="1"/>
  </cols>
  <sheetData>
    <row r="1" spans="1:4" x14ac:dyDescent="0.3">
      <c r="A1" s="2" t="s">
        <v>56</v>
      </c>
      <c r="B1" s="2" t="s">
        <v>0</v>
      </c>
      <c r="C1" s="2" t="s">
        <v>28</v>
      </c>
      <c r="D1" s="2" t="s">
        <v>54</v>
      </c>
    </row>
    <row r="2" spans="1:4" x14ac:dyDescent="0.3">
      <c r="A2" t="s">
        <v>10</v>
      </c>
      <c r="B2">
        <v>2000</v>
      </c>
      <c r="C2">
        <f>12*B2</f>
        <v>24000</v>
      </c>
    </row>
    <row r="3" spans="1:4" x14ac:dyDescent="0.3">
      <c r="A3" t="s">
        <v>55</v>
      </c>
      <c r="D3">
        <v>10000</v>
      </c>
    </row>
    <row r="8" spans="1:4" x14ac:dyDescent="0.3">
      <c r="A8" t="s">
        <v>57</v>
      </c>
      <c r="B8">
        <f>28000-B2</f>
        <v>26000</v>
      </c>
      <c r="C8">
        <f>B8*12-C2</f>
        <v>288000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Income </vt:lpstr>
      <vt:lpstr>Expenses </vt:lpstr>
      <vt:lpstr>Investments </vt:lpstr>
      <vt:lpstr>EMIs </vt:lpstr>
      <vt:lpstr>Short Term Goals </vt:lpstr>
      <vt:lpstr>Long Term Goals </vt:lpstr>
      <vt:lpstr>Savings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Siddhant Garg</dc:creator>
  <cp:lastModifiedBy>Siddhant Garg</cp:lastModifiedBy>
  <dcterms:created xsi:type="dcterms:W3CDTF">2025-06-15T15:41:18Z</dcterms:created>
  <dcterms:modified xsi:type="dcterms:W3CDTF">2025-08-23T15:53:44Z</dcterms:modified>
</cp:coreProperties>
</file>