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BABA2308-6837-4019-A0D8-1EE2FC896968}" xr6:coauthVersionLast="47" xr6:coauthVersionMax="47" xr10:uidLastSave="{00000000-0000-0000-0000-000000000000}"/>
  <bookViews>
    <workbookView xWindow="3060" yWindow="3255" windowWidth="21195" windowHeight="11295" xr2:uid="{00000000-000D-0000-FFFF-FFFF00000000}"/>
  </bookViews>
  <sheets>
    <sheet name="SOLICITACAO DE VIAGEM" sheetId="4" r:id="rId1"/>
    <sheet name="PRESTAÇÃO DE DESPESAS VIAGEM" sheetId="1" r:id="rId2"/>
    <sheet name="DESPESAS KM RODADO" sheetId="2" r:id="rId3"/>
  </sheets>
  <definedNames>
    <definedName name="Adiantamentos" localSheetId="0">'SOLICITACAO DE VIAGEM'!#REF!</definedName>
    <definedName name="Adiantamentos">'PRESTAÇÃO DE DESPESAS VIAGEM'!$K$23</definedName>
    <definedName name="ColunaTítulo1" localSheetId="0">#REF!</definedName>
    <definedName name="ColunaTítulo1">DadosDespesas[[#Headers],[Data]]</definedName>
    <definedName name="Quilometragem_Total" localSheetId="0">Despesa[[#Totals],[Quilometragem]]</definedName>
    <definedName name="Quilometragem_Total">Despesa[[#Totals],[Quilometragem]]</definedName>
    <definedName name="Reembolso_Total" localSheetId="0">Despesa[[#Totals],[Reembolso]]</definedName>
    <definedName name="Reembolso_Total">Despesa[[#Totals],[Reembolso]]</definedName>
    <definedName name="RegiãoTítuloLinha1..C6">'DESPESAS KM RODADO'!$B$3</definedName>
    <definedName name="RegiãoTítuloLinha2..E6">'DESPESAS KM RODADO'!$D$3</definedName>
    <definedName name="Subtotal" localSheetId="0">'SOLICITACAO DE VIAGEM'!#REF!</definedName>
    <definedName name="Subtotal">'PRESTAÇÃO DE DESPESAS VIAGEM'!$K$22</definedName>
    <definedName name="TítuloColuna1" localSheetId="0">Despesa[[#Headers],[Data]]</definedName>
    <definedName name="TítuloColuna1">Despesa[[#Headers],[Data]]</definedName>
    <definedName name="_xlnm.Print_Titles" localSheetId="2">'DESPESAS KM RODADO'!$8:$8</definedName>
    <definedName name="_xlnm.Print_Titles" localSheetId="1">'PRESTAÇÃO DE DESPESAS VIAGEM'!$8:$8</definedName>
    <definedName name="_xlnm.Print_Titles" localSheetId="0">'SOLICITACAO DE VIAGEM'!#REF!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M9" i="1"/>
  <c r="M14" i="1"/>
  <c r="J15" i="1"/>
  <c r="M13" i="1"/>
  <c r="M12" i="1"/>
  <c r="M17" i="1"/>
  <c r="M18" i="1"/>
  <c r="M20" i="1"/>
  <c r="M19" i="1"/>
  <c r="M16" i="1"/>
  <c r="M15" i="1"/>
  <c r="G21" i="1"/>
  <c r="I21" i="1"/>
  <c r="I3" i="1"/>
  <c r="H21" i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J14" i="1" l="1"/>
  <c r="M21" i="1"/>
  <c r="H20" i="2"/>
  <c r="E5" i="2" s="1"/>
  <c r="E4" i="2"/>
  <c r="I9" i="2"/>
  <c r="I20" i="2" s="1"/>
  <c r="E6" i="2" s="1"/>
  <c r="D21" i="1"/>
  <c r="E21" i="1"/>
  <c r="F21" i="1"/>
  <c r="J9" i="1" l="1"/>
  <c r="J10" i="1"/>
  <c r="J11" i="1"/>
  <c r="J12" i="1"/>
  <c r="J13" i="1"/>
  <c r="J16" i="1"/>
  <c r="J17" i="1"/>
  <c r="J18" i="1"/>
  <c r="J19" i="1"/>
  <c r="J20" i="1"/>
  <c r="K3" i="1"/>
  <c r="J21" i="1" l="1"/>
  <c r="K22" i="1" s="1"/>
  <c r="K24" i="1" s="1"/>
</calcChain>
</file>

<file path=xl/sharedStrings.xml><?xml version="1.0" encoding="utf-8"?>
<sst xmlns="http://schemas.openxmlformats.org/spreadsheetml/2006/main" count="82" uniqueCount="61">
  <si>
    <t>Finalidade:</t>
  </si>
  <si>
    <t>Informações de funcionários:</t>
  </si>
  <si>
    <t>Departamento</t>
  </si>
  <si>
    <t>Data</t>
  </si>
  <si>
    <t>Total</t>
  </si>
  <si>
    <t>Aprovado:</t>
  </si>
  <si>
    <t>Cargo</t>
  </si>
  <si>
    <t xml:space="preserve">Anotações: </t>
  </si>
  <si>
    <t>De:</t>
  </si>
  <si>
    <t>CPF</t>
  </si>
  <si>
    <t>Para:</t>
  </si>
  <si>
    <t>SUBTOTAL</t>
  </si>
  <si>
    <t>ADIANTAMENTOS</t>
  </si>
  <si>
    <t>TOTAL</t>
  </si>
  <si>
    <t>Registro de quilometragem e relatório de despesas</t>
  </si>
  <si>
    <t>Nome do funcionário</t>
  </si>
  <si>
    <t>Para o período</t>
  </si>
  <si>
    <t>Descrição do veículo</t>
  </si>
  <si>
    <t>Quilometragem total</t>
  </si>
  <si>
    <t>Autorizado por</t>
  </si>
  <si>
    <t>Reembolso total</t>
  </si>
  <si>
    <t>Local de partida</t>
  </si>
  <si>
    <t>Destino</t>
  </si>
  <si>
    <t>Descrição/Anotações</t>
  </si>
  <si>
    <t>Leitura inicial do velocímetro</t>
  </si>
  <si>
    <t>Leitura final do velocímetro</t>
  </si>
  <si>
    <t>Quilometragem</t>
  </si>
  <si>
    <t>Reembolso</t>
  </si>
  <si>
    <t>Totais</t>
  </si>
  <si>
    <t>Data de Emissão</t>
  </si>
  <si>
    <t>Período de viagem</t>
  </si>
  <si>
    <t>Dados Bancários</t>
  </si>
  <si>
    <t>Hotel (R$)</t>
  </si>
  <si>
    <t>Transporte (R$)</t>
  </si>
  <si>
    <t>Refeições (R$)</t>
  </si>
  <si>
    <t>Aereos (R$)</t>
  </si>
  <si>
    <t>Estacion. (R$)</t>
  </si>
  <si>
    <t>Diversos (R$)</t>
  </si>
  <si>
    <t>Taxa por Km</t>
  </si>
  <si>
    <t>Placa Veiculo</t>
  </si>
  <si>
    <t>REV: 00 - 29/03/21</t>
  </si>
  <si>
    <t>RG</t>
  </si>
  <si>
    <t>Marcar as opções abaixo</t>
  </si>
  <si>
    <t>Informar abaixo qual trecho de viagem</t>
  </si>
  <si>
    <t>Nome Completo</t>
  </si>
  <si>
    <t>Informar abaixo o trecho/dia de viagem</t>
  </si>
  <si>
    <t>Informar abaixo cidade/dias</t>
  </si>
  <si>
    <t>Aprovação:</t>
  </si>
  <si>
    <t>Refeições</t>
  </si>
  <si>
    <t>T.I</t>
  </si>
  <si>
    <t>Não</t>
  </si>
  <si>
    <t>Analista de Sistemas</t>
  </si>
  <si>
    <t>Tony Jedson Beserra Carvalho</t>
  </si>
  <si>
    <t>Banco Brasil / Ag: 3280-8 / CC 88223-2</t>
  </si>
  <si>
    <t>029671453-43</t>
  </si>
  <si>
    <t>036318092008-9</t>
  </si>
  <si>
    <t>TI</t>
  </si>
  <si>
    <t>02967145343</t>
  </si>
  <si>
    <t>Implantação SISAC - São Luís - MA</t>
  </si>
  <si>
    <t>Imperatriz &gt; Aracaju | 11/09/2021
Aracaju &gt; Imperatriz | 18/09/2021</t>
  </si>
  <si>
    <t>Aracaju.
Check in 11/09/2021
Check out 18/09/2021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</si>
</sst>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R$&quot;\ #,##0.00;\-&quot;R$&quot;\ #,##0.00"/>
    <numFmt numFmtId="42" formatCode="_-&quot;R$&quot;\ * #,##0_-;\-&quot;R$&quot;\ * #,##0_-;_-&quot;R$&quot;\ * &quot;-&quot;_-;_-@_-"/>
    <numFmt numFmtId="164" formatCode="_(* #,##0_);_(* \(#,##0\);_(* &quot;-&quot;_);_(@_)"/>
    <numFmt numFmtId="165" formatCode="_(* #,##0.00_);_(* \(#,##0.00\);_(* &quot;-&quot;??_);_(@_)"/>
    <numFmt numFmtId="166" formatCode="&quot;R$&quot;\ #,##0.00"/>
  </numFmts>
  <fonts count="32" x14ac:knownFonts="1">
    <font>
      <sz val="11"/>
      <color theme="1" tint="0.2499465926084170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0"/>
      <name val="Tahoma"/>
      <family val="2"/>
    </font>
    <font>
      <sz val="24"/>
      <color theme="4" tint="-0.499984740745262"/>
      <name val="Constantia"/>
      <family val="2"/>
      <scheme val="major"/>
    </font>
    <font>
      <b/>
      <sz val="11"/>
      <color theme="1"/>
      <name val="Franklin Gothic Book"/>
      <family val="2"/>
      <scheme val="minor"/>
    </font>
    <font>
      <b/>
      <sz val="11"/>
      <color theme="4" tint="-0.499984740745262"/>
      <name val="Constantia"/>
      <family val="2"/>
      <scheme val="major"/>
    </font>
    <font>
      <sz val="11"/>
      <color theme="1" tint="0.24994659260841701"/>
      <name val="Constantia"/>
      <family val="2"/>
      <scheme val="major"/>
    </font>
    <font>
      <sz val="11"/>
      <color theme="1" tint="0.24994659260841701"/>
      <name val="Franklin Gothic Book"/>
      <family val="2"/>
      <scheme val="minor"/>
    </font>
    <font>
      <i/>
      <u/>
      <sz val="9"/>
      <color theme="1" tint="4.9989318521683403E-2"/>
      <name val="Constantia"/>
      <family val="2"/>
      <scheme val="major"/>
    </font>
    <font>
      <b/>
      <sz val="12"/>
      <color theme="4" tint="-0.499984740745262"/>
      <name val="Constantia"/>
      <family val="2"/>
      <scheme val="major"/>
    </font>
    <font>
      <b/>
      <sz val="11"/>
      <color theme="3"/>
      <name val="Franklin Gothic Book"/>
      <family val="2"/>
      <scheme val="minor"/>
    </font>
    <font>
      <sz val="11"/>
      <color theme="3"/>
      <name val="Franklin Gothic Book"/>
      <family val="2"/>
      <scheme val="minor"/>
    </font>
    <font>
      <b/>
      <sz val="11"/>
      <color theme="3"/>
      <name val="Constantia"/>
      <family val="2"/>
      <scheme val="major"/>
    </font>
    <font>
      <sz val="11"/>
      <name val="Constantia"/>
      <family val="2"/>
      <scheme val="major"/>
    </font>
    <font>
      <sz val="9"/>
      <color theme="3"/>
      <name val="Constantia"/>
      <family val="2"/>
      <charset val="238"/>
      <scheme val="major"/>
    </font>
    <font>
      <b/>
      <sz val="11"/>
      <color theme="0"/>
      <name val="Franklin Gothic Book"/>
      <family val="2"/>
      <scheme val="minor"/>
    </font>
    <font>
      <b/>
      <sz val="11"/>
      <color theme="1" tint="0.24994659260841701"/>
      <name val="Constantia"/>
      <family val="1"/>
      <scheme val="maj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8"/>
      <color theme="1" tint="0.24994659260841701"/>
      <name val="Constantia"/>
      <family val="2"/>
      <scheme val="major"/>
    </font>
    <font>
      <sz val="11"/>
      <name val="Arial"/>
      <family val="2"/>
    </font>
    <font>
      <b/>
      <sz val="11"/>
      <name val="Franklin Gothic Book"/>
      <family val="2"/>
      <scheme val="minor"/>
    </font>
    <font>
      <sz val="11"/>
      <name val="Franklin Gothic Book"/>
      <family val="2"/>
      <scheme val="minor"/>
    </font>
    <font>
      <sz val="8"/>
      <name val="Franklin Gothic Book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3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 style="medium">
        <color theme="3"/>
      </bottom>
      <diagonal/>
    </border>
  </borders>
  <cellStyleXfs count="62">
    <xf numFmtId="0" fontId="0" fillId="0" borderId="0"/>
    <xf numFmtId="0" fontId="9" fillId="0" borderId="0" applyFill="0" applyProtection="0"/>
    <xf numFmtId="0" fontId="5" fillId="0" borderId="0" applyFill="0" applyProtection="0">
      <alignment horizontal="right" vertical="center" wrapText="1"/>
    </xf>
    <xf numFmtId="0" fontId="6" fillId="0" borderId="0" applyFill="0" applyProtection="0">
      <alignment horizontal="right" vertical="center" indent="1"/>
    </xf>
    <xf numFmtId="0" fontId="8" fillId="0" borderId="0" applyProtection="0">
      <alignment vertical="top"/>
    </xf>
    <xf numFmtId="165" fontId="7" fillId="0" borderId="0" applyFill="0" applyBorder="0" applyAlignment="0" applyProtection="0"/>
    <xf numFmtId="164" fontId="7" fillId="0" borderId="0" applyFill="0" applyBorder="0" applyAlignment="0" applyProtection="0"/>
    <xf numFmtId="7" fontId="7" fillId="0" borderId="0" applyFont="0" applyFill="0" applyBorder="0" applyProtection="0">
      <alignment vertical="center"/>
    </xf>
    <xf numFmtId="42" fontId="7" fillId="0" borderId="0" applyFill="0" applyBorder="0" applyAlignment="0" applyProtection="0"/>
    <xf numFmtId="9" fontId="7" fillId="0" borderId="0" applyFill="0" applyBorder="0" applyAlignment="0" applyProtection="0"/>
    <xf numFmtId="7" fontId="4" fillId="2" borderId="3">
      <alignment horizontal="center"/>
    </xf>
    <xf numFmtId="0" fontId="7" fillId="0" borderId="1">
      <alignment horizontal="left" vertical="center" wrapText="1"/>
    </xf>
    <xf numFmtId="0" fontId="7" fillId="0" borderId="0">
      <alignment vertical="center"/>
    </xf>
    <xf numFmtId="14" fontId="7" fillId="0" borderId="0">
      <alignment horizontal="left" vertical="center"/>
    </xf>
    <xf numFmtId="0" fontId="7" fillId="0" borderId="0">
      <alignment vertical="center" wrapText="1"/>
    </xf>
    <xf numFmtId="7" fontId="4" fillId="2" borderId="4">
      <alignment horizontal="center"/>
    </xf>
    <xf numFmtId="7" fontId="4" fillId="0" borderId="2">
      <alignment horizontal="center"/>
    </xf>
    <xf numFmtId="0" fontId="3" fillId="0" borderId="0" applyProtection="0">
      <alignment vertical="top"/>
    </xf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7" applyNumberFormat="0" applyAlignment="0" applyProtection="0"/>
    <xf numFmtId="0" fontId="21" fillId="9" borderId="8" applyNumberFormat="0" applyAlignment="0" applyProtection="0"/>
    <xf numFmtId="0" fontId="22" fillId="9" borderId="7" applyNumberFormat="0" applyAlignment="0" applyProtection="0"/>
    <xf numFmtId="0" fontId="23" fillId="0" borderId="9" applyNumberFormat="0" applyFill="0" applyAlignment="0" applyProtection="0"/>
    <xf numFmtId="0" fontId="15" fillId="10" borderId="10" applyNumberFormat="0" applyAlignment="0" applyProtection="0"/>
    <xf numFmtId="0" fontId="24" fillId="0" borderId="0" applyNumberFormat="0" applyFill="0" applyBorder="0" applyAlignment="0" applyProtection="0"/>
    <xf numFmtId="0" fontId="7" fillId="11" borderId="11" applyNumberFormat="0" applyFont="0" applyAlignment="0" applyProtection="0"/>
    <xf numFmtId="0" fontId="25" fillId="0" borderId="0" applyNumberFormat="0" applyFill="0" applyBorder="0" applyAlignment="0" applyProtection="0"/>
    <xf numFmtId="0" fontId="26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0" borderId="0" applyNumberFormat="0" applyFill="0" applyBorder="0" applyProtection="0">
      <alignment horizontal="left" indent="1"/>
    </xf>
    <xf numFmtId="0" fontId="28" fillId="0" borderId="0">
      <alignment wrapText="1"/>
    </xf>
    <xf numFmtId="0" fontId="29" fillId="0" borderId="0" applyNumberFormat="0" applyFill="0" applyProtection="0">
      <alignment horizontal="right" indent="1"/>
    </xf>
    <xf numFmtId="0" fontId="29" fillId="0" borderId="12" applyNumberFormat="0" applyFill="0" applyProtection="0">
      <alignment horizontal="left"/>
    </xf>
    <xf numFmtId="166" fontId="28" fillId="0" borderId="0" applyFont="0" applyFill="0" applyBorder="0" applyProtection="0">
      <alignment horizontal="right"/>
    </xf>
    <xf numFmtId="0" fontId="28" fillId="0" borderId="0" applyNumberFormat="0" applyFont="0" applyFill="0" applyBorder="0" applyProtection="0">
      <alignment horizontal="right" wrapText="1"/>
    </xf>
    <xf numFmtId="1" fontId="28" fillId="0" borderId="0" applyFont="0" applyFill="0" applyBorder="0" applyAlignment="0">
      <alignment wrapText="1"/>
    </xf>
    <xf numFmtId="0" fontId="29" fillId="0" borderId="0" applyNumberFormat="0" applyFill="0" applyProtection="0">
      <alignment horizontal="center"/>
    </xf>
    <xf numFmtId="14" fontId="30" fillId="0" borderId="0" applyFill="0" applyProtection="0">
      <alignment horizontal="center"/>
    </xf>
  </cellStyleXfs>
  <cellXfs count="74">
    <xf numFmtId="0" fontId="0" fillId="0" borderId="0" xfId="0"/>
    <xf numFmtId="0" fontId="2" fillId="0" borderId="0" xfId="0" applyFont="1" applyAlignment="1">
      <alignment horizontal="center"/>
    </xf>
    <xf numFmtId="0" fontId="6" fillId="0" borderId="0" xfId="3">
      <alignment horizontal="right" vertical="center" indent="1"/>
    </xf>
    <xf numFmtId="0" fontId="12" fillId="0" borderId="0" xfId="1" applyFont="1"/>
    <xf numFmtId="0" fontId="12" fillId="0" borderId="0" xfId="2" applyFont="1">
      <alignment horizontal="right" vertical="center" wrapText="1"/>
    </xf>
    <xf numFmtId="0" fontId="3" fillId="0" borderId="0" xfId="17">
      <alignment vertical="top"/>
    </xf>
    <xf numFmtId="0" fontId="16" fillId="0" borderId="0" xfId="12" applyFont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3" fillId="0" borderId="0" xfId="3" applyFont="1" applyAlignment="1">
      <alignment horizontal="right"/>
    </xf>
    <xf numFmtId="0" fontId="12" fillId="0" borderId="0" xfId="2" applyFont="1" applyAlignment="1">
      <alignment horizontal="right" wrapText="1"/>
    </xf>
    <xf numFmtId="14" fontId="7" fillId="0" borderId="0" xfId="13" applyAlignment="1">
      <alignment horizontal="left"/>
    </xf>
    <xf numFmtId="0" fontId="12" fillId="0" borderId="0" xfId="2" applyFont="1" applyAlignment="1">
      <alignment horizontal="right" vertical="center"/>
    </xf>
    <xf numFmtId="7" fontId="7" fillId="0" borderId="0" xfId="7">
      <alignment vertical="center"/>
    </xf>
    <xf numFmtId="7" fontId="11" fillId="0" borderId="5" xfId="0" applyNumberFormat="1" applyFont="1" applyBorder="1" applyAlignment="1">
      <alignment vertical="center"/>
    </xf>
    <xf numFmtId="7" fontId="10" fillId="4" borderId="6" xfId="15" applyNumberFormat="1" applyFont="1" applyFill="1" applyBorder="1" applyAlignment="1">
      <alignment horizontal="right" vertical="center" indent="1"/>
    </xf>
    <xf numFmtId="7" fontId="15" fillId="3" borderId="3" xfId="10" applyFont="1" applyFill="1" applyAlignment="1">
      <alignment horizontal="right" vertical="center" indent="1"/>
    </xf>
    <xf numFmtId="0" fontId="27" fillId="0" borderId="0" xfId="53">
      <alignment horizontal="left" indent="1"/>
    </xf>
    <xf numFmtId="0" fontId="28" fillId="0" borderId="0" xfId="54">
      <alignment wrapText="1"/>
    </xf>
    <xf numFmtId="0" fontId="29" fillId="0" borderId="0" xfId="55">
      <alignment horizontal="right" indent="1"/>
    </xf>
    <xf numFmtId="166" fontId="29" fillId="0" borderId="12" xfId="57" applyFont="1" applyBorder="1">
      <alignment horizontal="right"/>
    </xf>
    <xf numFmtId="0" fontId="29" fillId="0" borderId="12" xfId="58" applyFont="1" applyBorder="1">
      <alignment horizontal="right" wrapText="1"/>
    </xf>
    <xf numFmtId="0" fontId="29" fillId="0" borderId="0" xfId="60" applyFill="1">
      <alignment horizontal="center"/>
    </xf>
    <xf numFmtId="1" fontId="0" fillId="0" borderId="0" xfId="59" applyFont="1" applyFill="1" applyBorder="1">
      <alignment wrapText="1"/>
    </xf>
    <xf numFmtId="166" fontId="0" fillId="0" borderId="0" xfId="57" applyFont="1" applyFill="1" applyBorder="1">
      <alignment horizontal="right"/>
    </xf>
    <xf numFmtId="0" fontId="0" fillId="0" borderId="13" xfId="0" applyBorder="1"/>
    <xf numFmtId="0" fontId="3" fillId="0" borderId="13" xfId="17" applyBorder="1">
      <alignment vertical="top"/>
    </xf>
    <xf numFmtId="0" fontId="14" fillId="0" borderId="13" xfId="4" applyFont="1" applyBorder="1" applyAlignment="1">
      <alignment horizontal="center" vertical="center"/>
    </xf>
    <xf numFmtId="14" fontId="7" fillId="0" borderId="1" xfId="11" applyNumberFormat="1" applyAlignment="1" applyProtection="1">
      <alignment horizontal="left" wrapText="1"/>
      <protection locked="0"/>
    </xf>
    <xf numFmtId="14" fontId="0" fillId="0" borderId="0" xfId="13" applyFont="1" applyProtection="1">
      <alignment horizontal="left" vertical="center"/>
      <protection locked="0"/>
    </xf>
    <xf numFmtId="7" fontId="7" fillId="0" borderId="0" xfId="7" applyProtection="1">
      <alignment vertical="center"/>
      <protection locked="0"/>
    </xf>
    <xf numFmtId="14" fontId="7" fillId="0" borderId="0" xfId="13" applyProtection="1">
      <alignment horizontal="left" vertical="center"/>
      <protection locked="0"/>
    </xf>
    <xf numFmtId="7" fontId="10" fillId="0" borderId="2" xfId="16" applyFont="1" applyAlignment="1" applyProtection="1">
      <alignment horizontal="right" vertical="center" indent="1"/>
      <protection locked="0"/>
    </xf>
    <xf numFmtId="0" fontId="0" fillId="0" borderId="1" xfId="11" applyFont="1" applyAlignment="1" applyProtection="1">
      <alignment horizontal="left" wrapText="1"/>
      <protection locked="0"/>
    </xf>
    <xf numFmtId="0" fontId="29" fillId="0" borderId="12" xfId="56" applyProtection="1">
      <alignment horizontal="left"/>
      <protection locked="0"/>
    </xf>
    <xf numFmtId="1" fontId="29" fillId="0" borderId="12" xfId="59" applyFont="1" applyBorder="1" applyAlignment="1" applyProtection="1">
      <alignment horizontal="right" wrapText="1"/>
      <protection locked="0"/>
    </xf>
    <xf numFmtId="14" fontId="30" fillId="0" borderId="0" xfId="61" applyFill="1" applyProtection="1">
      <alignment horizontal="center"/>
      <protection locked="0"/>
    </xf>
    <xf numFmtId="0" fontId="28" fillId="0" borderId="0" xfId="54" applyProtection="1">
      <alignment wrapText="1"/>
      <protection locked="0"/>
    </xf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 applyAlignment="1">
      <alignment horizontal="center" wrapText="1"/>
    </xf>
    <xf numFmtId="14" fontId="7" fillId="0" borderId="1" xfId="11" applyNumberFormat="1" applyAlignment="1" applyProtection="1">
      <alignment horizontal="right" wrapText="1"/>
      <protection locked="0"/>
    </xf>
    <xf numFmtId="7" fontId="0" fillId="0" borderId="24" xfId="7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7" fontId="0" fillId="0" borderId="12" xfId="7" applyNumberFormat="1" applyFont="1" applyBorder="1" applyAlignment="1">
      <alignment vertical="center"/>
    </xf>
    <xf numFmtId="14" fontId="7" fillId="0" borderId="0" xfId="13" applyFill="1" applyProtection="1">
      <alignment horizontal="left" vertical="center"/>
      <protection locked="0"/>
    </xf>
    <xf numFmtId="7" fontId="11" fillId="0" borderId="25" xfId="0" applyNumberFormat="1" applyFont="1" applyBorder="1" applyAlignment="1">
      <alignment vertical="center"/>
    </xf>
    <xf numFmtId="0" fontId="28" fillId="0" borderId="0" xfId="0" applyNumberFormat="1" applyFont="1" applyFill="1" applyBorder="1" applyAlignment="1">
      <alignment wrapText="1"/>
    </xf>
    <xf numFmtId="0" fontId="28" fillId="0" borderId="0" xfId="0" applyFont="1" applyFill="1" applyBorder="1" applyAlignment="1">
      <alignment horizontal="right" wrapText="1"/>
    </xf>
    <xf numFmtId="166" fontId="0" fillId="0" borderId="0" xfId="0" applyNumberFormat="1" applyFont="1" applyFill="1" applyBorder="1" applyAlignment="1">
      <alignment horizontal="right"/>
    </xf>
    <xf numFmtId="0" fontId="0" fillId="0" borderId="1" xfId="11" applyFont="1" applyAlignment="1" applyProtection="1">
      <alignment horizontal="left" wrapText="1"/>
      <protection locked="0"/>
    </xf>
    <xf numFmtId="0" fontId="7" fillId="0" borderId="1" xfId="11" applyAlignment="1" applyProtection="1">
      <alignment horizontal="left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2" fillId="0" borderId="14" xfId="2" applyFont="1" applyBorder="1" applyAlignment="1">
      <alignment horizontal="right" wrapText="1"/>
    </xf>
    <xf numFmtId="0" fontId="0" fillId="0" borderId="13" xfId="11" applyFont="1" applyBorder="1" applyAlignment="1" applyProtection="1">
      <alignment horizontal="left" wrapText="1"/>
      <protection locked="0"/>
    </xf>
    <xf numFmtId="0" fontId="7" fillId="0" borderId="13" xfId="11" applyBorder="1" applyAlignment="1" applyProtection="1">
      <alignment horizontal="left" wrapText="1"/>
      <protection locked="0"/>
    </xf>
    <xf numFmtId="3" fontId="0" fillId="0" borderId="13" xfId="11" quotePrefix="1" applyNumberFormat="1" applyFont="1" applyBorder="1" applyAlignment="1" applyProtection="1">
      <alignment horizontal="left" wrapText="1"/>
      <protection locked="0"/>
    </xf>
    <xf numFmtId="0" fontId="13" fillId="0" borderId="21" xfId="3" applyFont="1" applyBorder="1" applyAlignment="1">
      <alignment horizontal="center"/>
    </xf>
    <xf numFmtId="0" fontId="13" fillId="0" borderId="22" xfId="3" applyFont="1" applyBorder="1" applyAlignment="1">
      <alignment horizontal="center"/>
    </xf>
    <xf numFmtId="0" fontId="7" fillId="0" borderId="13" xfId="11" applyBorder="1" applyAlignment="1" applyProtection="1">
      <alignment horizontal="center" vertical="center" wrapText="1"/>
      <protection locked="0"/>
    </xf>
    <xf numFmtId="0" fontId="7" fillId="0" borderId="23" xfId="11" applyBorder="1" applyAlignment="1" applyProtection="1">
      <alignment horizontal="center" vertical="center" wrapText="1"/>
      <protection locked="0"/>
    </xf>
    <xf numFmtId="0" fontId="7" fillId="0" borderId="1" xfId="11" applyProtection="1">
      <alignment horizontal="left" vertical="center" wrapText="1"/>
      <protection locked="0"/>
    </xf>
    <xf numFmtId="0" fontId="7" fillId="0" borderId="13" xfId="11" applyBorder="1" applyProtection="1">
      <alignment horizontal="left" vertical="center" wrapText="1"/>
      <protection locked="0"/>
    </xf>
    <xf numFmtId="0" fontId="0" fillId="0" borderId="13" xfId="11" quotePrefix="1" applyFont="1" applyBorder="1" applyAlignment="1" applyProtection="1">
      <alignment horizontal="left" wrapText="1"/>
      <protection locked="0"/>
    </xf>
    <xf numFmtId="0" fontId="7" fillId="0" borderId="15" xfId="11" applyBorder="1" applyProtection="1">
      <alignment horizontal="left" vertical="center" wrapText="1"/>
      <protection locked="0"/>
    </xf>
    <xf numFmtId="0" fontId="12" fillId="0" borderId="0" xfId="2" applyFont="1" applyBorder="1" applyAlignment="1">
      <alignment horizontal="right" wrapText="1"/>
    </xf>
  </cellXfs>
  <cellStyles count="62">
    <cellStyle name="20% - Ênfase1" xfId="30" builtinId="30" customBuiltin="1"/>
    <cellStyle name="20% - Ênfase2" xfId="34" builtinId="34" customBuiltin="1"/>
    <cellStyle name="20% - Ênfase3" xfId="38" builtinId="38" customBuiltin="1"/>
    <cellStyle name="20% - Ênfase4" xfId="42" builtinId="42" customBuiltin="1"/>
    <cellStyle name="20% - Ênfase5" xfId="46" builtinId="46" customBuiltin="1"/>
    <cellStyle name="20% - Ênfase6" xfId="50" builtinId="50" customBuiltin="1"/>
    <cellStyle name="40% - Ênfase1" xfId="31" builtinId="31" customBuiltin="1"/>
    <cellStyle name="40% - Ênfase2" xfId="35" builtinId="35" customBuiltin="1"/>
    <cellStyle name="40% - Ênfase3" xfId="39" builtinId="39" customBuiltin="1"/>
    <cellStyle name="40% - Ênfase4" xfId="43" builtinId="43" customBuiltin="1"/>
    <cellStyle name="40% - Ênfase5" xfId="47" builtinId="47" customBuiltin="1"/>
    <cellStyle name="40% - Ênfase6" xfId="51" builtinId="51" customBuiltin="1"/>
    <cellStyle name="60% - Ênfase1" xfId="32" builtinId="32" customBuiltin="1"/>
    <cellStyle name="60% - Ênfase2" xfId="36" builtinId="36" customBuiltin="1"/>
    <cellStyle name="60% - Ênfase3" xfId="40" builtinId="40" customBuiltin="1"/>
    <cellStyle name="60% - Ênfase4" xfId="44" builtinId="44" customBuiltin="1"/>
    <cellStyle name="60% - Ênfase5" xfId="48" builtinId="48" customBuiltin="1"/>
    <cellStyle name="60% - Ênfase6" xfId="52" builtinId="52" customBuiltin="1"/>
    <cellStyle name="Adiantamentos" xfId="16" xr:uid="{00000000-0005-0000-0000-000000000000}"/>
    <cellStyle name="Alinhamento à direita" xfId="58" xr:uid="{AFBAE8DA-4472-4E0E-A7F1-FE32B07FFD4F}"/>
    <cellStyle name="Bom" xfId="18" builtinId="26" customBuiltin="1"/>
    <cellStyle name="Caixa de entrada" xfId="56" xr:uid="{DAF4F6BB-E764-405C-A263-0639A2FF81D6}"/>
    <cellStyle name="Cálculo" xfId="23" builtinId="22" customBuiltin="1"/>
    <cellStyle name="Célula de Verificação" xfId="25" builtinId="23" customBuiltin="1"/>
    <cellStyle name="Célula Vinculada" xfId="24" builtinId="24" customBuiltin="1"/>
    <cellStyle name="Data" xfId="13" xr:uid="{00000000-0005-0000-0000-000005000000}"/>
    <cellStyle name="Data 2" xfId="61" xr:uid="{7228A8D2-F897-4B52-8EF9-F97CCBBDAE1F}"/>
    <cellStyle name="Ênfase1" xfId="29" builtinId="29" customBuiltin="1"/>
    <cellStyle name="Ênfase2" xfId="33" builtinId="33" customBuiltin="1"/>
    <cellStyle name="Ênfase3" xfId="37" builtinId="37" customBuiltin="1"/>
    <cellStyle name="Ênfase4" xfId="41" builtinId="41" customBuiltin="1"/>
    <cellStyle name="Ênfase5" xfId="45" builtinId="45" customBuiltin="1"/>
    <cellStyle name="Ênfase6" xfId="49" builtinId="49" customBuiltin="1"/>
    <cellStyle name="Entrada" xfId="21" builtinId="20" customBuiltin="1"/>
    <cellStyle name="Linha de Cabeçalho" xfId="12" xr:uid="{00000000-0005-0000-0000-000006000000}"/>
    <cellStyle name="Moeda" xfId="7" builtinId="4" customBuiltin="1"/>
    <cellStyle name="Moeda [0]" xfId="8" builtinId="7" customBuiltin="1"/>
    <cellStyle name="Moeda 2" xfId="57" xr:uid="{0B32D708-6731-4C10-A8EC-37010C5C1DBB}"/>
    <cellStyle name="Neutro" xfId="20" builtinId="28" customBuiltin="1"/>
    <cellStyle name="Normal" xfId="0" builtinId="0" customBuiltin="1"/>
    <cellStyle name="Normal 2" xfId="54" xr:uid="{DA204C33-8818-4979-98E2-90D857067994}"/>
    <cellStyle name="Nota" xfId="27" builtinId="10" customBuiltin="1"/>
    <cellStyle name="Porcentagem" xfId="9" builtinId="5" customBuiltin="1"/>
    <cellStyle name="Quilometragem" xfId="59" xr:uid="{2F200A8B-24DD-40B2-A3CE-C8B51E90F321}"/>
    <cellStyle name="Ruim" xfId="19" builtinId="27" customBuiltin="1"/>
    <cellStyle name="Saída" xfId="22" builtinId="21" customBuiltin="1"/>
    <cellStyle name="Separador de milhares [0]" xfId="6" builtinId="6" customBuiltin="1"/>
    <cellStyle name="Subtotal" xfId="15" xr:uid="{00000000-0005-0000-0000-00000E000000}"/>
    <cellStyle name="Texto de Aviso" xfId="26" builtinId="11" customBuiltin="1"/>
    <cellStyle name="Texto de tabela" xfId="14" xr:uid="{00000000-0005-0000-0000-00000F000000}"/>
    <cellStyle name="Texto do Rótulo" xfId="11" xr:uid="{00000000-0005-0000-0000-00000B000000}"/>
    <cellStyle name="Texto Explicativo" xfId="28" builtinId="53" customBuiltin="1"/>
    <cellStyle name="Título" xfId="17" builtinId="15" customBuiltin="1"/>
    <cellStyle name="Título 1" xfId="1" builtinId="16" customBuiltin="1"/>
    <cellStyle name="Título 1 2" xfId="55" xr:uid="{51CB3EC2-061D-47E5-B335-184D41857758}"/>
    <cellStyle name="Título 2" xfId="2" builtinId="17" customBuiltin="1"/>
    <cellStyle name="Título 2 2" xfId="60" xr:uid="{5E16CE85-116E-409E-9CFB-F1E1BB9779D6}"/>
    <cellStyle name="Título 3" xfId="3" builtinId="18" customBuiltin="1"/>
    <cellStyle name="Título 4" xfId="4" builtinId="19" customBuiltin="1"/>
    <cellStyle name="Título 5" xfId="53" xr:uid="{AA4B5B5A-AAF8-41AC-9812-F95DEAD6DE8B}"/>
    <cellStyle name="Total" xfId="10" builtinId="25" customBuiltin="1"/>
    <cellStyle name="Vírgula" xfId="5" builtinId="3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family val="2"/>
        <scheme val="minor"/>
      </font>
      <numFmt numFmtId="11" formatCode="&quot;R$&quot;\ #,##0.00;\-&quot;R$&quot;\ #,##0.00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family val="2"/>
        <scheme val="minor"/>
      </font>
      <numFmt numFmtId="11" formatCode="&quot;R$&quot;\ #,##0.00;\-&quot;R$&quot;\ #,##0.00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family val="2"/>
        <scheme val="minor"/>
      </font>
      <numFmt numFmtId="11" formatCode="&quot;R$&quot;\ #,##0.00;\-&quot;R$&quot;\ #,##0.00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family val="2"/>
        <scheme val="minor"/>
      </font>
      <numFmt numFmtId="11" formatCode="&quot;R$&quot;\ #,##0.00;\-&quot;R$&quot;\ #,##0.00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family val="2"/>
        <scheme val="minor"/>
      </font>
      <numFmt numFmtId="11" formatCode="&quot;R$&quot;\ #,##0.00;\-&quot;R$&quot;\ #,##0.00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family val="2"/>
        <scheme val="minor"/>
      </font>
      <numFmt numFmtId="11" formatCode="&quot;R$&quot;\ #,##0.00;\-&quot;R$&quot;\ #,##0.00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family val="2"/>
        <scheme val="minor"/>
      </font>
      <numFmt numFmtId="11" formatCode="&quot;R$&quot;\ #,##0.00;\-&quot;R$&quot;\ #,##0.00"/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Book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Franklin Gothic Book"/>
        <family val="2"/>
        <scheme val="minor"/>
      </font>
      <numFmt numFmtId="166" formatCode="&quot;R$&quot;\ 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numFmt numFmtId="11" formatCode="&quot;R$&quot;\ #,##0.00;\-&quot;R$&quot;\ #,##0.00"/>
      <protection locked="0" hidden="0"/>
    </dxf>
    <dxf>
      <protection locked="0" hidden="0"/>
    </dxf>
    <dxf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1"/>
        <color theme="3"/>
        <name val="Franklin Gothic Book"/>
        <family val="2"/>
        <scheme val="minor"/>
      </font>
    </dxf>
    <dxf>
      <alignment horizontal="general" vertical="bottom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0.24994659260841701"/>
        <name val="Constantia"/>
        <family val="1"/>
        <scheme val="major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ela de empresas" pivot="0" count="3" xr9:uid="{00000000-0011-0000-FFFF-FFFF00000000}">
      <tableStyleElement type="wholeTable" dxfId="35"/>
      <tableStyleElement type="headerRow" dxfId="34"/>
      <tableStyleElement type="second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0</xdr:rowOff>
    </xdr:from>
    <xdr:to>
      <xdr:col>11</xdr:col>
      <xdr:colOff>0</xdr:colOff>
      <xdr:row>0</xdr:row>
      <xdr:rowOff>530679</xdr:rowOff>
    </xdr:to>
    <xdr:sp macro="" textlink="">
      <xdr:nvSpPr>
        <xdr:cNvPr id="2" name="Caixa de texto 4" descr="Para uso exclusivo do escritóri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675495" y="0"/>
          <a:ext cx="3179445" cy="530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44000" rIns="144000" rtlCol="0" anchor="t"/>
        <a:lstStyle/>
        <a:p>
          <a:pPr algn="r" rtl="0"/>
          <a:r>
            <a:rPr lang="pt-br" sz="1100" b="0">
              <a:solidFill>
                <a:schemeClr val="bg1"/>
              </a:solidFill>
              <a:latin typeface="Franklin Gothic Book" panose="020B0503020102020204" pitchFamily="34" charset="0"/>
            </a:rPr>
            <a:t>Para uso exclusivo do escritório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45720</xdr:colOff>
      <xdr:row>0</xdr:row>
      <xdr:rowOff>1348740</xdr:rowOff>
    </xdr:to>
    <xdr:sp macro="" textlink="">
      <xdr:nvSpPr>
        <xdr:cNvPr id="3" name="Caixa de texto 5" descr="Título&#10;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0"/>
          <a:ext cx="8481060" cy="1211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16000" tIns="144000" rIns="144000" bIns="288000" rtlCol="0" anchor="ctr" anchorCtr="0"/>
        <a:lstStyle/>
        <a:p>
          <a:pPr algn="ctr" rtl="0"/>
          <a:r>
            <a:rPr lang="pt-br" sz="3200">
              <a:solidFill>
                <a:sysClr val="windowText" lastClr="000000"/>
              </a:solidFill>
              <a:effectLst/>
              <a:latin typeface="Constantia" panose="02030602050306030303" pitchFamily="18" charset="0"/>
              <a:ea typeface="+mn-ea"/>
              <a:cs typeface="+mn-cs"/>
            </a:rPr>
            <a:t>Solicitação de Viagem</a:t>
          </a:r>
        </a:p>
      </xdr:txBody>
    </xdr:sp>
    <xdr:clientData/>
  </xdr:twoCellAnchor>
  <xdr:twoCellAnchor editAs="oneCell">
    <xdr:from>
      <xdr:col>7</xdr:col>
      <xdr:colOff>571500</xdr:colOff>
      <xdr:row>0</xdr:row>
      <xdr:rowOff>78011</xdr:rowOff>
    </xdr:from>
    <xdr:to>
      <xdr:col>10</xdr:col>
      <xdr:colOff>790024</xdr:colOff>
      <xdr:row>0</xdr:row>
      <xdr:rowOff>1183387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6840" y="78011"/>
          <a:ext cx="3578944" cy="110537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10</xdr:row>
          <xdr:rowOff>161925</xdr:rowOff>
        </xdr:from>
        <xdr:to>
          <xdr:col>1</xdr:col>
          <xdr:colOff>866775</xdr:colOff>
          <xdr:row>12</xdr:row>
          <xdr:rowOff>133350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340658</xdr:colOff>
      <xdr:row>11</xdr:row>
      <xdr:rowOff>17930</xdr:rowOff>
    </xdr:from>
    <xdr:to>
      <xdr:col>2</xdr:col>
      <xdr:colOff>1775011</xdr:colOff>
      <xdr:row>12</xdr:row>
      <xdr:rowOff>143436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19952" y="4061012"/>
          <a:ext cx="2590800" cy="3137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latin typeface="+mj-lt"/>
            </a:rPr>
            <a:t>Adquirir</a:t>
          </a:r>
          <a:r>
            <a:rPr lang="pt-BR" sz="1200" baseline="0">
              <a:latin typeface="+mj-lt"/>
            </a:rPr>
            <a:t> Passagem Aérea</a:t>
          </a:r>
          <a:endParaRPr lang="pt-BR" sz="1200">
            <a:latin typeface="+mj-lt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10</xdr:row>
          <xdr:rowOff>161925</xdr:rowOff>
        </xdr:from>
        <xdr:to>
          <xdr:col>3</xdr:col>
          <xdr:colOff>695325</xdr:colOff>
          <xdr:row>12</xdr:row>
          <xdr:rowOff>133350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236226</xdr:colOff>
      <xdr:row>11</xdr:row>
      <xdr:rowOff>17929</xdr:rowOff>
    </xdr:from>
    <xdr:to>
      <xdr:col>4</xdr:col>
      <xdr:colOff>1389530</xdr:colOff>
      <xdr:row>12</xdr:row>
      <xdr:rowOff>143435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3490414" y="4061011"/>
          <a:ext cx="2336645" cy="3137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latin typeface="+mj-lt"/>
            </a:rPr>
            <a:t>Reservar Hospedagem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238125</xdr:colOff>
          <xdr:row>11</xdr:row>
          <xdr:rowOff>0</xdr:rowOff>
        </xdr:from>
        <xdr:to>
          <xdr:col>5</xdr:col>
          <xdr:colOff>962025</xdr:colOff>
          <xdr:row>12</xdr:row>
          <xdr:rowOff>161925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433432</xdr:colOff>
      <xdr:row>11</xdr:row>
      <xdr:rowOff>44828</xdr:rowOff>
    </xdr:from>
    <xdr:to>
      <xdr:col>6</xdr:col>
      <xdr:colOff>1652632</xdr:colOff>
      <xdr:row>12</xdr:row>
      <xdr:rowOff>170334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6287385" y="4087910"/>
          <a:ext cx="2590800" cy="3137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latin typeface="+mj-lt"/>
            </a:rPr>
            <a:t>Adquirir</a:t>
          </a:r>
          <a:r>
            <a:rPr lang="pt-BR" sz="1200" baseline="0">
              <a:latin typeface="+mj-lt"/>
            </a:rPr>
            <a:t> passagem rodoviária</a:t>
          </a:r>
          <a:endParaRPr lang="pt-BR" sz="1200">
            <a:latin typeface="+mj-lt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10</xdr:row>
          <xdr:rowOff>171450</xdr:rowOff>
        </xdr:from>
        <xdr:to>
          <xdr:col>7</xdr:col>
          <xdr:colOff>600075</xdr:colOff>
          <xdr:row>12</xdr:row>
          <xdr:rowOff>142875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245179</xdr:colOff>
      <xdr:row>11</xdr:row>
      <xdr:rowOff>26896</xdr:rowOff>
    </xdr:from>
    <xdr:to>
      <xdr:col>8</xdr:col>
      <xdr:colOff>1174377</xdr:colOff>
      <xdr:row>12</xdr:row>
      <xdr:rowOff>152402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263673" y="4069978"/>
          <a:ext cx="1987033" cy="3137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latin typeface="+mj-lt"/>
            </a:rPr>
            <a:t>Utilizarei Veículo</a:t>
          </a:r>
          <a:r>
            <a:rPr lang="pt-BR" sz="1200" baseline="0">
              <a:latin typeface="+mj-lt"/>
            </a:rPr>
            <a:t> Proprio</a:t>
          </a:r>
          <a:endParaRPr lang="pt-BR" sz="1200">
            <a:latin typeface="+mj-lt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10</xdr:row>
          <xdr:rowOff>171450</xdr:rowOff>
        </xdr:from>
        <xdr:to>
          <xdr:col>9</xdr:col>
          <xdr:colOff>600075</xdr:colOff>
          <xdr:row>12</xdr:row>
          <xdr:rowOff>142875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245179</xdr:colOff>
      <xdr:row>11</xdr:row>
      <xdr:rowOff>26896</xdr:rowOff>
    </xdr:from>
    <xdr:to>
      <xdr:col>10</xdr:col>
      <xdr:colOff>1174377</xdr:colOff>
      <xdr:row>12</xdr:row>
      <xdr:rowOff>152402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9263673" y="4069978"/>
          <a:ext cx="1987033" cy="3137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latin typeface="+mj-lt"/>
            </a:rPr>
            <a:t>Outros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0</xdr:rowOff>
    </xdr:from>
    <xdr:to>
      <xdr:col>11</xdr:col>
      <xdr:colOff>0</xdr:colOff>
      <xdr:row>0</xdr:row>
      <xdr:rowOff>530679</xdr:rowOff>
    </xdr:to>
    <xdr:sp macro="" textlink="">
      <xdr:nvSpPr>
        <xdr:cNvPr id="5" name="Caixa de texto 4" descr="Para uso exclusivo do escritóri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0029825" y="0"/>
          <a:ext cx="3257550" cy="530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144000" rIns="144000" rtlCol="0" anchor="t"/>
        <a:lstStyle/>
        <a:p>
          <a:pPr algn="r" rtl="0"/>
          <a:r>
            <a:rPr lang="pt-br" sz="1100" b="0">
              <a:solidFill>
                <a:schemeClr val="bg1"/>
              </a:solidFill>
              <a:latin typeface="Franklin Gothic Book" panose="020B0503020102020204" pitchFamily="34" charset="0"/>
            </a:rPr>
            <a:t>Para uso exclusivo do escritório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45720</xdr:colOff>
      <xdr:row>0</xdr:row>
      <xdr:rowOff>1348740</xdr:rowOff>
    </xdr:to>
    <xdr:sp macro="" textlink="">
      <xdr:nvSpPr>
        <xdr:cNvPr id="6" name="Caixa de texto 5" descr="Título&#10;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0" y="0"/>
          <a:ext cx="9433560" cy="1348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16000" tIns="144000" rIns="144000" bIns="288000" rtlCol="0" anchor="ctr" anchorCtr="0"/>
        <a:lstStyle/>
        <a:p>
          <a:pPr algn="ctr" rtl="0"/>
          <a:r>
            <a:rPr lang="pt-br" sz="3200">
              <a:solidFill>
                <a:sysClr val="windowText" lastClr="000000"/>
              </a:solidFill>
              <a:effectLst/>
              <a:latin typeface="Constantia" panose="02030602050306030303" pitchFamily="18" charset="0"/>
              <a:ea typeface="+mn-ea"/>
              <a:cs typeface="+mn-cs"/>
            </a:rPr>
            <a:t>Relatório de despesas de viagem</a:t>
          </a:r>
        </a:p>
      </xdr:txBody>
    </xdr:sp>
    <xdr:clientData/>
  </xdr:twoCellAnchor>
  <xdr:twoCellAnchor editAs="oneCell">
    <xdr:from>
      <xdr:col>7</xdr:col>
      <xdr:colOff>571500</xdr:colOff>
      <xdr:row>0</xdr:row>
      <xdr:rowOff>78011</xdr:rowOff>
    </xdr:from>
    <xdr:to>
      <xdr:col>10</xdr:col>
      <xdr:colOff>790024</xdr:colOff>
      <xdr:row>0</xdr:row>
      <xdr:rowOff>1183387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9340" y="78011"/>
          <a:ext cx="3578944" cy="11053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2308860</xdr:colOff>
      <xdr:row>0</xdr:row>
      <xdr:rowOff>30480</xdr:rowOff>
    </xdr:from>
    <xdr:to>
      <xdr:col>8</xdr:col>
      <xdr:colOff>20404</xdr:colOff>
      <xdr:row>3</xdr:row>
      <xdr:rowOff>91916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9860" y="30480"/>
          <a:ext cx="3578944" cy="11053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dosDespesas" displayName="DadosDespesas" ref="C8:J21" totalsRowCount="1" headerRowDxfId="32" dataDxfId="31" totalsRowDxfId="30">
  <autoFilter ref="C8:J2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Data" totalsRowLabel="Total" dataDxfId="29" totalsRowDxfId="7" dataCellStyle="Data"/>
    <tableColumn id="4" xr3:uid="{00000000-0010-0000-0000-000004000000}" name="Hotel (R$)" totalsRowFunction="sum" dataDxfId="28" totalsRowDxfId="6" dataCellStyle="Moeda"/>
    <tableColumn id="5" xr3:uid="{00000000-0010-0000-0000-000005000000}" name="Transporte (R$)" totalsRowFunction="sum" dataDxfId="27" totalsRowDxfId="5" dataCellStyle="Moeda"/>
    <tableColumn id="7" xr3:uid="{00000000-0010-0000-0000-000007000000}" name="Refeições (R$)" totalsRowFunction="sum" dataDxfId="26" totalsRowDxfId="4" dataCellStyle="Moeda">
      <calculatedColumnFormula>37+37.22</calculatedColumnFormula>
    </tableColumn>
    <tableColumn id="8" xr3:uid="{00000000-0010-0000-0000-000008000000}" name="Aereos (R$)" totalsRowFunction="sum" dataDxfId="25" totalsRowDxfId="3" dataCellStyle="Moeda"/>
    <tableColumn id="10" xr3:uid="{00000000-0010-0000-0000-00000A000000}" name="Estacion. (R$)" totalsRowFunction="sum" dataDxfId="24" totalsRowDxfId="2" dataCellStyle="Moeda"/>
    <tableColumn id="11" xr3:uid="{00000000-0010-0000-0000-00000B000000}" name="Diversos (R$)" totalsRowFunction="sum" dataDxfId="23" totalsRowDxfId="1" dataCellStyle="Moeda"/>
    <tableColumn id="12" xr3:uid="{00000000-0010-0000-0000-00000C000000}" name="Total" totalsRowFunction="sum" totalsRowDxfId="0" dataCellStyle="Moeda">
      <calculatedColumnFormula>SUM(DadosDespesas[[#This Row],[Hotel (R$)]:[Diversos (R$)]])</calculatedColumnFormula>
    </tableColumn>
  </tableColumns>
  <tableStyleInfo name="Tabela de empresas" showFirstColumn="0" showLastColumn="0" showRowStripes="1" showColumnStripes="0"/>
  <extLst>
    <ext xmlns:x14="http://schemas.microsoft.com/office/spreadsheetml/2009/9/main" uri="{504A1905-F514-4f6f-8877-14C23A59335A}">
      <x14:table altTextSummary="Insira as despesas por data, conta com descrição e várias despesas por categoria nesta tabela para calcular o total de despesas incorridas pelo funcionário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C1B1F7-A2ED-4AE6-9311-FDABCBB6F3A6}" name="Despesa" displayName="Despesa" ref="B8:I20" totalsRowCount="1">
  <autoFilter ref="B8:I19" xr:uid="{00000000-0009-0000-0100-000001000000}"/>
  <tableColumns count="8">
    <tableColumn id="1" xr3:uid="{EB896540-E3D8-4B27-B8C6-F6AD20FD4BB3}" name="Data" dataDxfId="22" totalsRowDxfId="21"/>
    <tableColumn id="2" xr3:uid="{40326DD8-0DEF-404B-8A57-2993662DD58B}" name="Local de partida" dataDxfId="20" totalsRowDxfId="19"/>
    <tableColumn id="3" xr3:uid="{1C18AA72-2E86-4EA0-91FE-35766AC71865}" name="Destino" dataDxfId="18" totalsRowDxfId="17"/>
    <tableColumn id="4" xr3:uid="{A2865737-167C-4D3B-A835-7BE04E07F39D}" name="Descrição/Anotações" dataDxfId="16" totalsRowDxfId="15"/>
    <tableColumn id="5" xr3:uid="{3D5A0CCC-D49E-4C27-B298-8B5C29B58EB2}" name="Leitura inicial do velocímetro" dataDxfId="14" totalsRowDxfId="13" dataCellStyle="Normal"/>
    <tableColumn id="6" xr3:uid="{B0580260-EAA9-4586-9397-922DDC298833}" name="Leitura final do velocímetro" totalsRowLabel="Totais" dataDxfId="12" totalsRowDxfId="11" dataCellStyle="Normal"/>
    <tableColumn id="7" xr3:uid="{6A650CA4-9CF8-4C4E-B86D-9D7D0FD40816}" name="Quilometragem" totalsRowFunction="sum" dataDxfId="10" totalsRowDxfId="9" dataCellStyle="Quilometragem">
      <calculatedColumnFormula>IFERROR(IF(OR(ISBLANK(F9),ISBLANK(G9)),0,G9-F9), "")</calculatedColumnFormula>
    </tableColumn>
    <tableColumn id="8" xr3:uid="{E600BEE0-CD08-4E70-BC5C-98254888A6DD}" name="Reembolso" totalsRowFunction="sum" totalsRowDxfId="8">
      <calculatedColumnFormula>IFERROR(H9*$E$3, "")</calculatedColumnFormula>
    </tableColumn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Summary="Insira a Data, o Local de partida, o Destino, a Descrição ou Anotações, a Leitura inicial do velocímetro, a Leitura final do velocímetro, a Quilometragem e o Reembolso "/>
    </ext>
  </extLst>
</table>
</file>

<file path=xl/theme/theme1.xml><?xml version="1.0" encoding="utf-8"?>
<a:theme xmlns:a="http://schemas.openxmlformats.org/drawingml/2006/main" name="Business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8FBE-0DD5-47E9-A7DC-09C75E0C90C6}">
  <sheetPr>
    <tabColor theme="4"/>
    <pageSetUpPr autoPageBreaks="0" fitToPage="1"/>
  </sheetPr>
  <dimension ref="A1:K21"/>
  <sheetViews>
    <sheetView showGridLines="0" tabSelected="1" zoomScale="85" zoomScaleNormal="85" zoomScaleSheetLayoutView="85" workbookViewId="0">
      <selection activeCell="F15" sqref="F15:G18"/>
    </sheetView>
  </sheetViews>
  <sheetFormatPr defaultRowHeight="30" customHeight="1" x14ac:dyDescent="0.3"/>
  <cols>
    <col min="1" max="1" width="2.109375" customWidth="1"/>
    <col min="2" max="2" width="13.77734375" customWidth="1"/>
    <col min="3" max="3" width="22.88671875" customWidth="1"/>
    <col min="4" max="4" width="14.109375" customWidth="1"/>
    <col min="5" max="5" width="16.88671875" customWidth="1"/>
    <col min="6" max="6" width="16.33203125" customWidth="1"/>
    <col min="7" max="7" width="21.33203125" customWidth="1"/>
    <col min="8" max="8" width="12.6640625" customWidth="1"/>
    <col min="9" max="9" width="14.77734375" customWidth="1"/>
    <col min="10" max="11" width="12.6640625" customWidth="1"/>
    <col min="12" max="12" width="2.77734375" customWidth="1"/>
  </cols>
  <sheetData>
    <row r="1" spans="1:11" ht="95.45" customHeight="1" x14ac:dyDescent="0.3">
      <c r="A1" s="24"/>
      <c r="B1" s="25"/>
      <c r="C1" s="24"/>
      <c r="D1" s="24"/>
      <c r="E1" s="24"/>
      <c r="F1" s="24"/>
      <c r="G1" s="24"/>
      <c r="H1" s="24"/>
      <c r="I1" s="24"/>
      <c r="J1" s="24"/>
      <c r="K1" s="26"/>
    </row>
    <row r="2" spans="1:11" ht="21" customHeight="1" x14ac:dyDescent="0.3">
      <c r="B2" s="5"/>
      <c r="J2" s="61" t="s">
        <v>40</v>
      </c>
      <c r="K2" s="61"/>
    </row>
    <row r="3" spans="1:11" ht="30" customHeight="1" x14ac:dyDescent="0.3">
      <c r="B3" s="9" t="s">
        <v>0</v>
      </c>
      <c r="C3" s="62" t="s">
        <v>58</v>
      </c>
      <c r="D3" s="62"/>
      <c r="E3" s="62"/>
      <c r="F3" s="62"/>
      <c r="G3" s="9" t="s">
        <v>29</v>
      </c>
      <c r="H3" s="44">
        <v>44442</v>
      </c>
      <c r="I3" s="10"/>
      <c r="J3" s="8"/>
      <c r="K3" s="10"/>
    </row>
    <row r="4" spans="1:11" ht="30" customHeight="1" x14ac:dyDescent="0.3">
      <c r="B4" s="3" t="s">
        <v>1</v>
      </c>
    </row>
    <row r="5" spans="1:11" ht="30" customHeight="1" x14ac:dyDescent="0.3">
      <c r="B5" s="8" t="s">
        <v>44</v>
      </c>
      <c r="C5" s="53" t="s">
        <v>52</v>
      </c>
      <c r="D5" s="54"/>
      <c r="F5" s="8" t="s">
        <v>6</v>
      </c>
      <c r="G5" s="32" t="s">
        <v>51</v>
      </c>
      <c r="I5" s="8" t="s">
        <v>9</v>
      </c>
      <c r="J5" s="62" t="s">
        <v>54</v>
      </c>
      <c r="K5" s="63"/>
    </row>
    <row r="6" spans="1:11" ht="30" customHeight="1" x14ac:dyDescent="0.3">
      <c r="B6" s="8" t="s">
        <v>2</v>
      </c>
      <c r="C6" s="53" t="s">
        <v>49</v>
      </c>
      <c r="D6" s="54"/>
      <c r="F6" s="8" t="s">
        <v>31</v>
      </c>
      <c r="G6" s="62" t="s">
        <v>53</v>
      </c>
      <c r="H6" s="62"/>
      <c r="I6" s="8" t="s">
        <v>41</v>
      </c>
      <c r="J6" s="64" t="s">
        <v>55</v>
      </c>
      <c r="K6" s="63"/>
    </row>
    <row r="7" spans="1:11" ht="21" customHeight="1" x14ac:dyDescent="0.3"/>
    <row r="8" spans="1:11" ht="15" customHeight="1" x14ac:dyDescent="0.3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</row>
    <row r="9" spans="1:11" ht="15" customHeight="1" x14ac:dyDescent="0.3">
      <c r="A9" s="38"/>
      <c r="B9" s="3" t="s">
        <v>42</v>
      </c>
      <c r="C9" s="38"/>
      <c r="D9" s="38"/>
      <c r="E9" s="38"/>
      <c r="F9" s="38"/>
      <c r="G9" s="38"/>
      <c r="H9" s="38"/>
      <c r="I9" s="38"/>
      <c r="J9" s="38"/>
      <c r="K9" s="38"/>
    </row>
    <row r="10" spans="1:11" ht="15" customHeight="1" x14ac:dyDescent="0.3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</row>
    <row r="11" spans="1:11" ht="15" customHeight="1" x14ac:dyDescent="0.3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</row>
    <row r="12" spans="1:11" ht="15" customHeight="1" x14ac:dyDescent="0.3">
      <c r="A12" s="38"/>
      <c r="B12" s="39"/>
      <c r="C12" s="40"/>
      <c r="D12" s="39"/>
      <c r="E12" s="40"/>
      <c r="F12" s="39"/>
      <c r="G12" s="40"/>
      <c r="H12" s="39"/>
      <c r="I12" s="40"/>
      <c r="J12" s="39"/>
      <c r="K12" s="40"/>
    </row>
    <row r="13" spans="1:11" ht="15" customHeight="1" x14ac:dyDescent="0.3">
      <c r="B13" s="41"/>
      <c r="C13" s="42"/>
      <c r="D13" s="41"/>
      <c r="E13" s="42"/>
      <c r="F13" s="41"/>
      <c r="G13" s="42"/>
      <c r="H13" s="41"/>
      <c r="I13" s="42"/>
      <c r="J13" s="41"/>
      <c r="K13" s="42"/>
    </row>
    <row r="14" spans="1:11" ht="15" customHeight="1" x14ac:dyDescent="0.3">
      <c r="B14" s="65" t="s">
        <v>45</v>
      </c>
      <c r="C14" s="66"/>
      <c r="D14" s="65" t="s">
        <v>46</v>
      </c>
      <c r="E14" s="66"/>
      <c r="F14" s="65" t="s">
        <v>43</v>
      </c>
      <c r="G14" s="66"/>
      <c r="H14" s="59"/>
      <c r="I14" s="60"/>
      <c r="J14" s="59"/>
      <c r="K14" s="60"/>
    </row>
    <row r="15" spans="1:11" ht="15" customHeight="1" x14ac:dyDescent="0.3">
      <c r="B15" s="55" t="s">
        <v>59</v>
      </c>
      <c r="C15" s="56"/>
      <c r="D15" s="55" t="s">
        <v>60</v>
      </c>
      <c r="E15" s="56"/>
      <c r="F15" s="55" t="s">
        <v>50</v>
      </c>
      <c r="G15" s="56"/>
      <c r="H15" s="55" t="s">
        <v>50</v>
      </c>
      <c r="I15" s="56"/>
      <c r="J15" s="55" t="s">
        <v>50</v>
      </c>
      <c r="K15" s="56"/>
    </row>
    <row r="16" spans="1:11" ht="15" customHeight="1" x14ac:dyDescent="0.3">
      <c r="B16" s="55"/>
      <c r="C16" s="56"/>
      <c r="D16" s="55"/>
      <c r="E16" s="56"/>
      <c r="F16" s="55"/>
      <c r="G16" s="56"/>
      <c r="H16" s="55"/>
      <c r="I16" s="56"/>
      <c r="J16" s="55"/>
      <c r="K16" s="56"/>
    </row>
    <row r="17" spans="2:11" ht="15" customHeight="1" x14ac:dyDescent="0.3">
      <c r="B17" s="55"/>
      <c r="C17" s="56"/>
      <c r="D17" s="55"/>
      <c r="E17" s="56"/>
      <c r="F17" s="55"/>
      <c r="G17" s="56"/>
      <c r="H17" s="55"/>
      <c r="I17" s="56"/>
      <c r="J17" s="55"/>
      <c r="K17" s="56"/>
    </row>
    <row r="18" spans="2:11" ht="30" customHeight="1" x14ac:dyDescent="0.3">
      <c r="B18" s="57"/>
      <c r="C18" s="58"/>
      <c r="D18" s="57"/>
      <c r="E18" s="58"/>
      <c r="F18" s="57"/>
      <c r="G18" s="58"/>
      <c r="H18" s="57"/>
      <c r="I18" s="58"/>
      <c r="J18" s="57"/>
      <c r="K18" s="58"/>
    </row>
    <row r="19" spans="2:11" ht="30" customHeight="1" x14ac:dyDescent="0.3"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2:11" ht="30" customHeight="1" x14ac:dyDescent="0.3">
      <c r="B20" s="4" t="s">
        <v>47</v>
      </c>
      <c r="C20" s="69"/>
      <c r="D20" s="69"/>
      <c r="E20" s="69"/>
      <c r="F20" s="11" t="s">
        <v>7</v>
      </c>
      <c r="G20" s="70"/>
      <c r="H20" s="70"/>
      <c r="I20" s="67"/>
      <c r="J20" s="67"/>
      <c r="K20" s="67"/>
    </row>
    <row r="21" spans="2:11" ht="30" customHeight="1" x14ac:dyDescent="0.3">
      <c r="C21" s="69"/>
      <c r="D21" s="69"/>
      <c r="E21" s="69"/>
      <c r="F21" s="1"/>
      <c r="G21" s="70"/>
      <c r="H21" s="70"/>
      <c r="I21" s="68"/>
      <c r="J21" s="68"/>
      <c r="K21" s="68"/>
    </row>
  </sheetData>
  <sheetProtection algorithmName="SHA-512" hashValue="B0wS5tSO9Y5UvpAm8YrqPjZB34KxCc/nC5mxdyAnvrBHCeb8graO27PRfRE54A/W7TPdotoLuK6vBbz6yxKC9A==" saltValue="rEuVcNXSGvekTxxp9ElxDQ==" spinCount="100000" sheet="1" objects="1" scenarios="1"/>
  <mergeCells count="23">
    <mergeCell ref="F14:G14"/>
    <mergeCell ref="I20:K20"/>
    <mergeCell ref="I21:K21"/>
    <mergeCell ref="C20:E20"/>
    <mergeCell ref="G20:H20"/>
    <mergeCell ref="C21:E21"/>
    <mergeCell ref="G21:H21"/>
    <mergeCell ref="C5:D5"/>
    <mergeCell ref="H15:I18"/>
    <mergeCell ref="J15:K18"/>
    <mergeCell ref="J14:K14"/>
    <mergeCell ref="J2:K2"/>
    <mergeCell ref="B15:C18"/>
    <mergeCell ref="D15:E18"/>
    <mergeCell ref="F15:G18"/>
    <mergeCell ref="J5:K5"/>
    <mergeCell ref="C6:D6"/>
    <mergeCell ref="J6:K6"/>
    <mergeCell ref="G6:H6"/>
    <mergeCell ref="H14:I14"/>
    <mergeCell ref="C3:F3"/>
    <mergeCell ref="B14:C14"/>
    <mergeCell ref="D14:E14"/>
  </mergeCells>
  <dataValidations count="23">
    <dataValidation allowBlank="1" showInputMessage="1" showErrorMessage="1" prompt="Inserir Anotações nesta célula" sqref="G20:I21" xr:uid="{1A5AA286-DBA7-4809-B144-30366C5C8E53}"/>
    <dataValidation allowBlank="1" showInputMessage="1" showErrorMessage="1" prompt="Insira os dados bancários para reembolso" sqref="G6" xr:uid="{8F571E4E-8E38-42D8-A4EB-3D8262F8A7B9}"/>
    <dataValidation allowBlank="1" showInputMessage="1" showErrorMessage="1" prompt="Insira o cargo do funcionário nesta célula" sqref="G5" xr:uid="{6803E595-380A-48FD-AB24-79F2151B2956}"/>
    <dataValidation allowBlank="1" showErrorMessage="1" prompt="O título Relatório de Despesas está nesta célula" sqref="B2" xr:uid="{16F8C665-6A79-4020-B2EA-822D27D65417}"/>
    <dataValidation allowBlank="1" showInputMessage="1" showErrorMessage="1" prompt="Controle as despesas nesta planilha do Relatório de Despesas. Insira valores em várias categorias de despesas nas células B3 a K6 e na tabela Dados de Despesas" sqref="A2" xr:uid="{D3E6E17F-6213-46D5-8426-5F3A33CEB2C4}"/>
    <dataValidation allowBlank="1" showErrorMessage="1" prompt="O relatório é apenas para uso do escritório" sqref="K1" xr:uid="{55696B0B-2C9E-4F15-974A-57921FCDAACC}"/>
    <dataValidation allowBlank="1" showInputMessage="1" showErrorMessage="1" prompt="O período final para este relatório de despesas está nessa célula e é automaticamente determinado pelas entradas na tabela Dados de Despesas" sqref="K3" xr:uid="{0E88AE74-BC88-4F53-BB33-0577722DA7E9}"/>
    <dataValidation allowBlank="1" showInputMessage="1" showErrorMessage="1" prompt="Insira a data de prestação de contas da viagem" sqref="H3" xr:uid="{A421A26E-934F-45D9-8407-135D0767C40B}"/>
    <dataValidation allowBlank="1" showInputMessage="1" showErrorMessage="1" prompt="Insira a finalidade do relatório de despesas nesta célula" sqref="C3" xr:uid="{41189431-1037-4140-B9FE-2697CF645CBF}"/>
    <dataValidation allowBlank="1" showInputMessage="1" showErrorMessage="1" prompt="Insira o CPF na célula à direita" sqref="I5" xr:uid="{3BD2770B-89B2-46AF-A630-68DFC956A2CE}"/>
    <dataValidation allowBlank="1" showInputMessage="1" showErrorMessage="1" prompt="Insira o cargo do funcionário na célula à direita" sqref="F5" xr:uid="{55E4E3D5-B1B6-4D38-B457-6F9F79F488A7}"/>
    <dataValidation allowBlank="1" showInputMessage="1" showErrorMessage="1" prompt="Insira Anotações nas células à direita" sqref="F20" xr:uid="{A58DCFA6-A15C-44C6-A05B-203CA9746868}"/>
    <dataValidation allowBlank="1" showInputMessage="1" showErrorMessage="1" prompt="Insira a assinatura nesta célula" sqref="C20:E21" xr:uid="{012DB6A9-1B74-4A91-A313-74D66262941E}"/>
    <dataValidation allowBlank="1" showInputMessage="1" showErrorMessage="1" prompt="Insira comentários nas células à direita" sqref="B20" xr:uid="{F9D3EFAF-2EAB-4BAB-98D9-0889960E7D86}"/>
    <dataValidation allowBlank="1" showInputMessage="1" showErrorMessage="1" prompt="O período inicial para este relatório de despesas está nessa célula e é automaticamente determinado pelas entradas na tabela Dados de Despesas" sqref="I3" xr:uid="{8E6A9350-4A17-45E6-94A3-BAE287E99B6E}"/>
    <dataValidation allowBlank="1" showInputMessage="1" showErrorMessage="1" prompt="Insira o CPF nesta célula" sqref="J5:K6" xr:uid="{2CCFB00F-16A5-463F-BFB5-774752C20515}"/>
    <dataValidation allowBlank="1" showInputMessage="1" showErrorMessage="1" prompt="Insira o departamento do funcionário nesta célula" sqref="C6:D6" xr:uid="{8BAD3DE5-8F69-457E-B7E8-B8A7190B1D0D}"/>
    <dataValidation allowBlank="1" showInputMessage="1" showErrorMessage="1" prompt="Insira o nome do funcionário nesta célula" sqref="C5:D5" xr:uid="{676CD735-223B-49A0-B150-115769D2D76F}"/>
    <dataValidation allowBlank="1" showInputMessage="1" showErrorMessage="1" prompt="Inserir as informações dos funcionários nas células abaixo" sqref="B4" xr:uid="{F30978D9-18A5-4AD3-8269-6F8D4ADE3D23}"/>
    <dataValidation allowBlank="1" showInputMessage="1" showErrorMessage="1" prompt="O título Relatório de Despesas está nesta célula" sqref="B1" xr:uid="{9A2F98C6-909B-4526-A357-DF86805289C6}"/>
    <dataValidation allowBlank="1" showInputMessage="1" showErrorMessage="1" prompt="O relatório é apenas para uso do escritório" sqref="J2" xr:uid="{E388B6FF-625C-4EC5-A625-A05CAB9CDAFF}"/>
    <dataValidation allowBlank="1" showInputMessage="1" showErrorMessage="1" prompt="Controle as despesas nesta planilha do Relatório de Despesas. Insira valores em várias categorias de despesas nas células B3 a K6 e na tabela Dados de Despesas." sqref="A1" xr:uid="{156E2D64-3449-4A26-99AB-54035F5A55DE}"/>
    <dataValidation allowBlank="1" showInputMessage="1" showErrorMessage="1" prompt="Insira o RG na célula à direita" sqref="I6" xr:uid="{451F9F07-1CC5-447D-BB31-6A38095F757C}"/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74" fitToHeight="0" orientation="landscape" horizontalDpi="4294967293" r:id="rId1"/>
  <headerFooter differentFirst="1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</xdr:col>
                    <xdr:colOff>133350</xdr:colOff>
                    <xdr:row>10</xdr:row>
                    <xdr:rowOff>161925</xdr:rowOff>
                  </from>
                  <to>
                    <xdr:col>1</xdr:col>
                    <xdr:colOff>866775</xdr:colOff>
                    <xdr:row>12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3</xdr:col>
                    <xdr:colOff>38100</xdr:colOff>
                    <xdr:row>10</xdr:row>
                    <xdr:rowOff>161925</xdr:rowOff>
                  </from>
                  <to>
                    <xdr:col>3</xdr:col>
                    <xdr:colOff>695325</xdr:colOff>
                    <xdr:row>12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5</xdr:col>
                    <xdr:colOff>238125</xdr:colOff>
                    <xdr:row>11</xdr:row>
                    <xdr:rowOff>0</xdr:rowOff>
                  </from>
                  <to>
                    <xdr:col>5</xdr:col>
                    <xdr:colOff>962025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47625</xdr:colOff>
                    <xdr:row>10</xdr:row>
                    <xdr:rowOff>171450</xdr:rowOff>
                  </from>
                  <to>
                    <xdr:col>7</xdr:col>
                    <xdr:colOff>600075</xdr:colOff>
                    <xdr:row>12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9</xdr:col>
                    <xdr:colOff>47625</xdr:colOff>
                    <xdr:row>10</xdr:row>
                    <xdr:rowOff>171450</xdr:rowOff>
                  </from>
                  <to>
                    <xdr:col>9</xdr:col>
                    <xdr:colOff>600075</xdr:colOff>
                    <xdr:row>12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N24"/>
  <sheetViews>
    <sheetView showGridLines="0" zoomScale="85" zoomScaleNormal="85" zoomScaleSheetLayoutView="85" workbookViewId="0">
      <selection activeCell="F4" sqref="F4"/>
    </sheetView>
  </sheetViews>
  <sheetFormatPr defaultRowHeight="30" customHeight="1" x14ac:dyDescent="0.3"/>
  <cols>
    <col min="1" max="1" width="2.109375" customWidth="1"/>
    <col min="2" max="2" width="13.77734375" customWidth="1"/>
    <col min="3" max="3" width="22.88671875" customWidth="1"/>
    <col min="4" max="4" width="14.109375" customWidth="1"/>
    <col min="5" max="5" width="13.77734375" bestFit="1" customWidth="1"/>
    <col min="6" max="6" width="12.6640625" customWidth="1"/>
    <col min="7" max="7" width="21.33203125" customWidth="1"/>
    <col min="8" max="8" width="12.6640625" customWidth="1"/>
    <col min="9" max="9" width="14.77734375" customWidth="1"/>
    <col min="10" max="11" width="12.6640625" customWidth="1"/>
    <col min="12" max="12" width="2.77734375" customWidth="1"/>
    <col min="13" max="14" width="0" hidden="1" customWidth="1"/>
  </cols>
  <sheetData>
    <row r="1" spans="1:14" ht="95.45" customHeight="1" x14ac:dyDescent="0.3">
      <c r="A1" s="24"/>
      <c r="B1" s="25"/>
      <c r="C1" s="24"/>
      <c r="D1" s="24"/>
      <c r="E1" s="24"/>
      <c r="F1" s="24"/>
      <c r="G1" s="24"/>
      <c r="H1" s="24"/>
      <c r="I1" s="24"/>
      <c r="J1" s="24"/>
      <c r="K1" s="26"/>
    </row>
    <row r="2" spans="1:14" ht="21" customHeight="1" x14ac:dyDescent="0.3">
      <c r="B2" s="5"/>
      <c r="J2" s="61" t="s">
        <v>40</v>
      </c>
      <c r="K2" s="61"/>
    </row>
    <row r="3" spans="1:14" ht="30" customHeight="1" x14ac:dyDescent="0.3">
      <c r="B3" s="9" t="s">
        <v>0</v>
      </c>
      <c r="C3" s="53" t="s">
        <v>58</v>
      </c>
      <c r="D3" s="54"/>
      <c r="E3" s="9" t="s">
        <v>29</v>
      </c>
      <c r="F3" s="27">
        <v>44442</v>
      </c>
      <c r="G3" s="9" t="s">
        <v>30</v>
      </c>
      <c r="H3" s="8" t="s">
        <v>8</v>
      </c>
      <c r="I3" s="10" t="str">
        <f>IF(COUNTA(DadosDespesas[Data])=0,"",MIN(DadosDespesas[Data]))</f>
        <v/>
      </c>
      <c r="J3" s="8" t="s">
        <v>10</v>
      </c>
      <c r="K3" s="10" t="str">
        <f>IF(COUNTA(DadosDespesas[Data])=0,"",MAX(DadosDespesas[Data]))</f>
        <v/>
      </c>
    </row>
    <row r="4" spans="1:14" ht="30" customHeight="1" x14ac:dyDescent="0.3">
      <c r="B4" s="3" t="s">
        <v>1</v>
      </c>
    </row>
    <row r="5" spans="1:14" ht="30" customHeight="1" x14ac:dyDescent="0.3">
      <c r="B5" s="8" t="s">
        <v>44</v>
      </c>
      <c r="C5" s="53" t="s">
        <v>52</v>
      </c>
      <c r="D5" s="54"/>
      <c r="F5" s="8" t="s">
        <v>6</v>
      </c>
      <c r="G5" s="32" t="s">
        <v>51</v>
      </c>
      <c r="I5" s="8" t="s">
        <v>9</v>
      </c>
      <c r="J5" s="71" t="s">
        <v>57</v>
      </c>
      <c r="K5" s="63"/>
    </row>
    <row r="6" spans="1:14" ht="30" customHeight="1" x14ac:dyDescent="0.3">
      <c r="B6" s="8" t="s">
        <v>2</v>
      </c>
      <c r="C6" s="53" t="s">
        <v>56</v>
      </c>
      <c r="D6" s="54"/>
      <c r="F6" s="8" t="s">
        <v>31</v>
      </c>
      <c r="G6" s="62" t="s">
        <v>53</v>
      </c>
      <c r="H6" s="62"/>
      <c r="I6" s="8" t="s">
        <v>41</v>
      </c>
      <c r="J6" s="64" t="s">
        <v>55</v>
      </c>
      <c r="K6" s="63"/>
    </row>
    <row r="7" spans="1:14" ht="15" customHeight="1" x14ac:dyDescent="0.3"/>
    <row r="8" spans="1:14" ht="32.25" customHeight="1" x14ac:dyDescent="0.3">
      <c r="C8" s="6" t="s">
        <v>3</v>
      </c>
      <c r="D8" s="6" t="s">
        <v>32</v>
      </c>
      <c r="E8" s="6" t="s">
        <v>33</v>
      </c>
      <c r="F8" s="6" t="s">
        <v>34</v>
      </c>
      <c r="G8" s="6" t="s">
        <v>35</v>
      </c>
      <c r="H8" s="6" t="s">
        <v>36</v>
      </c>
      <c r="I8" s="6" t="s">
        <v>37</v>
      </c>
      <c r="J8" s="6" t="s">
        <v>4</v>
      </c>
      <c r="M8" s="46" t="s">
        <v>48</v>
      </c>
      <c r="N8" s="47">
        <v>80</v>
      </c>
    </row>
    <row r="9" spans="1:14" ht="30" customHeight="1" x14ac:dyDescent="0.3">
      <c r="C9" s="28"/>
      <c r="D9" s="29"/>
      <c r="E9" s="29"/>
      <c r="F9" s="29"/>
      <c r="G9" s="29"/>
      <c r="H9" s="29"/>
      <c r="I9" s="29"/>
      <c r="J9" s="12">
        <f>SUM(DadosDespesas[[#This Row],[Hotel (R$)]:[Diversos (R$)]])</f>
        <v>0</v>
      </c>
      <c r="M9" s="45">
        <f>IF(DadosDespesas[[#This Row],[Refeições (R$)]]&lt;$N$8,DadosDespesas[[#This Row],[Refeições (R$)]],$N$8)</f>
        <v>0</v>
      </c>
    </row>
    <row r="10" spans="1:14" ht="30" customHeight="1" x14ac:dyDescent="0.3">
      <c r="C10" s="28"/>
      <c r="D10" s="29"/>
      <c r="E10" s="29"/>
      <c r="F10" s="29"/>
      <c r="G10" s="29"/>
      <c r="H10" s="29"/>
      <c r="I10" s="29"/>
      <c r="J10" s="12">
        <f>SUM(DadosDespesas[[#This Row],[Hotel (R$)]:[Diversos (R$)]])</f>
        <v>0</v>
      </c>
      <c r="M10" s="45">
        <f>IF(DadosDespesas[[#This Row],[Refeições (R$)]]&lt;$N$8,DadosDespesas[[#This Row],[Refeições (R$)]],$N$8)</f>
        <v>0</v>
      </c>
    </row>
    <row r="11" spans="1:14" ht="30" customHeight="1" x14ac:dyDescent="0.3">
      <c r="C11" s="28"/>
      <c r="D11" s="29"/>
      <c r="E11" s="29"/>
      <c r="F11" s="29"/>
      <c r="G11" s="29"/>
      <c r="H11" s="29"/>
      <c r="I11" s="29"/>
      <c r="J11" s="12">
        <f>SUM(DadosDespesas[[#This Row],[Hotel (R$)]:[Diversos (R$)]])</f>
        <v>0</v>
      </c>
      <c r="M11" s="45">
        <f>IF(DadosDespesas[[#This Row],[Refeições (R$)]]&lt;$N$8,DadosDespesas[[#This Row],[Refeições (R$)]],$N$8)</f>
        <v>0</v>
      </c>
    </row>
    <row r="12" spans="1:14" ht="30" customHeight="1" x14ac:dyDescent="0.3">
      <c r="C12" s="28"/>
      <c r="D12" s="29"/>
      <c r="E12" s="29"/>
      <c r="F12" s="29"/>
      <c r="G12" s="29"/>
      <c r="H12" s="29"/>
      <c r="I12" s="29"/>
      <c r="J12" s="12">
        <f>SUM(DadosDespesas[[#This Row],[Hotel (R$)]:[Diversos (R$)]])</f>
        <v>0</v>
      </c>
      <c r="M12" s="45">
        <f>IF(DadosDespesas[[#This Row],[Refeições (R$)]]&lt;$N$8,DadosDespesas[[#This Row],[Refeições (R$)]],$N$8)</f>
        <v>0</v>
      </c>
    </row>
    <row r="13" spans="1:14" ht="30" customHeight="1" x14ac:dyDescent="0.3">
      <c r="C13" s="28"/>
      <c r="D13" s="29"/>
      <c r="E13" s="29"/>
      <c r="F13" s="29"/>
      <c r="G13" s="29"/>
      <c r="H13" s="29"/>
      <c r="I13" s="29"/>
      <c r="J13" s="12">
        <f>SUM(DadosDespesas[[#This Row],[Hotel (R$)]:[Diversos (R$)]])</f>
        <v>0</v>
      </c>
      <c r="M13" s="45">
        <f>IF(DadosDespesas[[#This Row],[Refeições (R$)]]&lt;$N$8,DadosDespesas[[#This Row],[Refeições (R$)]],$N$8)</f>
        <v>0</v>
      </c>
    </row>
    <row r="14" spans="1:14" ht="30" customHeight="1" x14ac:dyDescent="0.3">
      <c r="C14" s="28"/>
      <c r="D14" s="29"/>
      <c r="E14" s="29"/>
      <c r="F14" s="29"/>
      <c r="G14" s="29"/>
      <c r="H14" s="29"/>
      <c r="I14" s="29"/>
      <c r="J14" s="12">
        <f>SUM(DadosDespesas[[#This Row],[Hotel (R$)]:[Diversos (R$)]])</f>
        <v>0</v>
      </c>
      <c r="M14" s="45">
        <f>IF(DadosDespesas[[#This Row],[Refeições (R$)]]&lt;$N$8,DadosDespesas[[#This Row],[Refeições (R$)]],$N$8)</f>
        <v>0</v>
      </c>
    </row>
    <row r="15" spans="1:14" ht="30" customHeight="1" x14ac:dyDescent="0.3">
      <c r="C15" s="48"/>
      <c r="D15" s="29"/>
      <c r="E15" s="29"/>
      <c r="F15" s="29"/>
      <c r="G15" s="29"/>
      <c r="H15" s="29"/>
      <c r="I15" s="29"/>
      <c r="J15" s="12">
        <f>SUM(DadosDespesas[[#This Row],[Hotel (R$)]:[Diversos (R$)]])</f>
        <v>0</v>
      </c>
      <c r="M15" s="45">
        <f>IF(DadosDespesas[[#This Row],[Refeições (R$)]]&lt;$N$8,DadosDespesas[[#This Row],[Refeições (R$)]],$N$8)</f>
        <v>0</v>
      </c>
    </row>
    <row r="16" spans="1:14" ht="30" customHeight="1" x14ac:dyDescent="0.3">
      <c r="C16" s="30"/>
      <c r="D16" s="29"/>
      <c r="E16" s="29"/>
      <c r="F16" s="29"/>
      <c r="G16" s="29"/>
      <c r="H16" s="29"/>
      <c r="I16" s="29"/>
      <c r="J16" s="12">
        <f>SUM(DadosDespesas[[#This Row],[Hotel (R$)]:[Diversos (R$)]])</f>
        <v>0</v>
      </c>
      <c r="M16" s="45">
        <f>IF(DadosDespesas[[#This Row],[Refeições (R$)]]&lt;$N$8,DadosDespesas[[#This Row],[Refeições (R$)]],$N$8)</f>
        <v>0</v>
      </c>
    </row>
    <row r="17" spans="2:13" ht="30" customHeight="1" x14ac:dyDescent="0.3">
      <c r="C17" s="30"/>
      <c r="D17" s="29"/>
      <c r="E17" s="29"/>
      <c r="F17" s="29"/>
      <c r="G17" s="29"/>
      <c r="H17" s="29"/>
      <c r="I17" s="29"/>
      <c r="J17" s="12">
        <f>SUM(DadosDespesas[[#This Row],[Hotel (R$)]:[Diversos (R$)]])</f>
        <v>0</v>
      </c>
      <c r="M17" s="45">
        <f>IF(DadosDespesas[[#This Row],[Refeições (R$)]]&lt;$N$8,DadosDespesas[[#This Row],[Refeições (R$)]],$N$8)</f>
        <v>0</v>
      </c>
    </row>
    <row r="18" spans="2:13" ht="30" customHeight="1" x14ac:dyDescent="0.3">
      <c r="C18" s="30"/>
      <c r="D18" s="29"/>
      <c r="E18" s="29"/>
      <c r="F18" s="29"/>
      <c r="G18" s="29"/>
      <c r="H18" s="29"/>
      <c r="I18" s="29"/>
      <c r="J18" s="12">
        <f>SUM(DadosDespesas[[#This Row],[Hotel (R$)]:[Diversos (R$)]])</f>
        <v>0</v>
      </c>
      <c r="M18" s="45">
        <f>IF(DadosDespesas[[#This Row],[Refeições (R$)]]&lt;$N$8,DadosDespesas[[#This Row],[Refeições (R$)]],$N$8)</f>
        <v>0</v>
      </c>
    </row>
    <row r="19" spans="2:13" ht="30" customHeight="1" x14ac:dyDescent="0.3">
      <c r="C19" s="30"/>
      <c r="D19" s="29"/>
      <c r="E19" s="29"/>
      <c r="F19" s="29"/>
      <c r="G19" s="29"/>
      <c r="H19" s="29"/>
      <c r="I19" s="29"/>
      <c r="J19" s="12">
        <f>SUM(DadosDespesas[[#This Row],[Hotel (R$)]:[Diversos (R$)]])</f>
        <v>0</v>
      </c>
      <c r="M19" s="45">
        <f>IF(DadosDespesas[[#This Row],[Refeições (R$)]]&lt;$N$8,DadosDespesas[[#This Row],[Refeições (R$)]],$N$8)</f>
        <v>0</v>
      </c>
    </row>
    <row r="20" spans="2:13" ht="30" customHeight="1" x14ac:dyDescent="0.3">
      <c r="C20" s="30"/>
      <c r="D20" s="29"/>
      <c r="E20" s="29"/>
      <c r="F20" s="29"/>
      <c r="G20" s="29"/>
      <c r="H20" s="29"/>
      <c r="I20" s="29"/>
      <c r="J20" s="12">
        <f>SUM(DadosDespesas[[#This Row],[Hotel (R$)]:[Diversos (R$)]])</f>
        <v>0</v>
      </c>
      <c r="M20" s="45">
        <f>IF(DadosDespesas[[#This Row],[Refeições (R$)]]&lt;$N$8,DadosDespesas[[#This Row],[Refeições (R$)]],$N$8)</f>
        <v>0</v>
      </c>
    </row>
    <row r="21" spans="2:13" ht="30" customHeight="1" thickBot="1" x14ac:dyDescent="0.35">
      <c r="C21" s="7" t="s">
        <v>4</v>
      </c>
      <c r="D21" s="13">
        <f>SUBTOTAL(109,DadosDespesas[Hotel (R$)])</f>
        <v>0</v>
      </c>
      <c r="E21" s="13">
        <f>SUBTOTAL(109,DadosDespesas[Transporte (R$)])</f>
        <v>0</v>
      </c>
      <c r="F21" s="13">
        <f>SUBTOTAL(109,DadosDespesas[Refeições (R$)])</f>
        <v>0</v>
      </c>
      <c r="G21" s="13">
        <f>SUBTOTAL(109,DadosDespesas[Aereos (R$)])</f>
        <v>0</v>
      </c>
      <c r="H21" s="13">
        <f>SUBTOTAL(109,DadosDespesas[Estacion. (R$)])</f>
        <v>0</v>
      </c>
      <c r="I21" s="13">
        <f>SUBTOTAL(109,DadosDespesas[Diversos (R$)])</f>
        <v>0</v>
      </c>
      <c r="J21" s="13">
        <f>SUBTOTAL(109,DadosDespesas[Total])</f>
        <v>0</v>
      </c>
      <c r="M21" s="49">
        <f>SUM(M9:M20)</f>
        <v>0</v>
      </c>
    </row>
    <row r="22" spans="2:13" ht="30" customHeight="1" x14ac:dyDescent="0.3">
      <c r="C22" s="1"/>
      <c r="D22" s="1"/>
      <c r="E22" s="1"/>
      <c r="F22" s="1"/>
      <c r="G22" s="1"/>
      <c r="H22" s="1"/>
      <c r="J22" s="2" t="s">
        <v>11</v>
      </c>
      <c r="K22" s="14">
        <f>DadosDespesas[[#Totals],[Total]]</f>
        <v>0</v>
      </c>
    </row>
    <row r="23" spans="2:13" ht="30" customHeight="1" thickBot="1" x14ac:dyDescent="0.35">
      <c r="B23" s="4" t="s">
        <v>5</v>
      </c>
      <c r="C23" s="69"/>
      <c r="D23" s="69"/>
      <c r="E23" s="69"/>
      <c r="F23" s="11" t="s">
        <v>7</v>
      </c>
      <c r="G23" s="69"/>
      <c r="H23" s="69"/>
      <c r="J23" s="2" t="s">
        <v>12</v>
      </c>
      <c r="K23" s="31"/>
    </row>
    <row r="24" spans="2:13" ht="30" customHeight="1" thickTop="1" x14ac:dyDescent="0.3">
      <c r="C24" s="69"/>
      <c r="D24" s="69"/>
      <c r="E24" s="69"/>
      <c r="F24" s="1"/>
      <c r="G24" s="72"/>
      <c r="H24" s="72"/>
      <c r="J24" s="2" t="s">
        <v>13</v>
      </c>
      <c r="K24" s="15">
        <f>(Subtotal-Adiantamentos)-DadosDespesas[[#Totals],[Refeições (R$)]]+M21</f>
        <v>0</v>
      </c>
    </row>
  </sheetData>
  <sheetProtection algorithmName="SHA-512" hashValue="o9V9N4ILGyzex/npIWzsRnRbeESygdUS11pVtkqaf8GH0RtVhF89HqOnWlqtBE56aeQsLyVFjDyPs3AmJ9RB4A==" saltValue="JQhZb9iuLd1gLtokJR5Y0Q==" spinCount="100000" sheet="1" objects="1" scenarios="1"/>
  <mergeCells count="11">
    <mergeCell ref="C23:E23"/>
    <mergeCell ref="C24:E24"/>
    <mergeCell ref="C6:D6"/>
    <mergeCell ref="C3:D3"/>
    <mergeCell ref="C5:D5"/>
    <mergeCell ref="J2:K2"/>
    <mergeCell ref="J5:K5"/>
    <mergeCell ref="J6:K6"/>
    <mergeCell ref="G24:H24"/>
    <mergeCell ref="G23:H23"/>
    <mergeCell ref="G6:H6"/>
  </mergeCells>
  <phoneticPr fontId="31" type="noConversion"/>
  <dataValidations count="35">
    <dataValidation allowBlank="1" showInputMessage="1" showErrorMessage="1" prompt="Controle as despesas nesta planilha do Relatório de Despesas. Insira valores em várias categorias de despesas nas células B3 a K6 e na tabela Dados de Despesas." sqref="A1" xr:uid="{00000000-0002-0000-0000-000000000000}"/>
    <dataValidation allowBlank="1" showInputMessage="1" showErrorMessage="1" prompt="O relatório é apenas para uso do escritório" sqref="J2" xr:uid="{00000000-0002-0000-0000-000001000000}"/>
    <dataValidation allowBlank="1" showInputMessage="1" showErrorMessage="1" prompt="O título Relatório de Despesas está nesta célula" sqref="B1" xr:uid="{00000000-0002-0000-0000-000002000000}"/>
    <dataValidation allowBlank="1" showInputMessage="1" showErrorMessage="1" prompt="Inserir as informações dos funcionários nas células abaixo" sqref="B4" xr:uid="{00000000-0002-0000-0000-000005000000}"/>
    <dataValidation allowBlank="1" showInputMessage="1" showErrorMessage="1" prompt="Insira o nome do funcionário nesta célula" sqref="C5:D5" xr:uid="{00000000-0002-0000-0000-000006000000}"/>
    <dataValidation allowBlank="1" showInputMessage="1" showErrorMessage="1" prompt="Insira o departamento do funcionário nesta célula" sqref="C6:D6" xr:uid="{00000000-0002-0000-0000-000007000000}"/>
    <dataValidation allowBlank="1" showInputMessage="1" showErrorMessage="1" prompt="Insira o CPF nesta célula" sqref="J5:K6" xr:uid="{00000000-0002-0000-0000-00000A000000}"/>
    <dataValidation allowBlank="1" showInputMessage="1" showErrorMessage="1" prompt="O período de viagem é atualizado automaticamente com base nas entradas na tabela Dados de Despesas" sqref="G3" xr:uid="{00000000-0002-0000-0000-00000C000000}"/>
    <dataValidation allowBlank="1" showInputMessage="1" showErrorMessage="1" prompt="O período inicial para este relatório de despesas está nessa célula e é automaticamente determinado pelas entradas na tabela Dados de Despesas" sqref="I3" xr:uid="{00000000-0002-0000-0000-00000D000000}"/>
    <dataValidation allowBlank="1" showInputMessage="1" showErrorMessage="1" prompt="Insira a data nesta coluna sob este título" sqref="C8" xr:uid="{00000000-0002-0000-0000-00000E000000}"/>
    <dataValidation allowBlank="1" showInputMessage="1" showErrorMessage="1" prompt="Insira as despesas de hotel na coluna sob este cabeçalho" sqref="D8" xr:uid="{00000000-0002-0000-0000-000011000000}"/>
    <dataValidation allowBlank="1" showInputMessage="1" showErrorMessage="1" prompt="Insira as despesas de transporte na coluna sob este cabeçalho" sqref="E8" xr:uid="{00000000-0002-0000-0000-000012000000}"/>
    <dataValidation allowBlank="1" showInputMessage="1" showErrorMessage="1" prompt="Insira as despesas de refeições na coluna sob este cabeçalho" sqref="F8" xr:uid="{00000000-0002-0000-0000-000014000000}"/>
    <dataValidation allowBlank="1" showInputMessage="1" showErrorMessage="1" prompt="Insira as despesas de aereos na coluna sob este cabeçalho" sqref="G8" xr:uid="{00000000-0002-0000-0000-000015000000}"/>
    <dataValidation allowBlank="1" showInputMessage="1" showErrorMessage="1" prompt="Insira as despesas de estacionamento na coluna sob este cabeçalho" sqref="H8" xr:uid="{00000000-0002-0000-0000-000016000000}"/>
    <dataValidation allowBlank="1" showInputMessage="1" showErrorMessage="1" prompt="Insira as despesas diversas nesta coluna neste título" sqref="I8" xr:uid="{00000000-0002-0000-0000-000017000000}"/>
    <dataValidation allowBlank="1" showInputMessage="1" showErrorMessage="1" prompt="O total de despesas é automaticamente calculado nesta coluna sob este título para cada data" sqref="J8" xr:uid="{00000000-0002-0000-0000-000018000000}"/>
    <dataValidation allowBlank="1" showInputMessage="1" showErrorMessage="1" prompt="Insira comentários nas células à direita" sqref="B23" xr:uid="{00000000-0002-0000-0000-000019000000}"/>
    <dataValidation allowBlank="1" showInputMessage="1" showErrorMessage="1" prompt="Insira a assinatura nesta célula" sqref="C23:E24" xr:uid="{00000000-0002-0000-0000-00001A000000}"/>
    <dataValidation allowBlank="1" showInputMessage="1" showErrorMessage="1" prompt="Insira Anotações nas células à direita" sqref="F23" xr:uid="{00000000-0002-0000-0000-00001B000000}"/>
    <dataValidation allowBlank="1" showInputMessage="1" showErrorMessage="1" prompt="Subtotal calculado automaticamente" sqref="K22" xr:uid="{00000000-0002-0000-0000-00001D000000}"/>
    <dataValidation allowBlank="1" showInputMessage="1" showErrorMessage="1" prompt="Insira os Adiantamentos nesta célula" sqref="K23" xr:uid="{00000000-0002-0000-0000-00001E000000}"/>
    <dataValidation allowBlank="1" showInputMessage="1" showErrorMessage="1" prompt="Total automaticamente calculado" sqref="K24" xr:uid="{00000000-0002-0000-0000-00001F000000}"/>
    <dataValidation allowBlank="1" showInputMessage="1" showErrorMessage="1" prompt="Insira o cargo do funcionário na célula à direita" sqref="F5" xr:uid="{00000000-0002-0000-0000-000022000000}"/>
    <dataValidation allowBlank="1" showInputMessage="1" showErrorMessage="1" prompt="Insira o CPF na célula à direita" sqref="I5" xr:uid="{00000000-0002-0000-0000-000025000000}"/>
    <dataValidation allowBlank="1" showInputMessage="1" showErrorMessage="1" prompt="Insira a finalidade do relatório de despesas nesta célula" sqref="C3:D3" xr:uid="{00000000-0002-0000-0000-000026000000}"/>
    <dataValidation allowBlank="1" showInputMessage="1" showErrorMessage="1" prompt="Insira a data de prestação de contas da viagem" sqref="F3" xr:uid="{00000000-0002-0000-0000-000027000000}"/>
    <dataValidation allowBlank="1" showInputMessage="1" showErrorMessage="1" prompt="O período final para este relatório de despesas está nessa célula e é automaticamente determinado pelas entradas na tabela Dados de Despesas" sqref="K3" xr:uid="{00000000-0002-0000-0000-000028000000}"/>
    <dataValidation allowBlank="1" showErrorMessage="1" prompt="O relatório é apenas para uso do escritório" sqref="K1" xr:uid="{07C673D8-7C7E-49D0-9828-543179A7680F}"/>
    <dataValidation allowBlank="1" showInputMessage="1" showErrorMessage="1" prompt="Controle as despesas nesta planilha do Relatório de Despesas. Insira valores em várias categorias de despesas nas células B3 a K6 e na tabela Dados de Despesas" sqref="A2" xr:uid="{34C429AD-6E17-4316-B5FF-3D8F76C07D50}"/>
    <dataValidation allowBlank="1" showErrorMessage="1" prompt="O título Relatório de Despesas está nesta célula" sqref="B2" xr:uid="{ACE8D43B-3270-4BB7-8BE0-B0137FB56C6F}"/>
    <dataValidation allowBlank="1" showInputMessage="1" showErrorMessage="1" prompt="Insira o cargo do funcionário nesta célula" sqref="G5" xr:uid="{00000000-0002-0000-0000-000008000000}"/>
    <dataValidation allowBlank="1" showInputMessage="1" showErrorMessage="1" prompt="Insira os dados bancários para reembolso" sqref="G6" xr:uid="{00000000-0002-0000-0000-000009000000}"/>
    <dataValidation allowBlank="1" showInputMessage="1" showErrorMessage="1" prompt="Inserir Anotações nesta célula" sqref="G23:H24" xr:uid="{00000000-0002-0000-0000-00001C000000}"/>
    <dataValidation allowBlank="1" showInputMessage="1" showErrorMessage="1" prompt="Insira o RG na célula à direita" sqref="I6" xr:uid="{1658F173-021E-45D3-B05D-30167829B343}"/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69" fitToHeight="0" orientation="landscape" horizontalDpi="4294967293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EA35-AA5E-4B56-86EA-48ADF1172F6B}">
  <sheetPr>
    <tabColor theme="0" tint="-4.9989318521683403E-2"/>
    <pageSetUpPr fitToPage="1"/>
  </sheetPr>
  <dimension ref="B1:I20"/>
  <sheetViews>
    <sheetView showGridLines="0" zoomScale="70" zoomScaleNormal="70" workbookViewId="0">
      <pane ySplit="8" topLeftCell="A9" activePane="bottomLeft" state="frozenSplit"/>
      <selection pane="bottomLeft" activeCell="K14" sqref="K14"/>
    </sheetView>
  </sheetViews>
  <sheetFormatPr defaultColWidth="8.77734375" defaultRowHeight="30" customHeight="1" x14ac:dyDescent="0.2"/>
  <cols>
    <col min="1" max="1" width="2.33203125" style="17" customWidth="1"/>
    <col min="2" max="2" width="16.21875" style="17" customWidth="1"/>
    <col min="3" max="5" width="23.21875" style="17" customWidth="1"/>
    <col min="6" max="6" width="27.33203125" style="17" bestFit="1" customWidth="1"/>
    <col min="7" max="7" width="26.21875" style="17" bestFit="1" customWidth="1"/>
    <col min="8" max="8" width="16.21875" style="17" bestFit="1" customWidth="1"/>
    <col min="9" max="9" width="12.88671875" style="17" bestFit="1" customWidth="1"/>
    <col min="10" max="10" width="2.33203125" style="17" customWidth="1"/>
    <col min="11" max="16384" width="8.77734375" style="17"/>
  </cols>
  <sheetData>
    <row r="1" spans="2:9" ht="37.5" customHeight="1" x14ac:dyDescent="0.35">
      <c r="B1" s="16" t="s">
        <v>14</v>
      </c>
    </row>
    <row r="2" spans="2:9" ht="15" customHeight="1" x14ac:dyDescent="0.2"/>
    <row r="3" spans="2:9" ht="30" customHeight="1" x14ac:dyDescent="0.3">
      <c r="B3" s="18" t="s">
        <v>15</v>
      </c>
      <c r="C3" s="33"/>
      <c r="D3" s="18" t="s">
        <v>38</v>
      </c>
      <c r="E3" s="19">
        <v>1</v>
      </c>
    </row>
    <row r="4" spans="2:9" ht="30" customHeight="1" x14ac:dyDescent="0.3">
      <c r="B4" s="18" t="s">
        <v>39</v>
      </c>
      <c r="C4" s="33"/>
      <c r="D4" s="18" t="s">
        <v>16</v>
      </c>
      <c r="E4" s="20" t="str">
        <f>"De "&amp;TEXT(MIN(B9:B19),"d/m/aa")&amp;" Até "&amp;TEXT(MAX(B9:B19),"d/m/aa")</f>
        <v>De 0/1/00 Até 0/1/00</v>
      </c>
    </row>
    <row r="5" spans="2:9" ht="30" customHeight="1" x14ac:dyDescent="0.3">
      <c r="B5" s="18" t="s">
        <v>17</v>
      </c>
      <c r="C5" s="33"/>
      <c r="D5" s="18" t="s">
        <v>18</v>
      </c>
      <c r="E5" s="34">
        <f>Quilometragem_Total</f>
        <v>0</v>
      </c>
    </row>
    <row r="6" spans="2:9" ht="30" customHeight="1" x14ac:dyDescent="0.3">
      <c r="B6" s="18" t="s">
        <v>19</v>
      </c>
      <c r="C6" s="33"/>
      <c r="D6" s="18" t="s">
        <v>20</v>
      </c>
      <c r="E6" s="19">
        <f>Reembolso_Total</f>
        <v>0</v>
      </c>
      <c r="H6" s="73" t="s">
        <v>40</v>
      </c>
      <c r="I6" s="73"/>
    </row>
    <row r="7" spans="2:9" ht="15" customHeight="1" x14ac:dyDescent="0.2"/>
    <row r="8" spans="2:9" ht="30" customHeight="1" x14ac:dyDescent="0.3">
      <c r="B8" s="21" t="s">
        <v>3</v>
      </c>
      <c r="C8" s="21" t="s">
        <v>21</v>
      </c>
      <c r="D8" s="21" t="s">
        <v>22</v>
      </c>
      <c r="E8" s="21" t="s">
        <v>23</v>
      </c>
      <c r="F8" s="21" t="s">
        <v>24</v>
      </c>
      <c r="G8" s="21" t="s">
        <v>25</v>
      </c>
      <c r="H8" s="21" t="s">
        <v>26</v>
      </c>
      <c r="I8" s="21" t="s">
        <v>27</v>
      </c>
    </row>
    <row r="9" spans="2:9" ht="30" customHeight="1" x14ac:dyDescent="0.3">
      <c r="B9" s="35"/>
      <c r="C9" s="36"/>
      <c r="D9" s="36"/>
      <c r="E9" s="36"/>
      <c r="F9" s="36"/>
      <c r="G9" s="36"/>
      <c r="H9" s="22">
        <f>IFERROR(IF(OR(ISBLANK(F9),ISBLANK(G9)),0,G9-F9), "")</f>
        <v>0</v>
      </c>
      <c r="I9" s="23">
        <f>IFERROR(H9*$E$3, "")</f>
        <v>0</v>
      </c>
    </row>
    <row r="10" spans="2:9" ht="30" customHeight="1" x14ac:dyDescent="0.3">
      <c r="B10" s="35"/>
      <c r="C10" s="36"/>
      <c r="D10" s="36"/>
      <c r="E10" s="36"/>
      <c r="F10" s="36"/>
      <c r="G10" s="36"/>
      <c r="H10" s="22">
        <f t="shared" ref="H10:H19" si="0">IFERROR(IF(OR(ISBLANK(F10),ISBLANK(G10)),0,G10-F10), "")</f>
        <v>0</v>
      </c>
      <c r="I10" s="23">
        <f t="shared" ref="I10:I19" si="1">IFERROR(H10*$E$3, "")</f>
        <v>0</v>
      </c>
    </row>
    <row r="11" spans="2:9" ht="30" customHeight="1" x14ac:dyDescent="0.3">
      <c r="B11" s="35"/>
      <c r="C11" s="36"/>
      <c r="D11" s="36"/>
      <c r="E11" s="36"/>
      <c r="F11" s="36"/>
      <c r="G11" s="36"/>
      <c r="H11" s="22">
        <f t="shared" si="0"/>
        <v>0</v>
      </c>
      <c r="I11" s="23">
        <f t="shared" si="1"/>
        <v>0</v>
      </c>
    </row>
    <row r="12" spans="2:9" ht="30" customHeight="1" x14ac:dyDescent="0.3">
      <c r="B12" s="35"/>
      <c r="C12" s="36"/>
      <c r="D12" s="36"/>
      <c r="E12" s="36"/>
      <c r="F12" s="36"/>
      <c r="G12" s="36"/>
      <c r="H12" s="22">
        <f t="shared" si="0"/>
        <v>0</v>
      </c>
      <c r="I12" s="23">
        <f t="shared" si="1"/>
        <v>0</v>
      </c>
    </row>
    <row r="13" spans="2:9" ht="30" customHeight="1" x14ac:dyDescent="0.3">
      <c r="B13" s="35"/>
      <c r="C13" s="36"/>
      <c r="D13" s="36"/>
      <c r="E13" s="36"/>
      <c r="F13" s="36"/>
      <c r="G13" s="36"/>
      <c r="H13" s="22">
        <f t="shared" si="0"/>
        <v>0</v>
      </c>
      <c r="I13" s="23">
        <f t="shared" si="1"/>
        <v>0</v>
      </c>
    </row>
    <row r="14" spans="2:9" ht="30" customHeight="1" x14ac:dyDescent="0.3">
      <c r="B14" s="35"/>
      <c r="C14" s="36"/>
      <c r="D14" s="36"/>
      <c r="E14" s="36"/>
      <c r="F14" s="36"/>
      <c r="G14" s="36"/>
      <c r="H14" s="22">
        <f t="shared" si="0"/>
        <v>0</v>
      </c>
      <c r="I14" s="23">
        <f t="shared" si="1"/>
        <v>0</v>
      </c>
    </row>
    <row r="15" spans="2:9" ht="30" customHeight="1" x14ac:dyDescent="0.3">
      <c r="B15" s="35"/>
      <c r="C15" s="36"/>
      <c r="D15" s="36"/>
      <c r="E15" s="36"/>
      <c r="F15" s="36"/>
      <c r="G15" s="36"/>
      <c r="H15" s="22">
        <f t="shared" si="0"/>
        <v>0</v>
      </c>
      <c r="I15" s="23">
        <f t="shared" si="1"/>
        <v>0</v>
      </c>
    </row>
    <row r="16" spans="2:9" ht="30" customHeight="1" x14ac:dyDescent="0.3">
      <c r="B16" s="35"/>
      <c r="C16" s="36"/>
      <c r="D16" s="36"/>
      <c r="E16" s="36"/>
      <c r="F16" s="36"/>
      <c r="G16" s="36"/>
      <c r="H16" s="22">
        <f t="shared" si="0"/>
        <v>0</v>
      </c>
      <c r="I16" s="23">
        <f t="shared" si="1"/>
        <v>0</v>
      </c>
    </row>
    <row r="17" spans="2:9" ht="30" customHeight="1" x14ac:dyDescent="0.3">
      <c r="B17" s="35"/>
      <c r="C17" s="36"/>
      <c r="D17" s="36"/>
      <c r="E17" s="36"/>
      <c r="F17" s="36"/>
      <c r="G17" s="36"/>
      <c r="H17" s="22">
        <f t="shared" si="0"/>
        <v>0</v>
      </c>
      <c r="I17" s="23">
        <f t="shared" si="1"/>
        <v>0</v>
      </c>
    </row>
    <row r="18" spans="2:9" ht="30" customHeight="1" x14ac:dyDescent="0.3">
      <c r="B18" s="35"/>
      <c r="C18" s="36"/>
      <c r="D18" s="36"/>
      <c r="E18" s="36"/>
      <c r="F18" s="36"/>
      <c r="G18" s="36"/>
      <c r="H18" s="22">
        <f t="shared" si="0"/>
        <v>0</v>
      </c>
      <c r="I18" s="23">
        <f t="shared" si="1"/>
        <v>0</v>
      </c>
    </row>
    <row r="19" spans="2:9" ht="30" customHeight="1" x14ac:dyDescent="0.3">
      <c r="B19" s="35"/>
      <c r="C19" s="36"/>
      <c r="D19" s="36"/>
      <c r="E19" s="36"/>
      <c r="F19" s="36"/>
      <c r="G19" s="36"/>
      <c r="H19" s="22">
        <f t="shared" si="0"/>
        <v>0</v>
      </c>
      <c r="I19" s="23">
        <f t="shared" si="1"/>
        <v>0</v>
      </c>
    </row>
    <row r="20" spans="2:9" ht="30" customHeight="1" x14ac:dyDescent="0.3">
      <c r="B20" s="50"/>
      <c r="C20" s="50"/>
      <c r="D20" s="50"/>
      <c r="E20" s="50"/>
      <c r="F20" s="50"/>
      <c r="G20" s="51" t="s">
        <v>28</v>
      </c>
      <c r="H20" s="50">
        <f>SUBTOTAL(109,Despesa[Quilometragem])</f>
        <v>0</v>
      </c>
      <c r="I20" s="52">
        <f>SUBTOTAL(109,Despesa[Reembolso])</f>
        <v>0</v>
      </c>
    </row>
  </sheetData>
  <sheetProtection algorithmName="SHA-512" hashValue="VqU7XnAA49OFuPyx8jykJZNzINzPjmMlfJfrl/WbEVdWzdwXGw3zMOub/zV2QbWcmztU5myrvJJpwPZIup+CnA==" saltValue="1i6MKGnRxaNyOrK6c8/O/w==" spinCount="100000" sheet="1" objects="1" scenarios="1"/>
  <mergeCells count="1">
    <mergeCell ref="H6:I6"/>
  </mergeCells>
  <dataValidations xWindow="212" yWindow="298" count="27">
    <dataValidation allowBlank="1" showInputMessage="1" showErrorMessage="1" prompt="O valor do Reembolso é calculado automaticamente nesta coluna, sob este título" sqref="I8" xr:uid="{D9ED2399-B9B2-4928-959B-364617110C5D}"/>
    <dataValidation allowBlank="1" showInputMessage="1" showErrorMessage="1" prompt="A Quilometragem é calculada automaticamente nesta coluna, sob este título" sqref="H8" xr:uid="{D8285371-20A1-4EBE-A884-DE35640011D3}"/>
    <dataValidation allowBlank="1" showInputMessage="1" showErrorMessage="1" prompt="Insira a Leitura final do velocímetro nesta coluna, sob este título" sqref="G8" xr:uid="{8A2297A2-F6D8-4D71-A549-ECAF068D92F7}"/>
    <dataValidation allowBlank="1" showInputMessage="1" showErrorMessage="1" prompt="Insira a Leitura inicial do velocímetro nesta coluna, sob este título" sqref="F8" xr:uid="{7E8D6BC1-90CF-440A-A52E-C149790A107C}"/>
    <dataValidation allowBlank="1" showInputMessage="1" showErrorMessage="1" prompt="Insira a Descrição ou Anotações nesta coluna, sob este título" sqref="E8" xr:uid="{041E3A63-419A-4272-A4D0-C13C2F70F28B}"/>
    <dataValidation allowBlank="1" showInputMessage="1" showErrorMessage="1" prompt="Insira o Destino nesta coluna, sob este título" sqref="D8" xr:uid="{3050EE00-851A-48A1-A032-6001680EDC1B}"/>
    <dataValidation allowBlank="1" showInputMessage="1" showErrorMessage="1" prompt="Insira o Local de partida nesta coluna, sob este título" sqref="C8" xr:uid="{7DBA1EDA-9340-4051-AAC5-74883E9CA8E8}"/>
    <dataValidation allowBlank="1" showInputMessage="1" showErrorMessage="1" prompt="Insira a Data nesta coluna, sob este título. Use filtros de título para localizar entradas específicas" sqref="B8" xr:uid="{5A9A31DC-1729-493E-915D-257419E19C60}"/>
    <dataValidation allowBlank="1" showInputMessage="1" showErrorMessage="1" prompt="O Reembolso total é calculado automaticamente nesta célula" sqref="E6" xr:uid="{36D04405-B996-44B5-BE97-882741DF85D8}"/>
    <dataValidation allowBlank="1" showInputMessage="1" showErrorMessage="1" prompt="O Reembolso total é calculado automaticamente na célula à direita" sqref="D6" xr:uid="{A5DCE9CA-BFF6-4FF2-B6DF-BC6F05ADB413}"/>
    <dataValidation allowBlank="1" showInputMessage="1" showErrorMessage="1" prompt="A Quilometragem total é calculada automaticamente nesta célula" sqref="E5" xr:uid="{3ED8437B-D1D0-4688-9793-7CE80B1BF255}"/>
    <dataValidation allowBlank="1" showInputMessage="1" showErrorMessage="1" prompt="A Quilometragem total é calculada automaticamente na célula à direita" sqref="D5" xr:uid="{80BEE5B8-89CF-4C91-8E12-35AC398F52E9}"/>
    <dataValidation allowBlank="1" showInputMessage="1" showErrorMessage="1" prompt="O Período é atualizado automaticamente com base nas entradas da tabela Despesas, abaixo" sqref="E4" xr:uid="{DEFB8C22-16B4-48B2-BC4C-D13C4F938366}"/>
    <dataValidation allowBlank="1" showInputMessage="1" showErrorMessage="1" prompt="O Período é atualizado automaticamente na célula à direita com base nas entradas da tabela Despesas, abaixo" sqref="D4" xr:uid="{67A3F972-654B-4E64-8C0A-4FA92555B908}"/>
    <dataValidation allowBlank="1" showInputMessage="1" showErrorMessage="1" prompt="Insira a Taxa por milha na célula à direita" sqref="D3" xr:uid="{BD87546F-72F4-4934-9F8E-EABA93E11D7B}"/>
    <dataValidation allowBlank="1" showInputMessage="1" showErrorMessage="1" prompt="Insira a Taxa por milha nesta célula" sqref="E3" xr:uid="{E7BF7E2E-8EB2-4B9D-9712-F649E1793BD8}"/>
    <dataValidation allowBlank="1" showInputMessage="1" showErrorMessage="1" prompt="Insira o nome da pessoa Autorizada por nesta célula" sqref="C6" xr:uid="{264F26D0-E0FE-4B4F-88B2-293D99E2B62A}"/>
    <dataValidation allowBlank="1" showInputMessage="1" showErrorMessage="1" prompt="Insira o nome da pessoa Autorizada por na célula à direita" sqref="B6" xr:uid="{514C691D-A62E-4299-9BAF-BF88433C3E02}"/>
    <dataValidation allowBlank="1" showInputMessage="1" showErrorMessage="1" prompt="Insira a Descrição do veículo nesta célula" sqref="C5" xr:uid="{EC1235D0-0BEE-4322-8DD9-8E197E4E1C43}"/>
    <dataValidation allowBlank="1" showInputMessage="1" showErrorMessage="1" prompt="Insira a Descrição do veículo na célula à direita" sqref="B5" xr:uid="{EAE87A7A-0894-47DE-AD6B-6D914FDE55AD}"/>
    <dataValidation allowBlank="1" showInputMessage="1" showErrorMessage="1" prompt="Insira a ID do funcionário nesta célula" sqref="C4" xr:uid="{E8023D27-8D7E-4F8D-9D57-EB7A213CE50C}"/>
    <dataValidation allowBlank="1" showInputMessage="1" showErrorMessage="1" prompt="Insira o Nome do funcionário nesta célula" sqref="C3" xr:uid="{FF6D53D8-AEF1-4180-8114-6F8FF9E6A48A}"/>
    <dataValidation allowBlank="1" showInputMessage="1" showErrorMessage="1" prompt="Insira o Nome do funcionário na célula à direita" sqref="B3" xr:uid="{F7BC588F-4FCC-4B59-8D92-5D8C1946494F}"/>
    <dataValidation allowBlank="1" showInputMessage="1" showErrorMessage="1" prompt="O título desta planilha está nesta célula. Insira detalhes nas células de B3 a E6" sqref="B1" xr:uid="{004CD18B-5C0D-4306-B010-9262D08B7F0C}"/>
    <dataValidation allowBlank="1" showInputMessage="1" showErrorMessage="1" prompt="Use este Registro de quilometragem e relatório de despesas para calcular o reembolso total" sqref="A1" xr:uid="{8CFD900F-B84C-4654-842D-930ED7CCDD82}"/>
    <dataValidation allowBlank="1" showInputMessage="1" showErrorMessage="1" prompt="Informar a Placa do Veiculo" sqref="B4" xr:uid="{5E462360-D8E9-4E19-8F3A-777A049856BD}"/>
    <dataValidation allowBlank="1" showInputMessage="1" showErrorMessage="1" prompt="O relatório é apenas para uso do escritório" sqref="H6" xr:uid="{D89E3956-988B-4BFD-BB83-036CEB5B8B2D}"/>
  </dataValidations>
  <printOptions horizontalCentered="1"/>
  <pageMargins left="0.25" right="0.25" top="0.75" bottom="0.75" header="0.3" footer="0.3"/>
  <pageSetup paperSize="9" scale="72" fitToHeight="0" orientation="landscape" r:id="rId1"/>
  <headerFooter differentFirst="1">
    <oddFooter>Page &amp;P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B30BF25-4820-4FAD-9FAE-22580BA05B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21151C-2650-4EFD-A37B-0D6719F1C6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115401-35CD-4F03-AB89-AC48DF993947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b0879af-3eba-417a-a55a-ffe6dcd6ca77"/>
    <ds:schemaRef ds:uri="6dc4bcd6-49db-4c07-9060-8acfc67cef9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TM66811421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13</vt:i4>
      </vt:variant>
    </vt:vector>
  </HeadingPairs>
  <TitlesOfParts>
    <vt:vector size="16" baseType="lpstr">
      <vt:lpstr>SOLICITACAO DE VIAGEM</vt:lpstr>
      <vt:lpstr>PRESTAÇÃO DE DESPESAS VIAGEM</vt:lpstr>
      <vt:lpstr>DESPESAS KM RODADO</vt:lpstr>
      <vt:lpstr>Adiantamentos</vt:lpstr>
      <vt:lpstr>ColunaTítulo1</vt:lpstr>
      <vt:lpstr>'SOLICITACAO DE VIAGEM'!Quilometragem_Total</vt:lpstr>
      <vt:lpstr>Quilometragem_Total</vt:lpstr>
      <vt:lpstr>'SOLICITACAO DE VIAGEM'!Reembolso_Total</vt:lpstr>
      <vt:lpstr>Reembolso_Total</vt:lpstr>
      <vt:lpstr>RegiãoTítuloLinha1..C6</vt:lpstr>
      <vt:lpstr>RegiãoTítuloLinha2..E6</vt:lpstr>
      <vt:lpstr>Subtotal</vt:lpstr>
      <vt:lpstr>'SOLICITACAO DE VIAGEM'!TítuloColuna1</vt:lpstr>
      <vt:lpstr>TítuloColuna1</vt:lpstr>
      <vt:lpstr>'DESPESAS KM RODADO'!Titulos_de_impressao</vt:lpstr>
      <vt:lpstr>'PRESTAÇÃO DE DESPESAS VIAGEM'!Titulos_de_impressao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2018-08-23T13:32:45Z</dcterms:created>
  <dcterms:modified xsi:type="dcterms:W3CDTF">2021-09-03T12:31:26Z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