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ina/Desktop/VP/"/>
    </mc:Choice>
  </mc:AlternateContent>
  <xr:revisionPtr revIDLastSave="0" documentId="13_ncr:1_{D1DC6B69-D91D-1C43-B6F9-5A8E3351F0CC}" xr6:coauthVersionLast="47" xr6:coauthVersionMax="47" xr10:uidLastSave="{00000000-0000-0000-0000-000000000000}"/>
  <bookViews>
    <workbookView xWindow="3900" yWindow="1840" windowWidth="17560" windowHeight="16360" xr2:uid="{A6667DB9-A50D-0341-9B05-03009AD4CFC6}"/>
  </bookViews>
  <sheets>
    <sheet name="Arkusz1" sheetId="1" r:id="rId1"/>
    <sheet name="Arkusz2" sheetId="2" r:id="rId2"/>
  </sheets>
  <definedNames>
    <definedName name="_xlnm._FilterDatabase" localSheetId="0" hidden="1">Arkusz1!$A$1:$B$58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2" l="1"/>
  <c r="B23" i="2"/>
  <c r="B22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<sst xmlns="http://schemas.openxmlformats.org/spreadsheetml/2006/main" count="5" uniqueCount="4">
  <si>
    <t>ID modelu</t>
  </si>
  <si>
    <t>SIC1</t>
  </si>
  <si>
    <t>Water Solubility - COSMO calculated</t>
  </si>
  <si>
    <t>TFF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</si>
</sst>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2622-E984-B247-8920-CE99DEF51972}">
  <dimension ref="A1:C58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s="3" t="s">
        <v>0</v>
      </c>
      <c r="B1" s="3" t="s">
        <v>3</v>
      </c>
      <c r="C1" s="3" t="s">
        <v>1</v>
      </c>
    </row>
    <row r="2" spans="1:3" x14ac:dyDescent="0.2">
      <c r="A2" s="7">
        <v>1</v>
      </c>
      <c r="B2" s="1">
        <v>12</v>
      </c>
      <c r="C2" s="4">
        <v>0.31090000000000001</v>
      </c>
    </row>
    <row r="3" spans="1:3" x14ac:dyDescent="0.2">
      <c r="A3" s="7">
        <v>2</v>
      </c>
      <c r="B3" s="1">
        <v>16</v>
      </c>
      <c r="C3" s="4">
        <v>0.5</v>
      </c>
    </row>
    <row r="4" spans="1:3" x14ac:dyDescent="0.2">
      <c r="A4" s="7">
        <v>3</v>
      </c>
      <c r="B4" s="1">
        <v>26</v>
      </c>
      <c r="C4" s="4">
        <v>0.51629999999999998</v>
      </c>
    </row>
    <row r="5" spans="1:3" x14ac:dyDescent="0.2">
      <c r="A5" s="7">
        <v>4</v>
      </c>
      <c r="B5" s="1">
        <v>39</v>
      </c>
      <c r="C5" s="4">
        <v>0.27039999999999997</v>
      </c>
    </row>
    <row r="6" spans="1:3" x14ac:dyDescent="0.2">
      <c r="A6" s="7">
        <v>5</v>
      </c>
      <c r="B6" s="1">
        <v>6</v>
      </c>
      <c r="C6" s="4">
        <v>0.52270000000000005</v>
      </c>
    </row>
    <row r="7" spans="1:3" x14ac:dyDescent="0.2">
      <c r="A7" s="7">
        <v>6</v>
      </c>
      <c r="B7" s="1">
        <v>6</v>
      </c>
      <c r="C7" s="4">
        <v>0.67249999999999999</v>
      </c>
    </row>
    <row r="8" spans="1:3" x14ac:dyDescent="0.2">
      <c r="A8" s="7">
        <v>7</v>
      </c>
      <c r="B8" s="1">
        <v>88</v>
      </c>
      <c r="C8" s="4">
        <v>0.25619999999999998</v>
      </c>
    </row>
    <row r="9" spans="1:3" x14ac:dyDescent="0.2">
      <c r="A9" s="7">
        <v>8</v>
      </c>
      <c r="B9" s="1">
        <v>16</v>
      </c>
      <c r="C9" s="4">
        <v>0.3553</v>
      </c>
    </row>
    <row r="10" spans="1:3" x14ac:dyDescent="0.2">
      <c r="A10" s="7">
        <v>9</v>
      </c>
      <c r="B10" s="1">
        <v>16</v>
      </c>
      <c r="C10" s="4">
        <v>0.5</v>
      </c>
    </row>
    <row r="11" spans="1:3" x14ac:dyDescent="0.2">
      <c r="A11" s="7">
        <v>10</v>
      </c>
      <c r="B11" s="1">
        <v>476</v>
      </c>
      <c r="C11" s="4">
        <v>0.42549999999999999</v>
      </c>
    </row>
    <row r="12" spans="1:3" x14ac:dyDescent="0.2">
      <c r="A12" s="7">
        <v>11</v>
      </c>
      <c r="B12" s="1">
        <v>894</v>
      </c>
      <c r="C12" s="4">
        <v>0.37269999999999998</v>
      </c>
    </row>
    <row r="13" spans="1:3" x14ac:dyDescent="0.2">
      <c r="A13" s="7">
        <v>12</v>
      </c>
      <c r="B13" s="1">
        <v>15</v>
      </c>
      <c r="C13" s="4">
        <v>0.58330000000000004</v>
      </c>
    </row>
    <row r="14" spans="1:3" x14ac:dyDescent="0.2">
      <c r="A14" s="7">
        <v>13</v>
      </c>
      <c r="B14" s="1">
        <v>326</v>
      </c>
      <c r="C14" s="4">
        <v>0.47260000000000002</v>
      </c>
    </row>
    <row r="15" spans="1:3" x14ac:dyDescent="0.2">
      <c r="A15" s="7">
        <v>14</v>
      </c>
      <c r="B15" s="1">
        <v>664</v>
      </c>
      <c r="C15" s="4">
        <v>0.41649999999999998</v>
      </c>
    </row>
    <row r="16" spans="1:3" x14ac:dyDescent="0.2">
      <c r="A16" s="7">
        <v>15</v>
      </c>
      <c r="B16" s="1">
        <v>1170</v>
      </c>
      <c r="C16" s="4">
        <v>0.37530000000000002</v>
      </c>
    </row>
    <row r="17" spans="1:3" x14ac:dyDescent="0.2">
      <c r="A17" s="7">
        <v>17</v>
      </c>
      <c r="B17" s="1">
        <v>124</v>
      </c>
      <c r="C17" s="4">
        <v>0.5524</v>
      </c>
    </row>
    <row r="18" spans="1:3" x14ac:dyDescent="0.2">
      <c r="A18" s="7">
        <v>18</v>
      </c>
      <c r="B18" s="1">
        <v>15</v>
      </c>
      <c r="C18" s="4">
        <v>0.66669999999999996</v>
      </c>
    </row>
    <row r="19" spans="1:3" x14ac:dyDescent="0.2">
      <c r="A19" s="7">
        <v>19</v>
      </c>
      <c r="B19" s="1">
        <v>664</v>
      </c>
      <c r="C19" s="4">
        <v>0.51449999999999996</v>
      </c>
    </row>
    <row r="20" spans="1:3" x14ac:dyDescent="0.2">
      <c r="A20" s="7">
        <v>20</v>
      </c>
      <c r="B20" s="1">
        <v>569</v>
      </c>
      <c r="C20" s="4">
        <v>0.52300000000000002</v>
      </c>
    </row>
    <row r="21" spans="1:3" x14ac:dyDescent="0.2">
      <c r="A21" s="7">
        <v>22</v>
      </c>
      <c r="B21" s="1">
        <v>86</v>
      </c>
      <c r="C21" s="4">
        <v>0.31680000000000003</v>
      </c>
    </row>
    <row r="22" spans="1:3" x14ac:dyDescent="0.2">
      <c r="A22" s="7">
        <v>23</v>
      </c>
      <c r="B22" s="1">
        <v>16</v>
      </c>
      <c r="C22" s="4">
        <v>0.70350000000000001</v>
      </c>
    </row>
    <row r="23" spans="1:3" x14ac:dyDescent="0.2">
      <c r="A23" s="7">
        <v>24</v>
      </c>
      <c r="B23" s="1">
        <v>32</v>
      </c>
      <c r="C23" s="4">
        <v>0.65049999999999997</v>
      </c>
    </row>
    <row r="24" spans="1:3" x14ac:dyDescent="0.2">
      <c r="A24" s="7">
        <v>25</v>
      </c>
      <c r="B24" s="1">
        <v>47</v>
      </c>
      <c r="C24" s="4">
        <v>0.66669999999999996</v>
      </c>
    </row>
    <row r="25" spans="1:3" x14ac:dyDescent="0.2">
      <c r="A25" s="7">
        <v>26</v>
      </c>
      <c r="B25" s="1">
        <v>1496</v>
      </c>
      <c r="C25" s="4">
        <v>0.3352</v>
      </c>
    </row>
    <row r="26" spans="1:3" x14ac:dyDescent="0.2">
      <c r="A26" s="7">
        <v>27</v>
      </c>
      <c r="B26" s="1">
        <v>2154</v>
      </c>
      <c r="C26" s="4">
        <v>0.27939999999999998</v>
      </c>
    </row>
    <row r="27" spans="1:3" x14ac:dyDescent="0.2">
      <c r="A27" s="7">
        <v>28</v>
      </c>
      <c r="B27" s="1">
        <v>554</v>
      </c>
      <c r="C27" s="4">
        <v>0.254</v>
      </c>
    </row>
    <row r="28" spans="1:3" x14ac:dyDescent="0.2">
      <c r="A28" s="7">
        <v>29</v>
      </c>
      <c r="B28" s="1">
        <v>157</v>
      </c>
      <c r="C28" s="4">
        <v>0.30170000000000002</v>
      </c>
    </row>
    <row r="29" spans="1:3" x14ac:dyDescent="0.2">
      <c r="A29" s="7">
        <v>30</v>
      </c>
      <c r="B29" s="1">
        <v>387</v>
      </c>
      <c r="C29" s="4">
        <v>0.26769999999999999</v>
      </c>
    </row>
    <row r="30" spans="1:3" x14ac:dyDescent="0.2">
      <c r="A30" s="7">
        <v>31</v>
      </c>
      <c r="B30" s="1">
        <v>240</v>
      </c>
      <c r="C30" s="4">
        <v>0.22020000000000001</v>
      </c>
    </row>
    <row r="31" spans="1:3" x14ac:dyDescent="0.2">
      <c r="A31" s="7">
        <v>32</v>
      </c>
      <c r="B31" s="1">
        <v>102</v>
      </c>
      <c r="C31" s="4">
        <v>0.5</v>
      </c>
    </row>
    <row r="32" spans="1:3" x14ac:dyDescent="0.2">
      <c r="A32" s="7">
        <v>33</v>
      </c>
      <c r="B32" s="1">
        <v>64</v>
      </c>
      <c r="C32" s="4">
        <v>0.59640000000000004</v>
      </c>
    </row>
    <row r="33" spans="1:3" x14ac:dyDescent="0.2">
      <c r="A33" s="7">
        <v>35</v>
      </c>
      <c r="B33" s="1">
        <v>326</v>
      </c>
      <c r="C33" s="4">
        <v>0.4607</v>
      </c>
    </row>
    <row r="34" spans="1:3" x14ac:dyDescent="0.2">
      <c r="A34" s="7">
        <v>36</v>
      </c>
      <c r="B34" s="1">
        <v>664</v>
      </c>
      <c r="C34" s="4">
        <v>0.3967</v>
      </c>
    </row>
    <row r="35" spans="1:3" x14ac:dyDescent="0.2">
      <c r="A35" s="7">
        <v>37</v>
      </c>
      <c r="B35" s="1">
        <v>57</v>
      </c>
      <c r="C35" s="4">
        <v>0.27889999999999998</v>
      </c>
    </row>
    <row r="36" spans="1:3" x14ac:dyDescent="0.2">
      <c r="A36" s="7">
        <v>38</v>
      </c>
      <c r="B36" s="1">
        <v>66</v>
      </c>
      <c r="C36" s="4">
        <v>0.55289999999999995</v>
      </c>
    </row>
    <row r="37" spans="1:3" x14ac:dyDescent="0.2">
      <c r="A37" s="7">
        <v>40</v>
      </c>
      <c r="B37" s="1">
        <v>116</v>
      </c>
      <c r="C37" s="4">
        <v>0.52270000000000005</v>
      </c>
    </row>
    <row r="38" spans="1:3" x14ac:dyDescent="0.2">
      <c r="A38" s="7">
        <v>41</v>
      </c>
      <c r="B38" s="1">
        <v>48</v>
      </c>
      <c r="C38" s="4">
        <v>0.47289999999999999</v>
      </c>
    </row>
    <row r="39" spans="1:3" x14ac:dyDescent="0.2">
      <c r="A39" s="7">
        <v>42</v>
      </c>
      <c r="B39" s="1">
        <v>1170</v>
      </c>
      <c r="C39" s="4">
        <v>0.35249999999999998</v>
      </c>
    </row>
    <row r="40" spans="1:3" x14ac:dyDescent="0.2">
      <c r="A40" s="10">
        <v>49</v>
      </c>
      <c r="B40" s="2">
        <v>1876</v>
      </c>
      <c r="C40" s="5">
        <v>0.32019999999999998</v>
      </c>
    </row>
    <row r="41" spans="1:3" x14ac:dyDescent="0.2">
      <c r="A41" s="10">
        <v>51</v>
      </c>
      <c r="B41" s="2">
        <v>1170</v>
      </c>
      <c r="C41" s="5">
        <v>0.42259999999999998</v>
      </c>
    </row>
    <row r="42" spans="1:3" x14ac:dyDescent="0.2">
      <c r="A42" s="10">
        <v>56</v>
      </c>
      <c r="B42" s="2">
        <v>330</v>
      </c>
      <c r="C42" s="5">
        <v>0.59499999999999997</v>
      </c>
    </row>
    <row r="43" spans="1:3" x14ac:dyDescent="0.2">
      <c r="A43" s="10">
        <v>62</v>
      </c>
      <c r="B43" s="2">
        <v>894</v>
      </c>
      <c r="C43" s="5">
        <v>0.3851</v>
      </c>
    </row>
    <row r="44" spans="1:3" x14ac:dyDescent="0.2">
      <c r="A44" s="10">
        <v>66</v>
      </c>
      <c r="B44" s="2">
        <v>6360</v>
      </c>
      <c r="C44" s="5">
        <v>0.37609999999999999</v>
      </c>
    </row>
    <row r="45" spans="1:3" x14ac:dyDescent="0.2">
      <c r="A45" s="10">
        <v>69</v>
      </c>
      <c r="B45" s="2">
        <v>2814</v>
      </c>
      <c r="C45" s="5">
        <v>0.31909999999999999</v>
      </c>
    </row>
    <row r="46" spans="1:3" x14ac:dyDescent="0.2">
      <c r="A46" s="10">
        <v>70</v>
      </c>
      <c r="B46" s="2">
        <v>26</v>
      </c>
      <c r="C46" s="5">
        <v>0.66539999999999999</v>
      </c>
    </row>
    <row r="47" spans="1:3" x14ac:dyDescent="0.2">
      <c r="A47" s="10">
        <v>76</v>
      </c>
      <c r="B47" s="2">
        <v>142</v>
      </c>
      <c r="C47" s="5">
        <v>0.61990000000000001</v>
      </c>
    </row>
    <row r="48" spans="1:3" x14ac:dyDescent="0.2">
      <c r="A48" s="10">
        <v>77</v>
      </c>
      <c r="B48" s="2">
        <v>244</v>
      </c>
      <c r="C48" s="5">
        <v>0.56579999999999997</v>
      </c>
    </row>
    <row r="49" spans="1:3" x14ac:dyDescent="0.2">
      <c r="A49" s="10">
        <v>78</v>
      </c>
      <c r="B49" s="2">
        <v>86</v>
      </c>
      <c r="C49" s="5">
        <v>0.66169999999999995</v>
      </c>
    </row>
    <row r="50" spans="1:3" x14ac:dyDescent="0.2">
      <c r="A50" s="10">
        <v>79</v>
      </c>
      <c r="B50" s="2">
        <v>176</v>
      </c>
      <c r="C50" s="5">
        <v>0.59179999999999999</v>
      </c>
    </row>
    <row r="51" spans="1:3" x14ac:dyDescent="0.2">
      <c r="A51" s="10">
        <v>80</v>
      </c>
      <c r="B51" s="2">
        <v>310</v>
      </c>
      <c r="C51" s="5">
        <v>0.5383</v>
      </c>
    </row>
    <row r="52" spans="1:3" x14ac:dyDescent="0.2">
      <c r="A52" s="10">
        <v>81</v>
      </c>
      <c r="B52" s="2">
        <v>2314</v>
      </c>
      <c r="C52" s="5">
        <v>0.30709999999999998</v>
      </c>
    </row>
    <row r="53" spans="1:3" x14ac:dyDescent="0.2">
      <c r="A53" s="10">
        <v>82</v>
      </c>
      <c r="B53" s="2">
        <v>3380</v>
      </c>
      <c r="C53" s="5">
        <v>0.2853</v>
      </c>
    </row>
    <row r="54" spans="1:3" x14ac:dyDescent="0.2">
      <c r="A54" s="10">
        <v>83</v>
      </c>
      <c r="B54" s="2">
        <v>4726</v>
      </c>
      <c r="C54" s="5">
        <v>0.26779999999999998</v>
      </c>
    </row>
    <row r="55" spans="1:3" x14ac:dyDescent="0.2">
      <c r="A55" s="10">
        <v>84</v>
      </c>
      <c r="B55" s="2">
        <v>124</v>
      </c>
      <c r="C55" s="5">
        <v>0.67210000000000003</v>
      </c>
    </row>
    <row r="56" spans="1:3" x14ac:dyDescent="0.2">
      <c r="A56" s="10">
        <v>86</v>
      </c>
      <c r="B56" s="2">
        <v>272</v>
      </c>
      <c r="C56" s="5">
        <v>0.50960000000000005</v>
      </c>
    </row>
    <row r="57" spans="1:3" x14ac:dyDescent="0.2">
      <c r="A57" s="10">
        <v>87</v>
      </c>
      <c r="B57" s="2">
        <v>860</v>
      </c>
      <c r="C57" s="5">
        <v>0.42359999999999998</v>
      </c>
    </row>
    <row r="58" spans="1:3" x14ac:dyDescent="0.2">
      <c r="A58" s="10">
        <v>88</v>
      </c>
      <c r="B58" s="2">
        <v>624</v>
      </c>
      <c r="C58" s="5">
        <v>0.50509999999999999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0F9C-213E-2F47-9503-52E8380459BA}">
  <dimension ref="A1:B58"/>
  <sheetViews>
    <sheetView workbookViewId="0">
      <selection sqref="A1:B1048576"/>
    </sheetView>
  </sheetViews>
  <sheetFormatPr baseColWidth="10" defaultRowHeight="16" x14ac:dyDescent="0.2"/>
  <sheetData>
    <row r="1" spans="1:2" ht="68" x14ac:dyDescent="0.2">
      <c r="A1" s="3" t="s">
        <v>0</v>
      </c>
      <c r="B1" s="6" t="s">
        <v>2</v>
      </c>
    </row>
    <row r="2" spans="1:2" x14ac:dyDescent="0.2">
      <c r="A2" s="7">
        <v>1</v>
      </c>
      <c r="B2" s="8">
        <f>LOG(0.05352778*1000)</f>
        <v>1.7285792319180349</v>
      </c>
    </row>
    <row r="3" spans="1:2" x14ac:dyDescent="0.2">
      <c r="A3" s="7">
        <v>2</v>
      </c>
      <c r="B3" s="8">
        <f>LOG(320.9007)</f>
        <v>2.5063706644492147</v>
      </c>
    </row>
    <row r="4" spans="1:2" x14ac:dyDescent="0.2">
      <c r="A4" s="7">
        <v>3</v>
      </c>
      <c r="B4" s="8">
        <f>LOG(0.26196796*1000)</f>
        <v>2.4182481781667291</v>
      </c>
    </row>
    <row r="5" spans="1:2" x14ac:dyDescent="0.2">
      <c r="A5" s="7">
        <v>4</v>
      </c>
      <c r="B5" s="8">
        <f>LOG(33.69409)</f>
        <v>1.5275537315694123</v>
      </c>
    </row>
    <row r="6" spans="1:2" x14ac:dyDescent="0.2">
      <c r="A6" s="7">
        <v>5</v>
      </c>
      <c r="B6" s="8">
        <f>LOG(0.25803216*1000)</f>
        <v>2.4116738379016587</v>
      </c>
    </row>
    <row r="7" spans="1:2" x14ac:dyDescent="0.2">
      <c r="A7" s="7">
        <v>6</v>
      </c>
      <c r="B7" s="8">
        <f>LOG(34.72471733*1000)</f>
        <v>4.5406387191318744</v>
      </c>
    </row>
    <row r="8" spans="1:2" x14ac:dyDescent="0.2">
      <c r="A8" s="7">
        <v>7</v>
      </c>
      <c r="B8" s="8">
        <f>LOG(0.15220199*1000)</f>
        <v>2.1824203307549817</v>
      </c>
    </row>
    <row r="9" spans="1:2" x14ac:dyDescent="0.2">
      <c r="A9" s="7">
        <v>8</v>
      </c>
      <c r="B9" s="8">
        <f>LOG(0.0703315*1000)</f>
        <v>1.8471498799582089</v>
      </c>
    </row>
    <row r="10" spans="1:2" x14ac:dyDescent="0.2">
      <c r="A10" s="7">
        <v>9</v>
      </c>
      <c r="B10" s="8">
        <f>LOG(0.24255735*1000)</f>
        <v>2.3848144392015316</v>
      </c>
    </row>
    <row r="11" spans="1:2" x14ac:dyDescent="0.2">
      <c r="A11" s="7">
        <v>10</v>
      </c>
      <c r="B11" s="8">
        <f>LOG(0.00005069*1000)</f>
        <v>-1.2950777087765983</v>
      </c>
    </row>
    <row r="12" spans="1:2" x14ac:dyDescent="0.2">
      <c r="A12" s="7">
        <v>11</v>
      </c>
      <c r="B12" s="8">
        <f>LOG(0.00222882*1000)</f>
        <v>0.34807499617728016</v>
      </c>
    </row>
    <row r="13" spans="1:2" x14ac:dyDescent="0.2">
      <c r="A13" s="7">
        <v>12</v>
      </c>
      <c r="B13" s="8">
        <f>LOG(537.99471)</f>
        <v>2.7307780053520689</v>
      </c>
    </row>
    <row r="14" spans="1:2" x14ac:dyDescent="0.2">
      <c r="A14" s="7">
        <v>13</v>
      </c>
      <c r="B14" s="8">
        <f>LOG(0.01128471*1000)</f>
        <v>1.0524904028450577</v>
      </c>
    </row>
    <row r="15" spans="1:2" x14ac:dyDescent="0.2">
      <c r="A15" s="7">
        <v>14</v>
      </c>
      <c r="B15" s="8">
        <f>LOG(0.0003476*1000)</f>
        <v>-0.45892023222337114</v>
      </c>
    </row>
    <row r="16" spans="1:2" x14ac:dyDescent="0.2">
      <c r="A16" s="7">
        <v>15</v>
      </c>
      <c r="B16" s="8">
        <f>LOG(0.00000177*1000)</f>
        <v>-2.7520267336381932</v>
      </c>
    </row>
    <row r="17" spans="1:2" x14ac:dyDescent="0.2">
      <c r="A17" s="7">
        <v>17</v>
      </c>
      <c r="B17" s="8">
        <f>LOG(0.272623*1000)</f>
        <v>2.4355624925541117</v>
      </c>
    </row>
    <row r="18" spans="1:2" x14ac:dyDescent="0.2">
      <c r="A18" s="7">
        <v>18</v>
      </c>
      <c r="B18" s="8">
        <f>LOG(34.72471733*1000)</f>
        <v>4.5406387191318744</v>
      </c>
    </row>
    <row r="19" spans="1:2" x14ac:dyDescent="0.2">
      <c r="A19" s="7">
        <v>19</v>
      </c>
      <c r="B19" s="8">
        <f>LOG(0.00003067*1000)</f>
        <v>-1.5132862240175144</v>
      </c>
    </row>
    <row r="20" spans="1:2" x14ac:dyDescent="0.2">
      <c r="A20" s="7">
        <v>20</v>
      </c>
      <c r="B20" s="8">
        <f>LOG(0.06502694*1000)</f>
        <v>1.8130933177110755</v>
      </c>
    </row>
    <row r="21" spans="1:2" x14ac:dyDescent="0.2">
      <c r="A21" s="7">
        <v>22</v>
      </c>
      <c r="B21" s="9">
        <v>1.3710626876683585</v>
      </c>
    </row>
    <row r="22" spans="1:2" x14ac:dyDescent="0.2">
      <c r="A22" s="7">
        <v>23</v>
      </c>
      <c r="B22" s="8">
        <f>LOG(44.88531791*1000)</f>
        <v>4.652104305515226</v>
      </c>
    </row>
    <row r="23" spans="1:2" x14ac:dyDescent="0.2">
      <c r="A23" s="7">
        <v>24</v>
      </c>
      <c r="B23" s="8">
        <f>LOG(0.80229899*1000)</f>
        <v>2.9043362454772019</v>
      </c>
    </row>
    <row r="24" spans="1:2" x14ac:dyDescent="0.2">
      <c r="A24" s="7">
        <v>25</v>
      </c>
      <c r="B24" s="9">
        <v>1.9629274975379181</v>
      </c>
    </row>
    <row r="25" spans="1:2" x14ac:dyDescent="0.2">
      <c r="A25" s="7">
        <v>26</v>
      </c>
      <c r="B25" s="9">
        <v>-0.52055426335656663</v>
      </c>
    </row>
    <row r="26" spans="1:2" x14ac:dyDescent="0.2">
      <c r="A26" s="7">
        <v>27</v>
      </c>
      <c r="B26" s="9">
        <v>-5.7848914189469065</v>
      </c>
    </row>
    <row r="27" spans="1:2" x14ac:dyDescent="0.2">
      <c r="A27" s="7">
        <v>28</v>
      </c>
      <c r="B27" s="9">
        <v>-1.2950777087765983</v>
      </c>
    </row>
    <row r="28" spans="1:2" x14ac:dyDescent="0.2">
      <c r="A28" s="7">
        <v>29</v>
      </c>
      <c r="B28" s="9">
        <v>1.1558262401392438</v>
      </c>
    </row>
    <row r="29" spans="1:2" x14ac:dyDescent="0.2">
      <c r="A29" s="7">
        <v>30</v>
      </c>
      <c r="B29" s="9">
        <v>-0.70307168068958148</v>
      </c>
    </row>
    <row r="30" spans="1:2" x14ac:dyDescent="0.2">
      <c r="A30" s="7">
        <v>31</v>
      </c>
      <c r="B30" s="9">
        <v>0.21603387781867345</v>
      </c>
    </row>
    <row r="31" spans="1:2" x14ac:dyDescent="0.2">
      <c r="A31" s="7">
        <v>32</v>
      </c>
      <c r="B31" s="9">
        <v>1.8681879248828601</v>
      </c>
    </row>
    <row r="32" spans="1:2" x14ac:dyDescent="0.2">
      <c r="A32" s="7">
        <v>33</v>
      </c>
      <c r="B32" s="9">
        <v>4.0045321446502538</v>
      </c>
    </row>
    <row r="33" spans="1:2" x14ac:dyDescent="0.2">
      <c r="A33" s="7">
        <v>35</v>
      </c>
      <c r="B33" s="9">
        <v>3.305947581729765</v>
      </c>
    </row>
    <row r="34" spans="1:2" x14ac:dyDescent="0.2">
      <c r="A34" s="7">
        <v>36</v>
      </c>
      <c r="B34" s="9">
        <v>1.7541979122610352</v>
      </c>
    </row>
    <row r="35" spans="1:2" x14ac:dyDescent="0.2">
      <c r="A35" s="7">
        <v>37</v>
      </c>
      <c r="B35" s="9">
        <v>2.0596672650977026</v>
      </c>
    </row>
    <row r="36" spans="1:2" x14ac:dyDescent="0.2">
      <c r="A36" s="7">
        <v>38</v>
      </c>
      <c r="B36" s="8">
        <f>LOG(0.11472743*1000)</f>
        <v>2.0596672650977026</v>
      </c>
    </row>
    <row r="37" spans="1:2" x14ac:dyDescent="0.2">
      <c r="A37" s="7">
        <v>40</v>
      </c>
      <c r="B37" s="9">
        <v>3.4993279609283423</v>
      </c>
    </row>
    <row r="38" spans="1:2" x14ac:dyDescent="0.2">
      <c r="A38" s="7">
        <v>41</v>
      </c>
      <c r="B38" s="9">
        <v>2.7310408783359525</v>
      </c>
    </row>
    <row r="39" spans="1:2" x14ac:dyDescent="0.2">
      <c r="A39" s="7">
        <v>42</v>
      </c>
      <c r="B39" s="9">
        <v>-0.52055426335656663</v>
      </c>
    </row>
    <row r="40" spans="1:2" x14ac:dyDescent="0.2">
      <c r="A40" s="10">
        <v>49</v>
      </c>
      <c r="B40" s="5">
        <v>-1.3323602939435892</v>
      </c>
    </row>
    <row r="41" spans="1:2" x14ac:dyDescent="0.2">
      <c r="A41" s="10">
        <v>51</v>
      </c>
      <c r="B41" s="5">
        <v>0.27283447095482388</v>
      </c>
    </row>
    <row r="42" spans="1:2" x14ac:dyDescent="0.2">
      <c r="A42" s="10">
        <v>56</v>
      </c>
      <c r="B42" s="5">
        <v>2.6572500748913539</v>
      </c>
    </row>
    <row r="43" spans="1:2" x14ac:dyDescent="0.2">
      <c r="A43" s="10">
        <v>62</v>
      </c>
      <c r="B43" s="5">
        <v>2.2985480684152639</v>
      </c>
    </row>
    <row r="44" spans="1:2" x14ac:dyDescent="0.2">
      <c r="A44" s="10">
        <v>66</v>
      </c>
      <c r="B44" s="5">
        <v>-8.0776015534107053</v>
      </c>
    </row>
    <row r="45" spans="1:2" x14ac:dyDescent="0.2">
      <c r="A45" s="10">
        <v>69</v>
      </c>
      <c r="B45" s="5">
        <v>-5.1342151968730692</v>
      </c>
    </row>
    <row r="46" spans="1:2" x14ac:dyDescent="0.2">
      <c r="A46" s="10">
        <v>70</v>
      </c>
      <c r="B46" s="5">
        <v>4.1199943553807525</v>
      </c>
    </row>
    <row r="47" spans="1:2" x14ac:dyDescent="0.2">
      <c r="A47" s="10">
        <v>76</v>
      </c>
      <c r="B47" s="5">
        <v>4.3690112633921592</v>
      </c>
    </row>
    <row r="48" spans="1:2" x14ac:dyDescent="0.2">
      <c r="A48" s="10">
        <v>77</v>
      </c>
      <c r="B48" s="5">
        <v>3.139264776885462</v>
      </c>
    </row>
    <row r="49" spans="1:2" x14ac:dyDescent="0.2">
      <c r="A49" s="10">
        <v>78</v>
      </c>
      <c r="B49" s="5">
        <v>4.8630096353892949</v>
      </c>
    </row>
    <row r="50" spans="1:2" x14ac:dyDescent="0.2">
      <c r="A50" s="10">
        <v>79</v>
      </c>
      <c r="B50" s="5">
        <v>3.5639906302832887</v>
      </c>
    </row>
    <row r="51" spans="1:2" x14ac:dyDescent="0.2">
      <c r="A51" s="10">
        <v>80</v>
      </c>
      <c r="B51" s="5">
        <v>2.5028297073185413</v>
      </c>
    </row>
    <row r="52" spans="1:2" x14ac:dyDescent="0.2">
      <c r="A52" s="10">
        <v>81</v>
      </c>
      <c r="B52" s="5">
        <v>-2.2034256667895704</v>
      </c>
    </row>
    <row r="53" spans="1:2" x14ac:dyDescent="0.2">
      <c r="A53" s="10">
        <v>82</v>
      </c>
      <c r="B53" s="5">
        <v>-3.827426256228029</v>
      </c>
    </row>
    <row r="54" spans="1:2" x14ac:dyDescent="0.2">
      <c r="A54" s="10">
        <v>83</v>
      </c>
      <c r="B54" s="5">
        <v>-5.5160135352806678</v>
      </c>
    </row>
    <row r="55" spans="1:2" x14ac:dyDescent="0.2">
      <c r="A55" s="10">
        <v>84</v>
      </c>
      <c r="B55" s="5">
        <v>1.5628311748416075</v>
      </c>
    </row>
    <row r="56" spans="1:2" x14ac:dyDescent="0.2">
      <c r="A56" s="10">
        <v>86</v>
      </c>
      <c r="B56" s="5">
        <v>3.8681308116405462</v>
      </c>
    </row>
    <row r="57" spans="1:2" x14ac:dyDescent="0.2">
      <c r="A57" s="10">
        <v>87</v>
      </c>
      <c r="B57" s="5">
        <v>1.4368896802638915</v>
      </c>
    </row>
    <row r="58" spans="1:2" x14ac:dyDescent="0.2">
      <c r="A58" s="10">
        <v>88</v>
      </c>
      <c r="B58" s="5">
        <v>2.9443063621588301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Michalina Mudlaff</cp:lastModifiedBy>
  <dcterms:created xsi:type="dcterms:W3CDTF">2022-10-26T08:50:42Z</dcterms:created>
  <dcterms:modified xsi:type="dcterms:W3CDTF">2023-09-25T08:49:27Z</dcterms:modified>
</cp:coreProperties>
</file>