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F3C42CB6-EFB3-4C4B-BD27-021A26573ABC}" xr6:coauthVersionLast="47" xr6:coauthVersionMax="47" xr10:uidLastSave="{00000000-0000-0000-0000-000000000000}"/>
  <bookViews>
    <workbookView xWindow="-108" yWindow="-108" windowWidth="23256" windowHeight="12576" xr2:uid="{60250077-E9D7-4A34-AB1D-DB9B51EB99DB}"/>
  </bookViews>
  <sheets>
    <sheet name="RAMPART-processControlChartData" sheetId="14" r:id="rId1"/>
    <sheet name="RAMPART-monthProcessControlChar" sheetId="17" r:id="rId2"/>
    <sheet name="RAMPART-git-commits" sheetId="8" r:id="rId3"/>
  </sheets>
  <definedNames>
    <definedName name="_xlnm._FilterDatabase" localSheetId="1" hidden="1">'RAMPART-monthProcessControlChar'!$A$1:$A$128</definedName>
    <definedName name="DatiEsterni_1" localSheetId="2" hidden="1">'RAMPART-git-commits'!$A$1:$C$230</definedName>
    <definedName name="DatiEsterni_1" localSheetId="1" hidden="1">'RAMPART-monthProcessControlChar'!$B$1:$J$128</definedName>
    <definedName name="DatiEsterni_1" localSheetId="0" hidden="1">'RAMPART-processControlChartData'!$A$1:$I$15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7" l="1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2" i="17"/>
  <c r="A2" i="17"/>
  <c r="A3" i="17"/>
  <c r="A4" i="17"/>
  <c r="A5" i="17"/>
  <c r="A6" i="17"/>
  <c r="A7" i="17"/>
  <c r="A8" i="17"/>
  <c r="A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K9" i="14"/>
  <c r="K6" i="14"/>
  <c r="E3" i="8"/>
  <c r="E2" i="8"/>
  <c r="E4" i="8" l="1"/>
  <c r="H2" i="8" l="1"/>
  <c r="E8" i="8"/>
  <c r="H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50C462C2-9747-4982-8B77-843041FBC897}" keepAlive="1" name="Query - RAMPART-monthProcessControlChartData" description="Connessione alla query 'RAMPART-monthProcessControlChartData' nella cartella di lavoro." type="5" refreshedVersion="7" background="1" saveData="1">
    <dbPr connection="Provider=Microsoft.Mashup.OleDb.1;Data Source=$Workbook$;Location=RAMPART-monthProcessControlChartData;Extended Properties=&quot;&quot;" command="SELECT * FROM [RAMPART-monthProcessControlChartData]"/>
  </connection>
  <connection id="6" xr16:uid="{D07686AA-9D74-496E-8D65-F34FFF7DB2E7}" keepAlive="1" name="Query - RAMPART-processControlChartData" description="Connessione alla query 'RAMPART-processControlChartData' nella cartella di lavoro." type="5" refreshedVersion="7" background="1" saveData="1">
    <dbPr connection="Provider=Microsoft.Mashup.OleDb.1;Data Source=$Workbook$;Location=RAMPART-processControlChartData;Extended Properties=&quot;&quot;" command="SELECT * FROM [RAMPART-processControlChartData]"/>
  </connection>
  <connection id="7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<sst xmlns="http://schemas.openxmlformats.org/spreadsheetml/2006/main" count="543" uniqueCount="226">
  <si>
    <t>RAMPART-1</t>
  </si>
  <si>
    <t>RAMPART-4</t>
  </si>
  <si>
    <t>RAMPART-8</t>
  </si>
  <si>
    <t>RAMPART-21</t>
  </si>
  <si>
    <t>RAMPART-38</t>
  </si>
  <si>
    <t>RAMPART-40</t>
  </si>
  <si>
    <t>RAMPART-48</t>
  </si>
  <si>
    <t>RAMPART-49</t>
  </si>
  <si>
    <t>RAMPART-50</t>
  </si>
  <si>
    <t>RAMPART-52</t>
  </si>
  <si>
    <t>RAMPART-62</t>
  </si>
  <si>
    <t>RAMPART-64</t>
  </si>
  <si>
    <t>RAMPART-66</t>
  </si>
  <si>
    <t>RAMPART-71</t>
  </si>
  <si>
    <t>RAMPART-78</t>
  </si>
  <si>
    <t>RAMPART-82</t>
  </si>
  <si>
    <t>RAMPART-85</t>
  </si>
  <si>
    <t>RAMPART-86</t>
  </si>
  <si>
    <t>RAMPART-90</t>
  </si>
  <si>
    <t>RAMPART-91</t>
  </si>
  <si>
    <t>RAMPART-92</t>
  </si>
  <si>
    <t>RAMPART-93</t>
  </si>
  <si>
    <t>RAMPART-94</t>
  </si>
  <si>
    <t>RAMPART-99</t>
  </si>
  <si>
    <t>RAMPART-102</t>
  </si>
  <si>
    <t>RAMPART-103</t>
  </si>
  <si>
    <t>RAMPART-104</t>
  </si>
  <si>
    <t>RAMPART-106</t>
  </si>
  <si>
    <t>RAMPART-107</t>
  </si>
  <si>
    <t>RAMPART-109</t>
  </si>
  <si>
    <t>RAMPART-110</t>
  </si>
  <si>
    <t>RAMPART-111</t>
  </si>
  <si>
    <t>RAMPART-113</t>
  </si>
  <si>
    <t>RAMPART-114</t>
  </si>
  <si>
    <t>RAMPART-115</t>
  </si>
  <si>
    <t>RAMPART-119</t>
  </si>
  <si>
    <t>RAMPART-123</t>
  </si>
  <si>
    <t>RAMPART-125</t>
  </si>
  <si>
    <t>RAMPART-127</t>
  </si>
  <si>
    <t>RAMPART-131</t>
  </si>
  <si>
    <t>RAMPART-132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</si>
  <si>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</si>
  <si>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</si>
  <si>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</si>
  <si>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</si>
  <si>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</si>
  <si>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</si>
  <si>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</si>
  <si>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RAMPART-145</t>
  </si>
  <si>
    <t>RAMPART-146</t>
  </si>
  <si>
    <t>RAMPART-148</t>
  </si>
  <si>
    <t>RAMPART-151</t>
  </si>
  <si>
    <t>RAMPART-152</t>
  </si>
  <si>
    <t>RAMPART-154</t>
  </si>
  <si>
    <t>RAMPART-157</t>
  </si>
  <si>
    <t>RAMPART-160</t>
  </si>
  <si>
    <t>RAMPART-161</t>
  </si>
  <si>
    <t>RAMPART-162</t>
  </si>
  <si>
    <t>RAMPART-165</t>
  </si>
  <si>
    <t>RAMPART-166</t>
  </si>
  <si>
    <t>RAMPART-167</t>
  </si>
  <si>
    <t>RAMPART-168</t>
  </si>
  <si>
    <t>RAMPART-169</t>
  </si>
  <si>
    <t>RAMPART-170</t>
  </si>
  <si>
    <t>RAMPART-173</t>
  </si>
  <si>
    <t>RAMPART-174</t>
  </si>
  <si>
    <t>RAMPART-175</t>
  </si>
  <si>
    <t>RAMPART-176</t>
  </si>
  <si>
    <t>RAMPART-177</t>
  </si>
  <si>
    <t>RAMPART-178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</si>
  <si>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</si>
  <si>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</si>
  <si>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</si>
  <si>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</si>
  <si>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</si>
  <si>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</si>
  <si>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</si>
  <si>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RAMPART-191</t>
  </si>
  <si>
    <t>RAMPART-200</t>
  </si>
  <si>
    <t>RAMPART-201</t>
  </si>
  <si>
    <t>RAMPART-202</t>
  </si>
  <si>
    <t>RAMPART-204</t>
  </si>
  <si>
    <t>RAMPART-214</t>
  </si>
  <si>
    <t>RAMPART-218</t>
  </si>
  <si>
    <t>RAMPART-219</t>
  </si>
  <si>
    <t>RAMPART-220</t>
  </si>
  <si>
    <t>RAMPART-224</t>
  </si>
  <si>
    <t>RAMPART-225</t>
  </si>
  <si>
    <t>RAMPART-230</t>
  </si>
  <si>
    <t>RAMPART-231</t>
  </si>
  <si>
    <t>RAMPART-232</t>
  </si>
  <si>
    <t>RAMPART-233</t>
  </si>
  <si>
    <t>RAMPART-242</t>
  </si>
  <si>
    <t>RAMPART-243</t>
  </si>
  <si>
    <t>RAMPART-244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</si>
  <si>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</si>
  <si>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</si>
  <si>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</si>
  <si>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</si>
  <si>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</si>
  <si>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</si>
  <si>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</si>
  <si>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</si>
  <si>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</si>
  <si>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</si>
  <si>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</si>
  <si>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</si>
  <si>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RAMPART-260</t>
  </si>
  <si>
    <t>RAMPART-269</t>
  </si>
  <si>
    <t>RAMPART-270</t>
  </si>
  <si>
    <t>RAMPART-271</t>
  </si>
  <si>
    <t>RAMPART-273</t>
  </si>
  <si>
    <t>RAMPART-274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</si>
  <si>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</si>
  <si>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</si>
  <si>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</si>
  <si>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</si>
  <si>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</si>
  <si>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</si>
  <si>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</si>
  <si>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</si>
  <si>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</si>
  <si>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</si>
  <si>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</si>
  <si>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</si>
  <si>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RAMPART-298</t>
  </si>
  <si>
    <t>RAMPART-299</t>
  </si>
  <si>
    <t>RAMPART-304</t>
  </si>
  <si>
    <t>RAMPART-305</t>
  </si>
  <si>
    <t>RAMPART-306</t>
  </si>
  <si>
    <t>RAMPART-307</t>
  </si>
  <si>
    <t>RAMPART-308</t>
  </si>
  <si>
    <t>RAMPART-310</t>
  </si>
  <si>
    <t>RAMPART-313</t>
  </si>
  <si>
    <t>RAMPART-314</t>
  </si>
  <si>
    <t>RAMPART-315</t>
  </si>
  <si>
    <t>RAMPART-316</t>
  </si>
  <si>
    <t>RAMPART-317</t>
  </si>
  <si>
    <t>RAMPART-322</t>
  </si>
  <si>
    <t>RAMPART-324</t>
  </si>
  <si>
    <t>RAMPART-326</t>
  </si>
  <si>
    <t>RAMPART-327</t>
  </si>
  <si>
    <t>RAMPART-331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</si>
  <si>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</si>
  <si>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</si>
  <si>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</si>
  <si>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</si>
  <si>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</si>
  <si>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</si>
  <si>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</si>
  <si>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</si>
  <si>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</si>
  <si>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</si>
  <si>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</si>
  <si>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</si>
  <si>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</si>
  <si>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</si>
  <si>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</si>
  <si>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</si>
  <si>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</si>
  <si>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</si>
  <si>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</si>
  <si>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RAMPART-384</t>
  </si>
  <si>
    <t>RAMPART-390</t>
  </si>
  <si>
    <t>RAMPART-400</t>
  </si>
  <si>
    <t>RAMPART-405</t>
  </si>
  <si>
    <t>RAMPART-409</t>
  </si>
  <si>
    <t>RAMPART-415</t>
  </si>
  <si>
    <t>RAMPART-416</t>
  </si>
  <si>
    <t>RAMPART-417</t>
  </si>
  <si>
    <t>RAMPART-423</t>
  </si>
  <si>
    <t>RAMPART-433</t>
  </si>
  <si>
    <t>RAMPART-440</t>
  </si>
  <si>
    <t>RAMPART-446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</si>
  <si>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</si>
  <si>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</si>
  <si>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</si>
  <si>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</si>
  <si>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</si>
  <si>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</si>
  <si>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</si>
  <si>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</si>
  <si>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</si>
  <si>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</si>
  <si>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</si>
  <si>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</si>
  <si>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</si>
  <si>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</si>
  <si>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TOTALE</t>
  </si>
  <si>
    <t>commitInMonth</t>
  </si>
  <si>
    <t>Il commit si riferisce a un ticket risolto?</t>
  </si>
  <si>
    <t>Numero di commit con all'interno del messaggio un riferimento a un ticket</t>
  </si>
  <si>
    <t>commit che pur avendo un TicketID nel messaggio non hanno neanche un ticket fixed</t>
  </si>
  <si>
    <t>commit con almeno un ticket fixed nel messaggio di commit</t>
  </si>
  <si>
    <t>In totale nella repository, sono presenti 8011 commit</t>
  </si>
  <si>
    <t>% di commit che non hanno un ticket nel messaggio. La maggioranza della storia di git è persa</t>
  </si>
  <si>
    <t>fixedTicketWithCommit</t>
  </si>
  <si>
    <t>project</t>
  </si>
  <si>
    <t>versionName</t>
  </si>
  <si>
    <t>commitInRelease</t>
  </si>
  <si>
    <t>version</t>
  </si>
  <si>
    <t>releaseDate</t>
  </si>
  <si>
    <t>averageTicketPerRelease</t>
  </si>
  <si>
    <t>upperBound</t>
  </si>
  <si>
    <t>lowerBound</t>
  </si>
  <si>
    <t>RAMPART</t>
  </si>
  <si>
    <t>1.1</t>
  </si>
  <si>
    <t>1.2</t>
  </si>
  <si>
    <t>1.3</t>
  </si>
  <si>
    <t>1.4</t>
  </si>
  <si>
    <t>1.5</t>
  </si>
  <si>
    <t>1.5.1</t>
  </si>
  <si>
    <t>1.6.0</t>
  </si>
  <si>
    <t>1.5.2</t>
  </si>
  <si>
    <t>1.6.1</t>
  </si>
  <si>
    <t>1.6.2</t>
  </si>
  <si>
    <t>1.6.3</t>
  </si>
  <si>
    <t>1.6.4</t>
  </si>
  <si>
    <t>1.7.0</t>
  </si>
  <si>
    <t>1.7.1</t>
  </si>
  <si>
    <t>StdDev (escluse release senza commit)</t>
  </si>
  <si>
    <t>StdDev (incluse tutte release)</t>
  </si>
  <si>
    <t>yearMonthOfResolution</t>
  </si>
  <si>
    <t>averageTicketPerMonth</t>
  </si>
  <si>
    <t>idMese</t>
  </si>
  <si>
    <t>trueLowerBound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</si>
</sst>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e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Process Control Chart - Fixed Tickets of Apache RAMPART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'RAMPART-processControlChartData'!$F$1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'RAMPART-processControlChartData'!$F$2:$F$15</c15:sqref>
                  </c15:fullRef>
                </c:ext>
              </c:extLst>
              <c:f>'RAMPART-processControlChartData'!$F$2:$F$15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49</c:v>
                </c:pt>
                <c:pt idx="4">
                  <c:v>36</c:v>
                </c:pt>
                <c:pt idx="5">
                  <c:v>34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4-4C82-B32E-71365C9E6247}"/>
            </c:ext>
          </c:extLst>
        </c:ser>
        <c:ser>
          <c:idx val="1"/>
          <c:order val="1"/>
          <c:tx>
            <c:strRef>
              <c:f>'RAMPART-processControlChartData'!$G$1</c:f>
              <c:strCache>
                <c:ptCount val="1"/>
                <c:pt idx="0">
                  <c:v>averageTicketPerRelease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'RAMPART-processControlChartData'!$G$2:$G$15</c15:sqref>
                  </c15:fullRef>
                </c:ext>
              </c:extLst>
              <c:f>'RAMPART-processControlChartData'!$G$2:$G$15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13.31</c:v>
                </c:pt>
                <c:pt idx="2">
                  <c:v>13.31</c:v>
                </c:pt>
                <c:pt idx="3">
                  <c:v>13.31</c:v>
                </c:pt>
                <c:pt idx="4">
                  <c:v>13.31</c:v>
                </c:pt>
                <c:pt idx="5">
                  <c:v>13.31</c:v>
                </c:pt>
                <c:pt idx="6">
                  <c:v>13.31</c:v>
                </c:pt>
                <c:pt idx="7">
                  <c:v>13.31</c:v>
                </c:pt>
                <c:pt idx="8">
                  <c:v>13.31</c:v>
                </c:pt>
                <c:pt idx="9">
                  <c:v>13.31</c:v>
                </c:pt>
                <c:pt idx="10">
                  <c:v>13.31</c:v>
                </c:pt>
                <c:pt idx="11">
                  <c:v>13.31</c:v>
                </c:pt>
                <c:pt idx="12">
                  <c:v>13.31</c:v>
                </c:pt>
                <c:pt idx="13">
                  <c:v>13.31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74-4C82-B32E-71365C9E6247}"/>
            </c:ext>
          </c:extLst>
        </c:ser>
        <c:ser>
          <c:idx val="2"/>
          <c:order val="2"/>
          <c:tx>
            <c:strRef>
              <c:f>'RAMPART-processControlChartData'!$H$1</c:f>
              <c:strCache>
                <c:ptCount val="1"/>
                <c:pt idx="0">
                  <c:v>upperBound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'RAMPART-processControlChartData'!$H$2:$H$15</c15:sqref>
                  </c15:fullRef>
                </c:ext>
              </c:extLst>
              <c:f>'RAMPART-processControlChartData'!$H$2:$H$15</c:f>
              <c:numCache>
                <c:formatCode>General</c:formatCode>
                <c:ptCount val="14"/>
                <c:pt idx="0">
                  <c:v>58.84</c:v>
                </c:pt>
                <c:pt idx="1">
                  <c:v>58.84</c:v>
                </c:pt>
                <c:pt idx="2">
                  <c:v>58.84</c:v>
                </c:pt>
                <c:pt idx="3">
                  <c:v>58.84</c:v>
                </c:pt>
                <c:pt idx="4">
                  <c:v>58.84</c:v>
                </c:pt>
                <c:pt idx="5">
                  <c:v>58.84</c:v>
                </c:pt>
                <c:pt idx="6">
                  <c:v>58.84</c:v>
                </c:pt>
                <c:pt idx="7">
                  <c:v>58.84</c:v>
                </c:pt>
                <c:pt idx="8">
                  <c:v>58.84</c:v>
                </c:pt>
                <c:pt idx="9">
                  <c:v>58.84</c:v>
                </c:pt>
                <c:pt idx="10">
                  <c:v>58.84</c:v>
                </c:pt>
                <c:pt idx="11">
                  <c:v>58.84</c:v>
                </c:pt>
                <c:pt idx="12">
                  <c:v>58.84</c:v>
                </c:pt>
                <c:pt idx="13">
                  <c:v>58.84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74-4C82-B32E-71365C9E6247}"/>
            </c:ext>
          </c:extLst>
        </c:ser>
        <c:ser>
          <c:idx val="3"/>
          <c:order val="3"/>
          <c:tx>
            <c:strRef>
              <c:f>'RAMPART-processControlChartData'!$I$1</c:f>
              <c:strCache>
                <c:ptCount val="1"/>
                <c:pt idx="0">
                  <c:v>lowerBound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'RAMPART-processControlChartData'!$I$2:$I$16</c15:sqref>
                  </c15:fullRef>
                </c:ext>
              </c:extLst>
              <c:f>'RAMPART-processControlChartData'!$I$2:$I$15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74-4C82-B32E-71365C9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107600"/>
        <c:axId val="1500109680"/>
      </c:lineChart>
      <c:catAx>
        <c:axId val="15001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9680"/>
        <c:crosses val="autoZero"/>
        <c:auto val="1"/>
        <c:lblAlgn val="ctr"/>
        <c:lblOffset val="100"/>
        <c:noMultiLvlLbl val="0"/>
      </c:catAx>
      <c:valAx>
        <c:axId val="1500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4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'RAMPART-monthProcessControlChar'!$G$1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'RAMPART-monthProcessControlChar'!$G$2:$G$128</c:f>
              <c:numCache>
                <c:formatCode>General</c:formatCode>
                <c:ptCount val="1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1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AF-9904-AF61FBB7CA35}"/>
            </c:ext>
          </c:extLst>
        </c:ser>
        <c:ser>
          <c:idx val="1"/>
          <c:order val="1"/>
          <c:tx>
            <c:strRef>
              <c:f>'RAMPART-monthProcessControlChar'!$H$1</c:f>
              <c:strCache>
                <c:ptCount val="1"/>
                <c:pt idx="0">
                  <c:v>averageTicketPerMonth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'RAMPART-monthProcessControlChar'!$H$2:$H$128</c:f>
              <c:numCache>
                <c:formatCode>General</c:formatCode>
                <c:ptCount val="127"/>
                <c:pt idx="0">
                  <c:v>1.3622047244094488</c:v>
                </c:pt>
                <c:pt idx="1">
                  <c:v>1.3622047244094488</c:v>
                </c:pt>
                <c:pt idx="2">
                  <c:v>1.3622047244094488</c:v>
                </c:pt>
                <c:pt idx="3">
                  <c:v>1.3622047244094488</c:v>
                </c:pt>
                <c:pt idx="4">
                  <c:v>1.3622047244094488</c:v>
                </c:pt>
                <c:pt idx="5">
                  <c:v>1.3622047244094488</c:v>
                </c:pt>
                <c:pt idx="6">
                  <c:v>1.3622047244094488</c:v>
                </c:pt>
                <c:pt idx="7">
                  <c:v>1.3622047244094488</c:v>
                </c:pt>
                <c:pt idx="8">
                  <c:v>1.3622047244094488</c:v>
                </c:pt>
                <c:pt idx="9">
                  <c:v>1.3622047244094488</c:v>
                </c:pt>
                <c:pt idx="10">
                  <c:v>1.3622047244094488</c:v>
                </c:pt>
                <c:pt idx="11">
                  <c:v>1.3622047244094488</c:v>
                </c:pt>
                <c:pt idx="12">
                  <c:v>1.3622047244094488</c:v>
                </c:pt>
                <c:pt idx="13">
                  <c:v>1.3622047244094488</c:v>
                </c:pt>
                <c:pt idx="14">
                  <c:v>1.3622047244094488</c:v>
                </c:pt>
                <c:pt idx="15">
                  <c:v>1.3622047244094488</c:v>
                </c:pt>
                <c:pt idx="16">
                  <c:v>1.3622047244094488</c:v>
                </c:pt>
                <c:pt idx="17">
                  <c:v>1.3622047244094488</c:v>
                </c:pt>
                <c:pt idx="18">
                  <c:v>1.3622047244094488</c:v>
                </c:pt>
                <c:pt idx="19">
                  <c:v>1.3622047244094488</c:v>
                </c:pt>
                <c:pt idx="20">
                  <c:v>1.3622047244094488</c:v>
                </c:pt>
                <c:pt idx="21">
                  <c:v>1.3622047244094488</c:v>
                </c:pt>
                <c:pt idx="22">
                  <c:v>1.3622047244094488</c:v>
                </c:pt>
                <c:pt idx="23">
                  <c:v>1.3622047244094488</c:v>
                </c:pt>
                <c:pt idx="24">
                  <c:v>1.3622047244094488</c:v>
                </c:pt>
                <c:pt idx="25">
                  <c:v>1.3622047244094488</c:v>
                </c:pt>
                <c:pt idx="26">
                  <c:v>1.3622047244094488</c:v>
                </c:pt>
                <c:pt idx="27">
                  <c:v>1.3622047244094488</c:v>
                </c:pt>
                <c:pt idx="28">
                  <c:v>1.3622047244094488</c:v>
                </c:pt>
                <c:pt idx="29">
                  <c:v>1.3622047244094488</c:v>
                </c:pt>
                <c:pt idx="30">
                  <c:v>1.3622047244094488</c:v>
                </c:pt>
                <c:pt idx="31">
                  <c:v>1.3622047244094488</c:v>
                </c:pt>
                <c:pt idx="32">
                  <c:v>1.3622047244094488</c:v>
                </c:pt>
                <c:pt idx="33">
                  <c:v>1.3622047244094488</c:v>
                </c:pt>
                <c:pt idx="34">
                  <c:v>1.3622047244094488</c:v>
                </c:pt>
                <c:pt idx="35">
                  <c:v>1.3622047244094488</c:v>
                </c:pt>
                <c:pt idx="36">
                  <c:v>1.3622047244094488</c:v>
                </c:pt>
                <c:pt idx="37">
                  <c:v>1.3622047244094488</c:v>
                </c:pt>
                <c:pt idx="38">
                  <c:v>1.3622047244094488</c:v>
                </c:pt>
                <c:pt idx="39">
                  <c:v>1.3622047244094488</c:v>
                </c:pt>
                <c:pt idx="40">
                  <c:v>1.3622047244094488</c:v>
                </c:pt>
                <c:pt idx="41">
                  <c:v>1.3622047244094488</c:v>
                </c:pt>
                <c:pt idx="42">
                  <c:v>1.3622047244094488</c:v>
                </c:pt>
                <c:pt idx="43">
                  <c:v>1.3622047244094488</c:v>
                </c:pt>
                <c:pt idx="44">
                  <c:v>1.3622047244094488</c:v>
                </c:pt>
                <c:pt idx="45">
                  <c:v>1.3622047244094488</c:v>
                </c:pt>
                <c:pt idx="46">
                  <c:v>1.3622047244094488</c:v>
                </c:pt>
                <c:pt idx="47">
                  <c:v>1.3622047244094488</c:v>
                </c:pt>
                <c:pt idx="48">
                  <c:v>1.3622047244094488</c:v>
                </c:pt>
                <c:pt idx="49">
                  <c:v>1.3622047244094488</c:v>
                </c:pt>
                <c:pt idx="50">
                  <c:v>1.3622047244094488</c:v>
                </c:pt>
                <c:pt idx="51">
                  <c:v>1.3622047244094488</c:v>
                </c:pt>
                <c:pt idx="52">
                  <c:v>1.3622047244094488</c:v>
                </c:pt>
                <c:pt idx="53">
                  <c:v>1.3622047244094488</c:v>
                </c:pt>
                <c:pt idx="54">
                  <c:v>1.3622047244094488</c:v>
                </c:pt>
                <c:pt idx="55">
                  <c:v>1.3622047244094488</c:v>
                </c:pt>
                <c:pt idx="56">
                  <c:v>1.3622047244094488</c:v>
                </c:pt>
                <c:pt idx="57">
                  <c:v>1.3622047244094488</c:v>
                </c:pt>
                <c:pt idx="58">
                  <c:v>1.3622047244094488</c:v>
                </c:pt>
                <c:pt idx="59">
                  <c:v>1.3622047244094488</c:v>
                </c:pt>
                <c:pt idx="60">
                  <c:v>1.3622047244094488</c:v>
                </c:pt>
                <c:pt idx="61">
                  <c:v>1.3622047244094488</c:v>
                </c:pt>
                <c:pt idx="62">
                  <c:v>1.3622047244094488</c:v>
                </c:pt>
                <c:pt idx="63">
                  <c:v>1.3622047244094488</c:v>
                </c:pt>
                <c:pt idx="64">
                  <c:v>1.3622047244094488</c:v>
                </c:pt>
                <c:pt idx="65">
                  <c:v>1.3622047244094488</c:v>
                </c:pt>
                <c:pt idx="66">
                  <c:v>1.3622047244094488</c:v>
                </c:pt>
                <c:pt idx="67">
                  <c:v>1.3622047244094488</c:v>
                </c:pt>
                <c:pt idx="68">
                  <c:v>1.3622047244094488</c:v>
                </c:pt>
                <c:pt idx="69">
                  <c:v>1.3622047244094488</c:v>
                </c:pt>
                <c:pt idx="70">
                  <c:v>1.3622047244094488</c:v>
                </c:pt>
                <c:pt idx="71">
                  <c:v>1.3622047244094488</c:v>
                </c:pt>
                <c:pt idx="72">
                  <c:v>1.3622047244094488</c:v>
                </c:pt>
                <c:pt idx="73">
                  <c:v>1.3622047244094488</c:v>
                </c:pt>
                <c:pt idx="74">
                  <c:v>1.3622047244094488</c:v>
                </c:pt>
                <c:pt idx="75">
                  <c:v>1.3622047244094488</c:v>
                </c:pt>
                <c:pt idx="76">
                  <c:v>1.3622047244094488</c:v>
                </c:pt>
                <c:pt idx="77">
                  <c:v>1.3622047244094488</c:v>
                </c:pt>
                <c:pt idx="78">
                  <c:v>1.3622047244094488</c:v>
                </c:pt>
                <c:pt idx="79">
                  <c:v>1.3622047244094488</c:v>
                </c:pt>
                <c:pt idx="80">
                  <c:v>1.3622047244094488</c:v>
                </c:pt>
                <c:pt idx="81">
                  <c:v>1.3622047244094488</c:v>
                </c:pt>
                <c:pt idx="82">
                  <c:v>1.3622047244094488</c:v>
                </c:pt>
                <c:pt idx="83">
                  <c:v>1.3622047244094488</c:v>
                </c:pt>
                <c:pt idx="84">
                  <c:v>1.3622047244094488</c:v>
                </c:pt>
                <c:pt idx="85">
                  <c:v>1.3622047244094488</c:v>
                </c:pt>
                <c:pt idx="86">
                  <c:v>1.3622047244094488</c:v>
                </c:pt>
                <c:pt idx="87">
                  <c:v>1.3622047244094488</c:v>
                </c:pt>
                <c:pt idx="88">
                  <c:v>1.3622047244094488</c:v>
                </c:pt>
                <c:pt idx="89">
                  <c:v>1.3622047244094488</c:v>
                </c:pt>
                <c:pt idx="90">
                  <c:v>1.3622047244094488</c:v>
                </c:pt>
                <c:pt idx="91">
                  <c:v>1.3622047244094488</c:v>
                </c:pt>
                <c:pt idx="92">
                  <c:v>1.3622047244094488</c:v>
                </c:pt>
                <c:pt idx="93">
                  <c:v>1.3622047244094488</c:v>
                </c:pt>
                <c:pt idx="94">
                  <c:v>1.3622047244094488</c:v>
                </c:pt>
                <c:pt idx="95">
                  <c:v>1.3622047244094488</c:v>
                </c:pt>
                <c:pt idx="96">
                  <c:v>1.3622047244094488</c:v>
                </c:pt>
                <c:pt idx="97">
                  <c:v>1.3622047244094488</c:v>
                </c:pt>
                <c:pt idx="98">
                  <c:v>1.3622047244094488</c:v>
                </c:pt>
                <c:pt idx="99">
                  <c:v>1.3622047244094488</c:v>
                </c:pt>
                <c:pt idx="100">
                  <c:v>1.3622047244094488</c:v>
                </c:pt>
                <c:pt idx="101">
                  <c:v>1.3622047244094488</c:v>
                </c:pt>
                <c:pt idx="102">
                  <c:v>1.3622047244094488</c:v>
                </c:pt>
                <c:pt idx="103">
                  <c:v>1.3622047244094488</c:v>
                </c:pt>
                <c:pt idx="104">
                  <c:v>1.3622047244094488</c:v>
                </c:pt>
                <c:pt idx="105">
                  <c:v>1.3622047244094488</c:v>
                </c:pt>
                <c:pt idx="106">
                  <c:v>1.3622047244094488</c:v>
                </c:pt>
                <c:pt idx="107">
                  <c:v>1.3622047244094488</c:v>
                </c:pt>
                <c:pt idx="108">
                  <c:v>1.3622047244094488</c:v>
                </c:pt>
                <c:pt idx="109">
                  <c:v>1.3622047244094488</c:v>
                </c:pt>
                <c:pt idx="110">
                  <c:v>1.3622047244094488</c:v>
                </c:pt>
                <c:pt idx="111">
                  <c:v>1.3622047244094488</c:v>
                </c:pt>
                <c:pt idx="112">
                  <c:v>1.3622047244094488</c:v>
                </c:pt>
                <c:pt idx="113">
                  <c:v>1.3622047244094488</c:v>
                </c:pt>
                <c:pt idx="114">
                  <c:v>1.3622047244094488</c:v>
                </c:pt>
                <c:pt idx="115">
                  <c:v>1.3622047244094488</c:v>
                </c:pt>
                <c:pt idx="116">
                  <c:v>1.3622047244094488</c:v>
                </c:pt>
                <c:pt idx="117">
                  <c:v>1.3622047244094488</c:v>
                </c:pt>
                <c:pt idx="118">
                  <c:v>1.3622047244094488</c:v>
                </c:pt>
                <c:pt idx="119">
                  <c:v>1.3622047244094488</c:v>
                </c:pt>
                <c:pt idx="120">
                  <c:v>1.3622047244094488</c:v>
                </c:pt>
                <c:pt idx="121">
                  <c:v>1.3622047244094488</c:v>
                </c:pt>
                <c:pt idx="122">
                  <c:v>1.3622047244094488</c:v>
                </c:pt>
                <c:pt idx="123">
                  <c:v>1.3622047244094488</c:v>
                </c:pt>
                <c:pt idx="124">
                  <c:v>1.3622047244094488</c:v>
                </c:pt>
                <c:pt idx="125">
                  <c:v>1.3622047244094488</c:v>
                </c:pt>
                <c:pt idx="126">
                  <c:v>1.3622047244094488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AF-9904-AF61FBB7CA35}"/>
            </c:ext>
          </c:extLst>
        </c:ser>
        <c:ser>
          <c:idx val="2"/>
          <c:order val="2"/>
          <c:tx>
            <c:v>upperBound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'RAMPART-monthProcessControlChar'!$I$2:$I$128</c:f>
              <c:numCache>
                <c:formatCode>General</c:formatCode>
                <c:ptCount val="127"/>
                <c:pt idx="0">
                  <c:v>13.62316229966275</c:v>
                </c:pt>
                <c:pt idx="1">
                  <c:v>13.62316229966275</c:v>
                </c:pt>
                <c:pt idx="2">
                  <c:v>13.62316229966275</c:v>
                </c:pt>
                <c:pt idx="3">
                  <c:v>13.62316229966275</c:v>
                </c:pt>
                <c:pt idx="4">
                  <c:v>13.62316229966275</c:v>
                </c:pt>
                <c:pt idx="5">
                  <c:v>13.62316229966275</c:v>
                </c:pt>
                <c:pt idx="6">
                  <c:v>13.62316229966275</c:v>
                </c:pt>
                <c:pt idx="7">
                  <c:v>13.62316229966275</c:v>
                </c:pt>
                <c:pt idx="8">
                  <c:v>13.62316229966275</c:v>
                </c:pt>
                <c:pt idx="9">
                  <c:v>13.62316229966275</c:v>
                </c:pt>
                <c:pt idx="10">
                  <c:v>13.62316229966275</c:v>
                </c:pt>
                <c:pt idx="11">
                  <c:v>13.62316229966275</c:v>
                </c:pt>
                <c:pt idx="12">
                  <c:v>13.62316229966275</c:v>
                </c:pt>
                <c:pt idx="13">
                  <c:v>13.62316229966275</c:v>
                </c:pt>
                <c:pt idx="14">
                  <c:v>13.62316229966275</c:v>
                </c:pt>
                <c:pt idx="15">
                  <c:v>13.62316229966275</c:v>
                </c:pt>
                <c:pt idx="16">
                  <c:v>13.62316229966275</c:v>
                </c:pt>
                <c:pt idx="17">
                  <c:v>13.62316229966275</c:v>
                </c:pt>
                <c:pt idx="18">
                  <c:v>13.62316229966275</c:v>
                </c:pt>
                <c:pt idx="19">
                  <c:v>13.62316229966275</c:v>
                </c:pt>
                <c:pt idx="20">
                  <c:v>13.62316229966275</c:v>
                </c:pt>
                <c:pt idx="21">
                  <c:v>13.62316229966275</c:v>
                </c:pt>
                <c:pt idx="22">
                  <c:v>13.62316229966275</c:v>
                </c:pt>
                <c:pt idx="23">
                  <c:v>13.62316229966275</c:v>
                </c:pt>
                <c:pt idx="24">
                  <c:v>13.62316229966275</c:v>
                </c:pt>
                <c:pt idx="25">
                  <c:v>13.62316229966275</c:v>
                </c:pt>
                <c:pt idx="26">
                  <c:v>13.62316229966275</c:v>
                </c:pt>
                <c:pt idx="27">
                  <c:v>13.62316229966275</c:v>
                </c:pt>
                <c:pt idx="28">
                  <c:v>13.62316229966275</c:v>
                </c:pt>
                <c:pt idx="29">
                  <c:v>13.62316229966275</c:v>
                </c:pt>
                <c:pt idx="30">
                  <c:v>13.62316229966275</c:v>
                </c:pt>
                <c:pt idx="31">
                  <c:v>13.62316229966275</c:v>
                </c:pt>
                <c:pt idx="32">
                  <c:v>13.62316229966275</c:v>
                </c:pt>
                <c:pt idx="33">
                  <c:v>13.62316229966275</c:v>
                </c:pt>
                <c:pt idx="34">
                  <c:v>13.62316229966275</c:v>
                </c:pt>
                <c:pt idx="35">
                  <c:v>13.62316229966275</c:v>
                </c:pt>
                <c:pt idx="36">
                  <c:v>13.62316229966275</c:v>
                </c:pt>
                <c:pt idx="37">
                  <c:v>13.62316229966275</c:v>
                </c:pt>
                <c:pt idx="38">
                  <c:v>13.62316229966275</c:v>
                </c:pt>
                <c:pt idx="39">
                  <c:v>13.62316229966275</c:v>
                </c:pt>
                <c:pt idx="40">
                  <c:v>13.62316229966275</c:v>
                </c:pt>
                <c:pt idx="41">
                  <c:v>13.62316229966275</c:v>
                </c:pt>
                <c:pt idx="42">
                  <c:v>13.62316229966275</c:v>
                </c:pt>
                <c:pt idx="43">
                  <c:v>13.62316229966275</c:v>
                </c:pt>
                <c:pt idx="44">
                  <c:v>13.62316229966275</c:v>
                </c:pt>
                <c:pt idx="45">
                  <c:v>13.62316229966275</c:v>
                </c:pt>
                <c:pt idx="46">
                  <c:v>13.62316229966275</c:v>
                </c:pt>
                <c:pt idx="47">
                  <c:v>13.62316229966275</c:v>
                </c:pt>
                <c:pt idx="48">
                  <c:v>13.62316229966275</c:v>
                </c:pt>
                <c:pt idx="49">
                  <c:v>13.62316229966275</c:v>
                </c:pt>
                <c:pt idx="50">
                  <c:v>13.62316229966275</c:v>
                </c:pt>
                <c:pt idx="51">
                  <c:v>13.62316229966275</c:v>
                </c:pt>
                <c:pt idx="52">
                  <c:v>13.62316229966275</c:v>
                </c:pt>
                <c:pt idx="53">
                  <c:v>13.62316229966275</c:v>
                </c:pt>
                <c:pt idx="54">
                  <c:v>13.62316229966275</c:v>
                </c:pt>
                <c:pt idx="55">
                  <c:v>13.62316229966275</c:v>
                </c:pt>
                <c:pt idx="56">
                  <c:v>13.62316229966275</c:v>
                </c:pt>
                <c:pt idx="57">
                  <c:v>13.62316229966275</c:v>
                </c:pt>
                <c:pt idx="58">
                  <c:v>13.62316229966275</c:v>
                </c:pt>
                <c:pt idx="59">
                  <c:v>13.62316229966275</c:v>
                </c:pt>
                <c:pt idx="60">
                  <c:v>13.62316229966275</c:v>
                </c:pt>
                <c:pt idx="61">
                  <c:v>13.62316229966275</c:v>
                </c:pt>
                <c:pt idx="62">
                  <c:v>13.62316229966275</c:v>
                </c:pt>
                <c:pt idx="63">
                  <c:v>13.62316229966275</c:v>
                </c:pt>
                <c:pt idx="64">
                  <c:v>13.62316229966275</c:v>
                </c:pt>
                <c:pt idx="65">
                  <c:v>13.62316229966275</c:v>
                </c:pt>
                <c:pt idx="66">
                  <c:v>13.62316229966275</c:v>
                </c:pt>
                <c:pt idx="67">
                  <c:v>13.62316229966275</c:v>
                </c:pt>
                <c:pt idx="68">
                  <c:v>13.62316229966275</c:v>
                </c:pt>
                <c:pt idx="69">
                  <c:v>13.62316229966275</c:v>
                </c:pt>
                <c:pt idx="70">
                  <c:v>13.62316229966275</c:v>
                </c:pt>
                <c:pt idx="71">
                  <c:v>13.62316229966275</c:v>
                </c:pt>
                <c:pt idx="72">
                  <c:v>13.62316229966275</c:v>
                </c:pt>
                <c:pt idx="73">
                  <c:v>13.62316229966275</c:v>
                </c:pt>
                <c:pt idx="74">
                  <c:v>13.62316229966275</c:v>
                </c:pt>
                <c:pt idx="75">
                  <c:v>13.62316229966275</c:v>
                </c:pt>
                <c:pt idx="76">
                  <c:v>13.62316229966275</c:v>
                </c:pt>
                <c:pt idx="77">
                  <c:v>13.62316229966275</c:v>
                </c:pt>
                <c:pt idx="78">
                  <c:v>13.62316229966275</c:v>
                </c:pt>
                <c:pt idx="79">
                  <c:v>13.62316229966275</c:v>
                </c:pt>
                <c:pt idx="80">
                  <c:v>13.62316229966275</c:v>
                </c:pt>
                <c:pt idx="81">
                  <c:v>13.62316229966275</c:v>
                </c:pt>
                <c:pt idx="82">
                  <c:v>13.62316229966275</c:v>
                </c:pt>
                <c:pt idx="83">
                  <c:v>13.62316229966275</c:v>
                </c:pt>
                <c:pt idx="84">
                  <c:v>13.62316229966275</c:v>
                </c:pt>
                <c:pt idx="85">
                  <c:v>13.62316229966275</c:v>
                </c:pt>
                <c:pt idx="86">
                  <c:v>13.62316229966275</c:v>
                </c:pt>
                <c:pt idx="87">
                  <c:v>13.62316229966275</c:v>
                </c:pt>
                <c:pt idx="88">
                  <c:v>13.62316229966275</c:v>
                </c:pt>
                <c:pt idx="89">
                  <c:v>13.62316229966275</c:v>
                </c:pt>
                <c:pt idx="90">
                  <c:v>13.62316229966275</c:v>
                </c:pt>
                <c:pt idx="91">
                  <c:v>13.62316229966275</c:v>
                </c:pt>
                <c:pt idx="92">
                  <c:v>13.62316229966275</c:v>
                </c:pt>
                <c:pt idx="93">
                  <c:v>13.62316229966275</c:v>
                </c:pt>
                <c:pt idx="94">
                  <c:v>13.62316229966275</c:v>
                </c:pt>
                <c:pt idx="95">
                  <c:v>13.62316229966275</c:v>
                </c:pt>
                <c:pt idx="96">
                  <c:v>13.62316229966275</c:v>
                </c:pt>
                <c:pt idx="97">
                  <c:v>13.62316229966275</c:v>
                </c:pt>
                <c:pt idx="98">
                  <c:v>13.62316229966275</c:v>
                </c:pt>
                <c:pt idx="99">
                  <c:v>13.62316229966275</c:v>
                </c:pt>
                <c:pt idx="100">
                  <c:v>13.62316229966275</c:v>
                </c:pt>
                <c:pt idx="101">
                  <c:v>13.62316229966275</c:v>
                </c:pt>
                <c:pt idx="102">
                  <c:v>13.62316229966275</c:v>
                </c:pt>
                <c:pt idx="103">
                  <c:v>13.62316229966275</c:v>
                </c:pt>
                <c:pt idx="104">
                  <c:v>13.62316229966275</c:v>
                </c:pt>
                <c:pt idx="105">
                  <c:v>13.62316229966275</c:v>
                </c:pt>
                <c:pt idx="106">
                  <c:v>13.62316229966275</c:v>
                </c:pt>
                <c:pt idx="107">
                  <c:v>13.62316229966275</c:v>
                </c:pt>
                <c:pt idx="108">
                  <c:v>13.62316229966275</c:v>
                </c:pt>
                <c:pt idx="109">
                  <c:v>13.62316229966275</c:v>
                </c:pt>
                <c:pt idx="110">
                  <c:v>13.62316229966275</c:v>
                </c:pt>
                <c:pt idx="111">
                  <c:v>13.62316229966275</c:v>
                </c:pt>
                <c:pt idx="112">
                  <c:v>13.62316229966275</c:v>
                </c:pt>
                <c:pt idx="113">
                  <c:v>13.62316229966275</c:v>
                </c:pt>
                <c:pt idx="114">
                  <c:v>13.62316229966275</c:v>
                </c:pt>
                <c:pt idx="115">
                  <c:v>13.62316229966275</c:v>
                </c:pt>
                <c:pt idx="116">
                  <c:v>13.62316229966275</c:v>
                </c:pt>
                <c:pt idx="117">
                  <c:v>13.62316229966275</c:v>
                </c:pt>
                <c:pt idx="118">
                  <c:v>13.62316229966275</c:v>
                </c:pt>
                <c:pt idx="119">
                  <c:v>13.62316229966275</c:v>
                </c:pt>
                <c:pt idx="120">
                  <c:v>13.62316229966275</c:v>
                </c:pt>
                <c:pt idx="121">
                  <c:v>13.62316229966275</c:v>
                </c:pt>
                <c:pt idx="122">
                  <c:v>13.62316229966275</c:v>
                </c:pt>
                <c:pt idx="123">
                  <c:v>13.62316229966275</c:v>
                </c:pt>
                <c:pt idx="124">
                  <c:v>13.62316229966275</c:v>
                </c:pt>
                <c:pt idx="125">
                  <c:v>13.62316229966275</c:v>
                </c:pt>
                <c:pt idx="126">
                  <c:v>13.62316229966275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AF-9904-AF61FBB7CA35}"/>
            </c:ext>
          </c:extLst>
        </c:ser>
        <c:ser>
          <c:idx val="3"/>
          <c:order val="3"/>
          <c:tx>
            <c:v>lowerBound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'RAMPART-monthProcessControlChar'!$J$2:$J$128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AF-9904-AF61FBB7CA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2790000"/>
        <c:axId val="1852779184"/>
      </c:lineChart>
      <c:catAx>
        <c:axId val="185279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79184"/>
        <c:crosses val="autoZero"/>
        <c:auto val="1"/>
        <c:lblAlgn val="ctr"/>
        <c:lblOffset val="100"/>
        <c:noMultiLvlLbl val="0"/>
      </c:catAx>
      <c:valAx>
        <c:axId val="1852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769620</xdr:colOff>
      <xdr:row>15</xdr:row>
      <xdr:rowOff>133350</xdr:rowOff>
    </xdr:from>
    <xdr:to>
      <xdr:col>7</xdr:col>
      <xdr:colOff>769620</xdr:colOff>
      <xdr:row>36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84B6A0-B023-403E-AFB3-932DEB65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472440</xdr:colOff>
      <xdr:row>28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BDAE2C-333F-4E96-AFD4-C7ED68D5F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4DFF91EF-A5CB-43A6-9B5A-F080957A8A01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Release" tableColumnId="3"/>
      <queryTableField id="4" name="version" tableColumnId="4"/>
      <queryTableField id="5" name="releaseDate" tableColumnId="5"/>
      <queryTableField id="6" name="fixedTicketWithCommit" tableColumnId="6"/>
      <queryTableField id="7" name="averageTicketPerRelease" tableColumnId="7"/>
      <queryTableField id="8" name="upperBound" tableColumnId="8"/>
      <queryTableField id="9" name="lowerBoun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B04CDDE-5FED-41AA-98EA-1F998437910F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Month" tableColumnId="3"/>
      <queryTableField id="4" name="version" tableColumnId="4"/>
      <queryTableField id="5" name="yearMonthOfResolution" tableColumnId="5"/>
      <queryTableField id="6" name="fixedTicketWithCommit" tableColumnId="6"/>
      <queryTableField id="7" name="averageTicketPerMonth" tableColumnId="7"/>
      <queryTableField id="8" name="upperBound" tableColumnId="8"/>
      <queryTableField id="9" name="lowerBoun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82C39-3192-4A50-ACFB-928CE46692DD}" name="RAMPART_processControlChartData" displayName="RAMPART_processControlChartData" ref="A1:I15" tableType="queryTable" totalsRowShown="0">
  <autoFilter ref="A1:I15" xr:uid="{1DC82C39-3192-4A50-ACFB-928CE46692DD}"/>
  <tableColumns count="9">
    <tableColumn id="1" xr3:uid="{319ECB77-6049-4B0D-9C4E-93076722F292}" uniqueName="1" name="project" queryTableFieldId="1" dataDxfId="4"/>
    <tableColumn id="2" xr3:uid="{2D51F0EC-4CB9-4161-8A99-81DFACDCD0AA}" uniqueName="2" name="versionName" queryTableFieldId="2"/>
    <tableColumn id="3" xr3:uid="{86382BDF-F0FD-4C4B-A1A4-627BE2E95A27}" uniqueName="3" name="commitInRelease" queryTableFieldId="3"/>
    <tableColumn id="4" xr3:uid="{32B27FF6-F265-41FA-B0E2-76B5F263E606}" uniqueName="4" name="version" queryTableFieldId="4"/>
    <tableColumn id="5" xr3:uid="{C7621E1D-1D76-40C5-8FD0-0FF928623D62}" uniqueName="5" name="releaseDate" queryTableFieldId="5" dataDxfId="3"/>
    <tableColumn id="6" xr3:uid="{A6A9711B-1844-4703-8935-ECA6EED612A8}" uniqueName="6" name="fixedTicketWithCommit" queryTableFieldId="6"/>
    <tableColumn id="7" xr3:uid="{3772DFC4-F399-491C-B554-DA21C1F4FEFD}" uniqueName="7" name="averageTicketPerRelease" queryTableFieldId="7"/>
    <tableColumn id="8" xr3:uid="{C5BA8549-2AB4-4F7A-BF74-B78F2CC209B3}" uniqueName="8" name="upperBound" queryTableFieldId="8"/>
    <tableColumn id="9" xr3:uid="{8F148878-332A-4265-9019-7D6FCDE540AA}" uniqueName="9" name="lowerBoun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6D529-9241-4554-B5C6-7B86EFDF3EFB}" name="RAMPART_monthProcessControlChartData" displayName="RAMPART_monthProcessControlChartData" ref="B1:J128" tableType="queryTable" totalsRowShown="0">
  <autoFilter ref="B1:J128" xr:uid="{5966D529-9241-4554-B5C6-7B86EFDF3EFB}"/>
  <tableColumns count="9">
    <tableColumn id="1" xr3:uid="{1EC51C81-3BC1-4359-BF0D-70F4C9FBD93F}" uniqueName="1" name="project" queryTableFieldId="1" dataDxfId="2"/>
    <tableColumn id="2" xr3:uid="{9F88C803-9749-4D25-BB40-459230A15940}" uniqueName="2" name="versionName" queryTableFieldId="2" dataDxfId="1"/>
    <tableColumn id="3" xr3:uid="{7E0603D0-0F20-4DE0-B10F-EE3EC889ECC9}" uniqueName="3" name="commitInMonth" queryTableFieldId="3"/>
    <tableColumn id="4" xr3:uid="{C365E5D1-D45E-43DD-85B5-18F9EA7B4E57}" uniqueName="4" name="version" queryTableFieldId="4"/>
    <tableColumn id="5" xr3:uid="{2A3E07A7-8F5A-4BA9-AF7F-64131EA6EA7E}" uniqueName="5" name="yearMonthOfResolution" queryTableFieldId="5" dataDxfId="0"/>
    <tableColumn id="6" xr3:uid="{3A6813BB-DB09-451E-89D4-CAEE6094A224}" uniqueName="6" name="fixedTicketWithCommit" queryTableFieldId="6"/>
    <tableColumn id="7" xr3:uid="{9B3E5D40-8E74-4A26-A1AD-9B6017C9EA89}" uniqueName="7" name="averageTicketPerMonth" queryTableFieldId="7"/>
    <tableColumn id="8" xr3:uid="{F6B5EC53-C8D6-4A07-9FF5-73E3483A079A}" uniqueName="8" name="upperBound" queryTableFieldId="8"/>
    <tableColumn id="9" xr3:uid="{5041B83E-6FDB-4FDE-9506-3B450A4747FD}" uniqueName="9" name="lowerBound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230" tableType="queryTable" totalsRowShown="0">
  <autoFilter ref="A1:C230" xr:uid="{EAA86344-6220-42DF-9F6C-8E7358D67E3C}"/>
  <tableColumns count="3">
    <tableColumn id="1" xr3:uid="{244929E4-A898-41B6-A67D-D75A9E627FE7}" uniqueName="1" name="ticketID" queryTableFieldId="1" dataDxfId="6"/>
    <tableColumn id="2" xr3:uid="{17AED02B-BDF0-404D-9D95-CE8654B09036}" uniqueName="2" name="commitDate" queryTableFieldId="2" dataDxfId="5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E199-116B-44DB-8187-AA17A36C8967}">
  <dimension ref="A1:K15"/>
  <sheetViews>
    <sheetView tabSelected="1" topLeftCell="C1" workbookViewId="0">
      <selection activeCell="F2" sqref="F2:F15"/>
    </sheetView>
  </sheetViews>
  <sheetFormatPr defaultRowHeight="14.4" x14ac:dyDescent="0.3"/>
  <cols>
    <col min="1" max="1" width="9.21875" bestFit="1" customWidth="1"/>
    <col min="2" max="2" width="14.33203125" bestFit="1" customWidth="1"/>
    <col min="3" max="3" width="17.77734375" bestFit="1" customWidth="1"/>
    <col min="4" max="4" width="9.33203125" bestFit="1" customWidth="1"/>
    <col min="5" max="5" width="13" bestFit="1" customWidth="1"/>
    <col min="6" max="6" width="23.21875" bestFit="1" customWidth="1"/>
    <col min="7" max="7" width="24.33203125" bestFit="1" customWidth="1"/>
    <col min="8" max="8" width="13.77734375" bestFit="1" customWidth="1"/>
    <col min="9" max="9" width="13.44140625" bestFit="1" customWidth="1"/>
  </cols>
  <sheetData>
    <row r="1" spans="1:11" x14ac:dyDescent="0.3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196</v>
      </c>
      <c r="G1" t="s">
        <v>202</v>
      </c>
      <c r="H1" t="s">
        <v>203</v>
      </c>
      <c r="I1" t="s">
        <v>204</v>
      </c>
    </row>
    <row r="2" spans="1:11" x14ac:dyDescent="0.3">
      <c r="A2" s="1" t="s">
        <v>205</v>
      </c>
      <c r="B2" t="s">
        <v>206</v>
      </c>
      <c r="C2">
        <v>6475</v>
      </c>
      <c r="D2">
        <v>1</v>
      </c>
      <c r="E2" s="2">
        <v>39062</v>
      </c>
      <c r="F2">
        <v>0</v>
      </c>
      <c r="G2">
        <v>13.31</v>
      </c>
      <c r="H2">
        <v>58.84</v>
      </c>
      <c r="I2">
        <v>0</v>
      </c>
    </row>
    <row r="3" spans="1:11" x14ac:dyDescent="0.3">
      <c r="A3" s="1" t="s">
        <v>205</v>
      </c>
      <c r="B3" t="s">
        <v>207</v>
      </c>
      <c r="C3">
        <v>182</v>
      </c>
      <c r="D3">
        <v>2</v>
      </c>
      <c r="E3" s="2">
        <v>39235</v>
      </c>
      <c r="F3">
        <v>6</v>
      </c>
      <c r="G3">
        <v>13.31</v>
      </c>
      <c r="H3">
        <v>58.84</v>
      </c>
      <c r="I3">
        <v>0</v>
      </c>
    </row>
    <row r="4" spans="1:11" x14ac:dyDescent="0.3">
      <c r="A4" s="1" t="s">
        <v>205</v>
      </c>
      <c r="B4" t="s">
        <v>208</v>
      </c>
      <c r="C4">
        <v>239</v>
      </c>
      <c r="D4">
        <v>3</v>
      </c>
      <c r="E4" s="2">
        <v>39331</v>
      </c>
      <c r="F4">
        <v>8</v>
      </c>
      <c r="G4">
        <v>13.31</v>
      </c>
      <c r="H4">
        <v>58.84</v>
      </c>
      <c r="I4">
        <v>0</v>
      </c>
    </row>
    <row r="5" spans="1:11" x14ac:dyDescent="0.3">
      <c r="A5" s="1" t="s">
        <v>205</v>
      </c>
      <c r="B5" t="s">
        <v>209</v>
      </c>
      <c r="C5">
        <v>577</v>
      </c>
      <c r="D5">
        <v>4</v>
      </c>
      <c r="E5" s="2">
        <v>39611</v>
      </c>
      <c r="F5">
        <v>49</v>
      </c>
      <c r="G5">
        <v>13.31</v>
      </c>
      <c r="H5">
        <v>58.84</v>
      </c>
      <c r="I5">
        <v>0</v>
      </c>
      <c r="K5" t="s">
        <v>220</v>
      </c>
    </row>
    <row r="6" spans="1:11" x14ac:dyDescent="0.3">
      <c r="A6" s="1" t="s">
        <v>205</v>
      </c>
      <c r="B6" t="s">
        <v>210</v>
      </c>
      <c r="C6">
        <v>337</v>
      </c>
      <c r="D6">
        <v>5</v>
      </c>
      <c r="E6" s="2">
        <v>40210</v>
      </c>
      <c r="F6">
        <v>36</v>
      </c>
      <c r="G6">
        <v>13.31</v>
      </c>
      <c r="H6">
        <v>58.84</v>
      </c>
      <c r="I6">
        <v>0</v>
      </c>
      <c r="K6">
        <f>_xlfn.STDEV.P(F2:F9,F11:F15)</f>
        <v>15.17784121360233</v>
      </c>
    </row>
    <row r="7" spans="1:11" x14ac:dyDescent="0.3">
      <c r="A7" s="1" t="s">
        <v>205</v>
      </c>
      <c r="B7" t="s">
        <v>211</v>
      </c>
      <c r="C7">
        <v>241</v>
      </c>
      <c r="D7">
        <v>6</v>
      </c>
      <c r="E7" s="2">
        <v>40553</v>
      </c>
      <c r="F7">
        <v>34</v>
      </c>
      <c r="G7">
        <v>13.31</v>
      </c>
      <c r="H7">
        <v>58.84</v>
      </c>
      <c r="I7">
        <v>0</v>
      </c>
    </row>
    <row r="8" spans="1:11" x14ac:dyDescent="0.3">
      <c r="A8" s="1" t="s">
        <v>205</v>
      </c>
      <c r="B8" t="s">
        <v>212</v>
      </c>
      <c r="C8">
        <v>131</v>
      </c>
      <c r="D8">
        <v>7</v>
      </c>
      <c r="E8" s="2">
        <v>40700</v>
      </c>
      <c r="F8">
        <v>7</v>
      </c>
      <c r="G8">
        <v>13.31</v>
      </c>
      <c r="H8">
        <v>58.84</v>
      </c>
      <c r="I8">
        <v>0</v>
      </c>
      <c r="K8" t="s">
        <v>221</v>
      </c>
    </row>
    <row r="9" spans="1:11" x14ac:dyDescent="0.3">
      <c r="A9" s="1" t="s">
        <v>205</v>
      </c>
      <c r="B9" t="s">
        <v>213</v>
      </c>
      <c r="C9">
        <v>65</v>
      </c>
      <c r="D9">
        <v>8</v>
      </c>
      <c r="E9" s="2">
        <v>40810</v>
      </c>
      <c r="F9">
        <v>0</v>
      </c>
      <c r="G9">
        <v>13.31</v>
      </c>
      <c r="H9">
        <v>58.84</v>
      </c>
      <c r="I9">
        <v>0</v>
      </c>
      <c r="K9">
        <f>_xlfn.STDEV.P(RAMPART_processControlChartData[fixedTicketWithCommit])</f>
        <v>15.02192275527025</v>
      </c>
    </row>
    <row r="10" spans="1:11" x14ac:dyDescent="0.3">
      <c r="A10" s="1" t="s">
        <v>205</v>
      </c>
      <c r="B10" t="s">
        <v>214</v>
      </c>
      <c r="C10">
        <v>0</v>
      </c>
      <c r="D10">
        <v>9</v>
      </c>
      <c r="E10" s="2">
        <v>40810</v>
      </c>
      <c r="F10">
        <v>0</v>
      </c>
      <c r="G10">
        <v>13.31</v>
      </c>
      <c r="H10">
        <v>58.84</v>
      </c>
      <c r="I10">
        <v>0</v>
      </c>
    </row>
    <row r="11" spans="1:11" x14ac:dyDescent="0.3">
      <c r="A11" s="1" t="s">
        <v>205</v>
      </c>
      <c r="B11" t="s">
        <v>215</v>
      </c>
      <c r="C11">
        <v>184</v>
      </c>
      <c r="D11">
        <v>10</v>
      </c>
      <c r="E11" s="2">
        <v>41025</v>
      </c>
      <c r="F11">
        <v>11</v>
      </c>
      <c r="G11">
        <v>13.31</v>
      </c>
      <c r="H11">
        <v>58.84</v>
      </c>
      <c r="I11">
        <v>0</v>
      </c>
    </row>
    <row r="12" spans="1:11" x14ac:dyDescent="0.3">
      <c r="A12" s="1" t="s">
        <v>205</v>
      </c>
      <c r="B12" t="s">
        <v>216</v>
      </c>
      <c r="C12">
        <v>228</v>
      </c>
      <c r="D12">
        <v>11</v>
      </c>
      <c r="E12" s="2">
        <v>42350</v>
      </c>
      <c r="F12">
        <v>10</v>
      </c>
      <c r="G12">
        <v>13.31</v>
      </c>
      <c r="H12">
        <v>58.84</v>
      </c>
      <c r="I12">
        <v>0</v>
      </c>
    </row>
    <row r="13" spans="1:11" x14ac:dyDescent="0.3">
      <c r="A13" s="1" t="s">
        <v>205</v>
      </c>
      <c r="B13" t="s">
        <v>217</v>
      </c>
      <c r="C13">
        <v>69</v>
      </c>
      <c r="D13">
        <v>12</v>
      </c>
      <c r="E13" s="2">
        <v>42366</v>
      </c>
      <c r="F13">
        <v>5</v>
      </c>
      <c r="G13">
        <v>13.31</v>
      </c>
      <c r="H13">
        <v>58.84</v>
      </c>
      <c r="I13">
        <v>0</v>
      </c>
    </row>
    <row r="14" spans="1:11" x14ac:dyDescent="0.3">
      <c r="A14" s="1" t="s">
        <v>205</v>
      </c>
      <c r="B14" t="s">
        <v>218</v>
      </c>
      <c r="C14">
        <v>16</v>
      </c>
      <c r="D14">
        <v>13</v>
      </c>
      <c r="E14" s="2">
        <v>42387</v>
      </c>
      <c r="F14">
        <v>0</v>
      </c>
      <c r="G14">
        <v>13.31</v>
      </c>
      <c r="H14">
        <v>58.84</v>
      </c>
      <c r="I14">
        <v>0</v>
      </c>
    </row>
    <row r="15" spans="1:11" x14ac:dyDescent="0.3">
      <c r="A15" s="1" t="s">
        <v>205</v>
      </c>
      <c r="B15" t="s">
        <v>219</v>
      </c>
      <c r="C15">
        <v>223</v>
      </c>
      <c r="D15">
        <v>14</v>
      </c>
      <c r="E15" s="2">
        <v>42946</v>
      </c>
      <c r="F15">
        <v>7</v>
      </c>
      <c r="G15">
        <v>13.31</v>
      </c>
      <c r="H15">
        <v>58.84</v>
      </c>
      <c r="I1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7D08-66E6-422A-8F83-402CD0557D6B}">
  <dimension ref="A1:L128"/>
  <sheetViews>
    <sheetView topLeftCell="G1" zoomScale="115" zoomScaleNormal="115" workbookViewId="0">
      <selection activeCell="L2" sqref="L2"/>
    </sheetView>
  </sheetViews>
  <sheetFormatPr defaultRowHeight="14.4" x14ac:dyDescent="0.3"/>
  <cols>
    <col min="2" max="2" width="9.21875" bestFit="1" customWidth="1"/>
    <col min="3" max="3" width="14.33203125" bestFit="1" customWidth="1"/>
    <col min="4" max="4" width="17.21875" bestFit="1" customWidth="1"/>
    <col min="5" max="5" width="9.33203125" bestFit="1" customWidth="1"/>
    <col min="6" max="6" width="23.88671875" bestFit="1" customWidth="1"/>
    <col min="7" max="7" width="23.21875" bestFit="1" customWidth="1"/>
    <col min="8" max="8" width="23.77734375" bestFit="1" customWidth="1"/>
    <col min="9" max="9" width="13.77734375" bestFit="1" customWidth="1"/>
    <col min="10" max="10" width="13.44140625" bestFit="1" customWidth="1"/>
  </cols>
  <sheetData>
    <row r="1" spans="1:12" x14ac:dyDescent="0.3">
      <c r="A1" s="3" t="s">
        <v>224</v>
      </c>
      <c r="B1" t="s">
        <v>197</v>
      </c>
      <c r="C1" t="s">
        <v>198</v>
      </c>
      <c r="D1" t="s">
        <v>189</v>
      </c>
      <c r="E1" t="s">
        <v>200</v>
      </c>
      <c r="F1" t="s">
        <v>222</v>
      </c>
      <c r="G1" t="s">
        <v>196</v>
      </c>
      <c r="H1" t="s">
        <v>223</v>
      </c>
      <c r="I1" t="s">
        <v>203</v>
      </c>
      <c r="J1" t="s">
        <v>204</v>
      </c>
      <c r="L1" t="s">
        <v>225</v>
      </c>
    </row>
    <row r="2" spans="1:12" x14ac:dyDescent="0.3">
      <c r="A2" s="4">
        <f>1</f>
        <v>1</v>
      </c>
      <c r="B2" s="1" t="s">
        <v>205</v>
      </c>
      <c r="C2" s="1" t="s">
        <v>207</v>
      </c>
      <c r="D2">
        <v>26</v>
      </c>
      <c r="E2">
        <v>2</v>
      </c>
      <c r="F2" s="2">
        <v>39083</v>
      </c>
      <c r="G2">
        <v>0</v>
      </c>
      <c r="H2">
        <f>AVERAGE(RAMPART_monthProcessControlChartData[fixedTicketWithCommit])</f>
        <v>1.3622047244094488</v>
      </c>
      <c r="I2">
        <f>RAMPART_monthProcessControlChartData[[#This Row],[averageTicketPerMonth]]+3*_xlfn.STDEV.P(RAMPART_monthProcessControlChartData[fixedTicketWithCommit])</f>
        <v>13.62316229966275</v>
      </c>
      <c r="J2">
        <v>0</v>
      </c>
      <c r="L2">
        <f>H4-3*_xlfn.STDEV.P(RAMPART_monthProcessControlChartData[fixedTicketWithCommit])</f>
        <v>-10.898752850843854</v>
      </c>
    </row>
    <row r="3" spans="1:12" x14ac:dyDescent="0.3">
      <c r="A3" s="5">
        <f>A2+1</f>
        <v>2</v>
      </c>
      <c r="B3" s="1" t="s">
        <v>205</v>
      </c>
      <c r="C3" s="1" t="s">
        <v>207</v>
      </c>
      <c r="D3">
        <v>66</v>
      </c>
      <c r="E3">
        <v>2</v>
      </c>
      <c r="F3" s="2">
        <v>39114</v>
      </c>
      <c r="G3">
        <v>3</v>
      </c>
      <c r="H3">
        <f>AVERAGE(RAMPART_monthProcessControlChartData[fixedTicketWithCommit])</f>
        <v>1.3622047244094488</v>
      </c>
      <c r="I3">
        <f>RAMPART_monthProcessControlChartData[[#This Row],[averageTicketPerMonth]]+3*_xlfn.STDEV.P(RAMPART_monthProcessControlChartData[fixedTicketWithCommit])</f>
        <v>13.62316229966275</v>
      </c>
      <c r="J3">
        <v>0</v>
      </c>
    </row>
    <row r="4" spans="1:12" x14ac:dyDescent="0.3">
      <c r="A4" s="4">
        <f t="shared" ref="A4:A67" si="0">A3+1</f>
        <v>3</v>
      </c>
      <c r="B4" s="1" t="s">
        <v>205</v>
      </c>
      <c r="C4" s="1" t="s">
        <v>207</v>
      </c>
      <c r="D4">
        <v>26</v>
      </c>
      <c r="E4">
        <v>2</v>
      </c>
      <c r="F4" s="2">
        <v>39142</v>
      </c>
      <c r="G4">
        <v>0</v>
      </c>
      <c r="H4">
        <f>AVERAGE(RAMPART_monthProcessControlChartData[fixedTicketWithCommit])</f>
        <v>1.3622047244094488</v>
      </c>
      <c r="I4">
        <f>RAMPART_monthProcessControlChartData[[#This Row],[averageTicketPerMonth]]+3*_xlfn.STDEV.P(RAMPART_monthProcessControlChartData[fixedTicketWithCommit])</f>
        <v>13.62316229966275</v>
      </c>
      <c r="J4">
        <v>0</v>
      </c>
    </row>
    <row r="5" spans="1:12" x14ac:dyDescent="0.3">
      <c r="A5" s="5">
        <f t="shared" si="0"/>
        <v>4</v>
      </c>
      <c r="B5" s="1" t="s">
        <v>205</v>
      </c>
      <c r="C5" s="1" t="s">
        <v>207</v>
      </c>
      <c r="D5">
        <v>14</v>
      </c>
      <c r="E5">
        <v>2</v>
      </c>
      <c r="F5" s="2">
        <v>39173</v>
      </c>
      <c r="G5">
        <v>0</v>
      </c>
      <c r="H5">
        <f>AVERAGE(RAMPART_monthProcessControlChartData[fixedTicketWithCommit])</f>
        <v>1.3622047244094488</v>
      </c>
      <c r="I5">
        <f>RAMPART_monthProcessControlChartData[[#This Row],[averageTicketPerMonth]]+3*_xlfn.STDEV.P(RAMPART_monthProcessControlChartData[fixedTicketWithCommit])</f>
        <v>13.62316229966275</v>
      </c>
      <c r="J5">
        <v>0</v>
      </c>
    </row>
    <row r="6" spans="1:12" x14ac:dyDescent="0.3">
      <c r="A6" s="4">
        <f t="shared" si="0"/>
        <v>5</v>
      </c>
      <c r="B6" s="1" t="s">
        <v>205</v>
      </c>
      <c r="C6" s="1" t="s">
        <v>207</v>
      </c>
      <c r="D6">
        <v>50</v>
      </c>
      <c r="E6">
        <v>2</v>
      </c>
      <c r="F6" s="2">
        <v>39203</v>
      </c>
      <c r="G6">
        <v>2</v>
      </c>
      <c r="H6">
        <f>AVERAGE(RAMPART_monthProcessControlChartData[fixedTicketWithCommit])</f>
        <v>1.3622047244094488</v>
      </c>
      <c r="I6">
        <f>RAMPART_monthProcessControlChartData[[#This Row],[averageTicketPerMonth]]+3*_xlfn.STDEV.P(RAMPART_monthProcessControlChartData[fixedTicketWithCommit])</f>
        <v>13.62316229966275</v>
      </c>
      <c r="J6">
        <v>0</v>
      </c>
    </row>
    <row r="7" spans="1:12" x14ac:dyDescent="0.3">
      <c r="A7" s="5">
        <f t="shared" si="0"/>
        <v>6</v>
      </c>
      <c r="B7" s="1" t="s">
        <v>205</v>
      </c>
      <c r="C7" s="1" t="s">
        <v>207</v>
      </c>
      <c r="D7">
        <v>13</v>
      </c>
      <c r="E7">
        <v>2</v>
      </c>
      <c r="F7" s="2">
        <v>39234</v>
      </c>
      <c r="G7">
        <v>0</v>
      </c>
      <c r="H7">
        <f>AVERAGE(RAMPART_monthProcessControlChartData[fixedTicketWithCommit])</f>
        <v>1.3622047244094488</v>
      </c>
      <c r="I7">
        <f>RAMPART_monthProcessControlChartData[[#This Row],[averageTicketPerMonth]]+3*_xlfn.STDEV.P(RAMPART_monthProcessControlChartData[fixedTicketWithCommit])</f>
        <v>13.62316229966275</v>
      </c>
      <c r="J7">
        <v>0</v>
      </c>
    </row>
    <row r="8" spans="1:12" x14ac:dyDescent="0.3">
      <c r="A8" s="4">
        <f t="shared" si="0"/>
        <v>7</v>
      </c>
      <c r="B8" s="1" t="s">
        <v>205</v>
      </c>
      <c r="C8" s="1" t="s">
        <v>208</v>
      </c>
      <c r="D8">
        <v>154</v>
      </c>
      <c r="E8">
        <v>3</v>
      </c>
      <c r="F8" s="2">
        <v>39264</v>
      </c>
      <c r="G8">
        <v>3</v>
      </c>
      <c r="H8">
        <f>AVERAGE(RAMPART_monthProcessControlChartData[fixedTicketWithCommit])</f>
        <v>1.3622047244094488</v>
      </c>
      <c r="I8">
        <f>RAMPART_monthProcessControlChartData[[#This Row],[averageTicketPerMonth]]+3*_xlfn.STDEV.P(RAMPART_monthProcessControlChartData[fixedTicketWithCommit])</f>
        <v>13.62316229966275</v>
      </c>
      <c r="J8">
        <v>0</v>
      </c>
    </row>
    <row r="9" spans="1:12" x14ac:dyDescent="0.3">
      <c r="A9" s="5">
        <f t="shared" si="0"/>
        <v>8</v>
      </c>
      <c r="B9" s="1" t="s">
        <v>205</v>
      </c>
      <c r="C9" s="1" t="s">
        <v>208</v>
      </c>
      <c r="D9">
        <v>72</v>
      </c>
      <c r="E9">
        <v>3</v>
      </c>
      <c r="F9" s="2">
        <v>39295</v>
      </c>
      <c r="G9">
        <v>5</v>
      </c>
      <c r="H9">
        <f>AVERAGE(RAMPART_monthProcessControlChartData[fixedTicketWithCommit])</f>
        <v>1.3622047244094488</v>
      </c>
      <c r="I9">
        <f>RAMPART_monthProcessControlChartData[[#This Row],[averageTicketPerMonth]]+3*_xlfn.STDEV.P(RAMPART_monthProcessControlChartData[fixedTicketWithCommit])</f>
        <v>13.62316229966275</v>
      </c>
      <c r="J9">
        <v>0</v>
      </c>
    </row>
    <row r="10" spans="1:12" x14ac:dyDescent="0.3">
      <c r="A10" s="4">
        <f t="shared" si="0"/>
        <v>9</v>
      </c>
      <c r="B10" s="1" t="s">
        <v>205</v>
      </c>
      <c r="C10" s="1" t="s">
        <v>208</v>
      </c>
      <c r="D10">
        <v>16</v>
      </c>
      <c r="E10">
        <v>3</v>
      </c>
      <c r="F10" s="2">
        <v>39326</v>
      </c>
      <c r="G10">
        <v>3</v>
      </c>
      <c r="H10">
        <f>AVERAGE(RAMPART_monthProcessControlChartData[fixedTicketWithCommit])</f>
        <v>1.3622047244094488</v>
      </c>
      <c r="I10">
        <f>RAMPART_monthProcessControlChartData[[#This Row],[averageTicketPerMonth]]+3*_xlfn.STDEV.P(RAMPART_monthProcessControlChartData[fixedTicketWithCommit])</f>
        <v>13.62316229966275</v>
      </c>
      <c r="J10">
        <v>0</v>
      </c>
    </row>
    <row r="11" spans="1:12" x14ac:dyDescent="0.3">
      <c r="A11" s="5">
        <f t="shared" si="0"/>
        <v>10</v>
      </c>
      <c r="B11" s="1" t="s">
        <v>205</v>
      </c>
      <c r="C11" s="1" t="s">
        <v>209</v>
      </c>
      <c r="D11">
        <v>14</v>
      </c>
      <c r="E11">
        <v>4</v>
      </c>
      <c r="F11" s="2">
        <v>39356</v>
      </c>
      <c r="G11">
        <v>4</v>
      </c>
      <c r="H11">
        <f>AVERAGE(RAMPART_monthProcessControlChartData[fixedTicketWithCommit])</f>
        <v>1.3622047244094488</v>
      </c>
      <c r="I11">
        <f>RAMPART_monthProcessControlChartData[[#This Row],[averageTicketPerMonth]]+3*_xlfn.STDEV.P(RAMPART_monthProcessControlChartData[fixedTicketWithCommit])</f>
        <v>13.62316229966275</v>
      </c>
      <c r="J11">
        <v>0</v>
      </c>
    </row>
    <row r="12" spans="1:12" x14ac:dyDescent="0.3">
      <c r="A12" s="4">
        <f t="shared" si="0"/>
        <v>11</v>
      </c>
      <c r="B12" s="1" t="s">
        <v>205</v>
      </c>
      <c r="C12" s="1" t="s">
        <v>209</v>
      </c>
      <c r="D12">
        <v>34</v>
      </c>
      <c r="E12">
        <v>4</v>
      </c>
      <c r="F12" s="2">
        <v>39387</v>
      </c>
      <c r="G12">
        <v>8</v>
      </c>
      <c r="H12">
        <f>AVERAGE(RAMPART_monthProcessControlChartData[fixedTicketWithCommit])</f>
        <v>1.3622047244094488</v>
      </c>
      <c r="I12">
        <f>RAMPART_monthProcessControlChartData[[#This Row],[averageTicketPerMonth]]+3*_xlfn.STDEV.P(RAMPART_monthProcessControlChartData[fixedTicketWithCommit])</f>
        <v>13.62316229966275</v>
      </c>
      <c r="J12">
        <v>0</v>
      </c>
    </row>
    <row r="13" spans="1:12" x14ac:dyDescent="0.3">
      <c r="A13" s="5">
        <f t="shared" si="0"/>
        <v>12</v>
      </c>
      <c r="B13" s="1" t="s">
        <v>205</v>
      </c>
      <c r="C13" s="1" t="s">
        <v>209</v>
      </c>
      <c r="D13">
        <v>28</v>
      </c>
      <c r="E13">
        <v>4</v>
      </c>
      <c r="F13" s="2">
        <v>39417</v>
      </c>
      <c r="G13">
        <v>3</v>
      </c>
      <c r="H13">
        <f>AVERAGE(RAMPART_monthProcessControlChartData[fixedTicketWithCommit])</f>
        <v>1.3622047244094488</v>
      </c>
      <c r="I13">
        <f>RAMPART_monthProcessControlChartData[[#This Row],[averageTicketPerMonth]]+3*_xlfn.STDEV.P(RAMPART_monthProcessControlChartData[fixedTicketWithCommit])</f>
        <v>13.62316229966275</v>
      </c>
      <c r="J13">
        <v>0</v>
      </c>
    </row>
    <row r="14" spans="1:12" x14ac:dyDescent="0.3">
      <c r="A14" s="4">
        <f t="shared" si="0"/>
        <v>13</v>
      </c>
      <c r="B14" s="1" t="s">
        <v>205</v>
      </c>
      <c r="C14" s="1" t="s">
        <v>209</v>
      </c>
      <c r="D14">
        <v>181</v>
      </c>
      <c r="E14">
        <v>4</v>
      </c>
      <c r="F14" s="2">
        <v>39448</v>
      </c>
      <c r="G14">
        <v>7</v>
      </c>
      <c r="H14">
        <f>AVERAGE(RAMPART_monthProcessControlChartData[fixedTicketWithCommit])</f>
        <v>1.3622047244094488</v>
      </c>
      <c r="I14">
        <f>RAMPART_monthProcessControlChartData[[#This Row],[averageTicketPerMonth]]+3*_xlfn.STDEV.P(RAMPART_monthProcessControlChartData[fixedTicketWithCommit])</f>
        <v>13.62316229966275</v>
      </c>
      <c r="J14">
        <v>0</v>
      </c>
    </row>
    <row r="15" spans="1:12" x14ac:dyDescent="0.3">
      <c r="A15" s="5">
        <f t="shared" si="0"/>
        <v>14</v>
      </c>
      <c r="B15" s="1" t="s">
        <v>205</v>
      </c>
      <c r="C15" s="1" t="s">
        <v>209</v>
      </c>
      <c r="D15">
        <v>70</v>
      </c>
      <c r="E15">
        <v>4</v>
      </c>
      <c r="F15" s="2">
        <v>39479</v>
      </c>
      <c r="G15">
        <v>5</v>
      </c>
      <c r="H15">
        <f>AVERAGE(RAMPART_monthProcessControlChartData[fixedTicketWithCommit])</f>
        <v>1.3622047244094488</v>
      </c>
      <c r="I15">
        <f>RAMPART_monthProcessControlChartData[[#This Row],[averageTicketPerMonth]]+3*_xlfn.STDEV.P(RAMPART_monthProcessControlChartData[fixedTicketWithCommit])</f>
        <v>13.62316229966275</v>
      </c>
      <c r="J15">
        <v>0</v>
      </c>
    </row>
    <row r="16" spans="1:12" x14ac:dyDescent="0.3">
      <c r="A16" s="4">
        <f t="shared" si="0"/>
        <v>15</v>
      </c>
      <c r="B16" s="1" t="s">
        <v>205</v>
      </c>
      <c r="C16" s="1" t="s">
        <v>209</v>
      </c>
      <c r="D16">
        <v>94</v>
      </c>
      <c r="E16">
        <v>4</v>
      </c>
      <c r="F16" s="2">
        <v>39508</v>
      </c>
      <c r="G16">
        <v>0</v>
      </c>
      <c r="H16">
        <f>AVERAGE(RAMPART_monthProcessControlChartData[fixedTicketWithCommit])</f>
        <v>1.3622047244094488</v>
      </c>
      <c r="I16">
        <f>RAMPART_monthProcessControlChartData[[#This Row],[averageTicketPerMonth]]+3*_xlfn.STDEV.P(RAMPART_monthProcessControlChartData[fixedTicketWithCommit])</f>
        <v>13.62316229966275</v>
      </c>
      <c r="J16">
        <v>0</v>
      </c>
    </row>
    <row r="17" spans="1:10" x14ac:dyDescent="0.3">
      <c r="A17" s="5">
        <f t="shared" si="0"/>
        <v>16</v>
      </c>
      <c r="B17" s="1" t="s">
        <v>205</v>
      </c>
      <c r="C17" s="1" t="s">
        <v>209</v>
      </c>
      <c r="D17">
        <v>47</v>
      </c>
      <c r="E17">
        <v>4</v>
      </c>
      <c r="F17" s="2">
        <v>39539</v>
      </c>
      <c r="G17">
        <v>4</v>
      </c>
      <c r="H17">
        <f>AVERAGE(RAMPART_monthProcessControlChartData[fixedTicketWithCommit])</f>
        <v>1.3622047244094488</v>
      </c>
      <c r="I17">
        <f>RAMPART_monthProcessControlChartData[[#This Row],[averageTicketPerMonth]]+3*_xlfn.STDEV.P(RAMPART_monthProcessControlChartData[fixedTicketWithCommit])</f>
        <v>13.62316229966275</v>
      </c>
      <c r="J17">
        <v>0</v>
      </c>
    </row>
    <row r="18" spans="1:10" x14ac:dyDescent="0.3">
      <c r="A18" s="4">
        <f t="shared" si="0"/>
        <v>17</v>
      </c>
      <c r="B18" s="1" t="s">
        <v>205</v>
      </c>
      <c r="C18" s="1" t="s">
        <v>209</v>
      </c>
      <c r="D18">
        <v>73</v>
      </c>
      <c r="E18">
        <v>4</v>
      </c>
      <c r="F18" s="2">
        <v>39569</v>
      </c>
      <c r="G18">
        <v>11</v>
      </c>
      <c r="H18">
        <f>AVERAGE(RAMPART_monthProcessControlChartData[fixedTicketWithCommit])</f>
        <v>1.3622047244094488</v>
      </c>
      <c r="I18">
        <f>RAMPART_monthProcessControlChartData[[#This Row],[averageTicketPerMonth]]+3*_xlfn.STDEV.P(RAMPART_monthProcessControlChartData[fixedTicketWithCommit])</f>
        <v>13.62316229966275</v>
      </c>
      <c r="J18">
        <v>0</v>
      </c>
    </row>
    <row r="19" spans="1:10" x14ac:dyDescent="0.3">
      <c r="A19" s="5">
        <f t="shared" si="0"/>
        <v>18</v>
      </c>
      <c r="B19" s="1" t="s">
        <v>205</v>
      </c>
      <c r="C19" s="1" t="s">
        <v>209</v>
      </c>
      <c r="D19">
        <v>148</v>
      </c>
      <c r="E19">
        <v>4</v>
      </c>
      <c r="F19" s="2">
        <v>39600</v>
      </c>
      <c r="G19">
        <v>5</v>
      </c>
      <c r="H19">
        <f>AVERAGE(RAMPART_monthProcessControlChartData[fixedTicketWithCommit])</f>
        <v>1.3622047244094488</v>
      </c>
      <c r="I19">
        <f>RAMPART_monthProcessControlChartData[[#This Row],[averageTicketPerMonth]]+3*_xlfn.STDEV.P(RAMPART_monthProcessControlChartData[fixedTicketWithCommit])</f>
        <v>13.62316229966275</v>
      </c>
      <c r="J19">
        <v>0</v>
      </c>
    </row>
    <row r="20" spans="1:10" x14ac:dyDescent="0.3">
      <c r="A20" s="4">
        <f t="shared" si="0"/>
        <v>19</v>
      </c>
      <c r="B20" s="1" t="s">
        <v>205</v>
      </c>
      <c r="C20" s="1" t="s">
        <v>210</v>
      </c>
      <c r="D20">
        <v>14</v>
      </c>
      <c r="E20">
        <v>5</v>
      </c>
      <c r="F20" s="2">
        <v>39630</v>
      </c>
      <c r="G20">
        <v>2</v>
      </c>
      <c r="H20">
        <f>AVERAGE(RAMPART_monthProcessControlChartData[fixedTicketWithCommit])</f>
        <v>1.3622047244094488</v>
      </c>
      <c r="I20">
        <f>RAMPART_monthProcessControlChartData[[#This Row],[averageTicketPerMonth]]+3*_xlfn.STDEV.P(RAMPART_monthProcessControlChartData[fixedTicketWithCommit])</f>
        <v>13.62316229966275</v>
      </c>
      <c r="J20">
        <v>0</v>
      </c>
    </row>
    <row r="21" spans="1:10" x14ac:dyDescent="0.3">
      <c r="A21" s="5">
        <f t="shared" si="0"/>
        <v>20</v>
      </c>
      <c r="B21" s="1" t="s">
        <v>205</v>
      </c>
      <c r="C21" s="1" t="s">
        <v>210</v>
      </c>
      <c r="D21">
        <v>6</v>
      </c>
      <c r="E21">
        <v>5</v>
      </c>
      <c r="F21" s="2">
        <v>39661</v>
      </c>
      <c r="G21">
        <v>1</v>
      </c>
      <c r="H21">
        <f>AVERAGE(RAMPART_monthProcessControlChartData[fixedTicketWithCommit])</f>
        <v>1.3622047244094488</v>
      </c>
      <c r="I21">
        <f>RAMPART_monthProcessControlChartData[[#This Row],[averageTicketPerMonth]]+3*_xlfn.STDEV.P(RAMPART_monthProcessControlChartData[fixedTicketWithCommit])</f>
        <v>13.62316229966275</v>
      </c>
      <c r="J21">
        <v>0</v>
      </c>
    </row>
    <row r="22" spans="1:10" x14ac:dyDescent="0.3">
      <c r="A22" s="4">
        <f t="shared" si="0"/>
        <v>21</v>
      </c>
      <c r="B22" s="1" t="s">
        <v>205</v>
      </c>
      <c r="C22" s="1" t="s">
        <v>210</v>
      </c>
      <c r="D22">
        <v>2</v>
      </c>
      <c r="E22">
        <v>5</v>
      </c>
      <c r="F22" s="2">
        <v>39692</v>
      </c>
      <c r="G22">
        <v>0</v>
      </c>
      <c r="H22">
        <f>AVERAGE(RAMPART_monthProcessControlChartData[fixedTicketWithCommit])</f>
        <v>1.3622047244094488</v>
      </c>
      <c r="I22">
        <f>RAMPART_monthProcessControlChartData[[#This Row],[averageTicketPerMonth]]+3*_xlfn.STDEV.P(RAMPART_monthProcessControlChartData[fixedTicketWithCommit])</f>
        <v>13.62316229966275</v>
      </c>
      <c r="J22">
        <v>0</v>
      </c>
    </row>
    <row r="23" spans="1:10" x14ac:dyDescent="0.3">
      <c r="A23" s="5">
        <f t="shared" si="0"/>
        <v>22</v>
      </c>
      <c r="B23" s="1" t="s">
        <v>205</v>
      </c>
      <c r="C23" s="1" t="s">
        <v>210</v>
      </c>
      <c r="D23">
        <v>18</v>
      </c>
      <c r="E23">
        <v>5</v>
      </c>
      <c r="F23" s="2">
        <v>39722</v>
      </c>
      <c r="G23">
        <v>0</v>
      </c>
      <c r="H23">
        <f>AVERAGE(RAMPART_monthProcessControlChartData[fixedTicketWithCommit])</f>
        <v>1.3622047244094488</v>
      </c>
      <c r="I23">
        <f>RAMPART_monthProcessControlChartData[[#This Row],[averageTicketPerMonth]]+3*_xlfn.STDEV.P(RAMPART_monthProcessControlChartData[fixedTicketWithCommit])</f>
        <v>13.62316229966275</v>
      </c>
      <c r="J23">
        <v>0</v>
      </c>
    </row>
    <row r="24" spans="1:10" x14ac:dyDescent="0.3">
      <c r="A24" s="4">
        <f t="shared" si="0"/>
        <v>23</v>
      </c>
      <c r="B24" s="1" t="s">
        <v>205</v>
      </c>
      <c r="C24" s="1" t="s">
        <v>210</v>
      </c>
      <c r="D24">
        <v>6</v>
      </c>
      <c r="E24">
        <v>5</v>
      </c>
      <c r="F24" s="2">
        <v>39753</v>
      </c>
      <c r="G24">
        <v>0</v>
      </c>
      <c r="H24">
        <f>AVERAGE(RAMPART_monthProcessControlChartData[fixedTicketWithCommit])</f>
        <v>1.3622047244094488</v>
      </c>
      <c r="I24">
        <f>RAMPART_monthProcessControlChartData[[#This Row],[averageTicketPerMonth]]+3*_xlfn.STDEV.P(RAMPART_monthProcessControlChartData[fixedTicketWithCommit])</f>
        <v>13.62316229966275</v>
      </c>
      <c r="J24">
        <v>0</v>
      </c>
    </row>
    <row r="25" spans="1:10" x14ac:dyDescent="0.3">
      <c r="A25" s="5">
        <f t="shared" si="0"/>
        <v>24</v>
      </c>
      <c r="B25" s="1" t="s">
        <v>205</v>
      </c>
      <c r="C25" s="1" t="s">
        <v>210</v>
      </c>
      <c r="D25">
        <v>4</v>
      </c>
      <c r="E25">
        <v>5</v>
      </c>
      <c r="F25" s="2">
        <v>39783</v>
      </c>
      <c r="G25">
        <v>0</v>
      </c>
      <c r="H25">
        <f>AVERAGE(RAMPART_monthProcessControlChartData[fixedTicketWithCommit])</f>
        <v>1.3622047244094488</v>
      </c>
      <c r="I25">
        <f>RAMPART_monthProcessControlChartData[[#This Row],[averageTicketPerMonth]]+3*_xlfn.STDEV.P(RAMPART_monthProcessControlChartData[fixedTicketWithCommit])</f>
        <v>13.62316229966275</v>
      </c>
      <c r="J25">
        <v>0</v>
      </c>
    </row>
    <row r="26" spans="1:10" x14ac:dyDescent="0.3">
      <c r="A26" s="4">
        <f t="shared" si="0"/>
        <v>25</v>
      </c>
      <c r="B26" s="1" t="s">
        <v>205</v>
      </c>
      <c r="C26" s="1" t="s">
        <v>210</v>
      </c>
      <c r="D26">
        <v>2</v>
      </c>
      <c r="E26">
        <v>5</v>
      </c>
      <c r="F26" s="2">
        <v>39814</v>
      </c>
      <c r="G26">
        <v>0</v>
      </c>
      <c r="H26">
        <f>AVERAGE(RAMPART_monthProcessControlChartData[fixedTicketWithCommit])</f>
        <v>1.3622047244094488</v>
      </c>
      <c r="I26">
        <f>RAMPART_monthProcessControlChartData[[#This Row],[averageTicketPerMonth]]+3*_xlfn.STDEV.P(RAMPART_monthProcessControlChartData[fixedTicketWithCommit])</f>
        <v>13.62316229966275</v>
      </c>
      <c r="J26">
        <v>0</v>
      </c>
    </row>
    <row r="27" spans="1:10" x14ac:dyDescent="0.3">
      <c r="A27" s="5">
        <f t="shared" si="0"/>
        <v>26</v>
      </c>
      <c r="B27" s="1" t="s">
        <v>205</v>
      </c>
      <c r="C27" s="1" t="s">
        <v>210</v>
      </c>
      <c r="D27">
        <v>11</v>
      </c>
      <c r="E27">
        <v>5</v>
      </c>
      <c r="F27" s="2">
        <v>39845</v>
      </c>
      <c r="G27">
        <v>1</v>
      </c>
      <c r="H27">
        <f>AVERAGE(RAMPART_monthProcessControlChartData[fixedTicketWithCommit])</f>
        <v>1.3622047244094488</v>
      </c>
      <c r="I27">
        <f>RAMPART_monthProcessControlChartData[[#This Row],[averageTicketPerMonth]]+3*_xlfn.STDEV.P(RAMPART_monthProcessControlChartData[fixedTicketWithCommit])</f>
        <v>13.62316229966275</v>
      </c>
      <c r="J27">
        <v>0</v>
      </c>
    </row>
    <row r="28" spans="1:10" x14ac:dyDescent="0.3">
      <c r="A28" s="4">
        <f t="shared" si="0"/>
        <v>27</v>
      </c>
      <c r="B28" s="1" t="s">
        <v>205</v>
      </c>
      <c r="C28" s="1" t="s">
        <v>210</v>
      </c>
      <c r="D28">
        <v>32</v>
      </c>
      <c r="E28">
        <v>5</v>
      </c>
      <c r="F28" s="2">
        <v>39873</v>
      </c>
      <c r="G28">
        <v>1</v>
      </c>
      <c r="H28">
        <f>AVERAGE(RAMPART_monthProcessControlChartData[fixedTicketWithCommit])</f>
        <v>1.3622047244094488</v>
      </c>
      <c r="I28">
        <f>RAMPART_monthProcessControlChartData[[#This Row],[averageTicketPerMonth]]+3*_xlfn.STDEV.P(RAMPART_monthProcessControlChartData[fixedTicketWithCommit])</f>
        <v>13.62316229966275</v>
      </c>
      <c r="J28">
        <v>0</v>
      </c>
    </row>
    <row r="29" spans="1:10" x14ac:dyDescent="0.3">
      <c r="A29" s="5">
        <f t="shared" si="0"/>
        <v>28</v>
      </c>
      <c r="B29" s="1" t="s">
        <v>205</v>
      </c>
      <c r="C29" s="1" t="s">
        <v>210</v>
      </c>
      <c r="D29">
        <v>10</v>
      </c>
      <c r="E29">
        <v>5</v>
      </c>
      <c r="F29" s="2">
        <v>39904</v>
      </c>
      <c r="G29">
        <v>1</v>
      </c>
      <c r="H29">
        <f>AVERAGE(RAMPART_monthProcessControlChartData[fixedTicketWithCommit])</f>
        <v>1.3622047244094488</v>
      </c>
      <c r="I29">
        <f>RAMPART_monthProcessControlChartData[[#This Row],[averageTicketPerMonth]]+3*_xlfn.STDEV.P(RAMPART_monthProcessControlChartData[fixedTicketWithCommit])</f>
        <v>13.62316229966275</v>
      </c>
      <c r="J29">
        <v>0</v>
      </c>
    </row>
    <row r="30" spans="1:10" x14ac:dyDescent="0.3">
      <c r="A30" s="4">
        <f t="shared" si="0"/>
        <v>29</v>
      </c>
      <c r="B30" s="1" t="s">
        <v>205</v>
      </c>
      <c r="C30" s="1" t="s">
        <v>210</v>
      </c>
      <c r="D30">
        <v>0</v>
      </c>
      <c r="E30">
        <v>5</v>
      </c>
      <c r="F30" s="2">
        <v>39934</v>
      </c>
      <c r="G30">
        <v>0</v>
      </c>
      <c r="H30">
        <f>AVERAGE(RAMPART_monthProcessControlChartData[fixedTicketWithCommit])</f>
        <v>1.3622047244094488</v>
      </c>
      <c r="I30">
        <f>RAMPART_monthProcessControlChartData[[#This Row],[averageTicketPerMonth]]+3*_xlfn.STDEV.P(RAMPART_monthProcessControlChartData[fixedTicketWithCommit])</f>
        <v>13.62316229966275</v>
      </c>
      <c r="J30">
        <v>0</v>
      </c>
    </row>
    <row r="31" spans="1:10" x14ac:dyDescent="0.3">
      <c r="A31" s="5">
        <f t="shared" si="0"/>
        <v>30</v>
      </c>
      <c r="B31" s="1" t="s">
        <v>205</v>
      </c>
      <c r="C31" s="1" t="s">
        <v>210</v>
      </c>
      <c r="D31">
        <v>4</v>
      </c>
      <c r="E31">
        <v>5</v>
      </c>
      <c r="F31" s="2">
        <v>39965</v>
      </c>
      <c r="G31">
        <v>1</v>
      </c>
      <c r="H31">
        <f>AVERAGE(RAMPART_monthProcessControlChartData[fixedTicketWithCommit])</f>
        <v>1.3622047244094488</v>
      </c>
      <c r="I31">
        <f>RAMPART_monthProcessControlChartData[[#This Row],[averageTicketPerMonth]]+3*_xlfn.STDEV.P(RAMPART_monthProcessControlChartData[fixedTicketWithCommit])</f>
        <v>13.62316229966275</v>
      </c>
      <c r="J31">
        <v>0</v>
      </c>
    </row>
    <row r="32" spans="1:10" x14ac:dyDescent="0.3">
      <c r="A32" s="4">
        <f t="shared" si="0"/>
        <v>31</v>
      </c>
      <c r="B32" s="1" t="s">
        <v>205</v>
      </c>
      <c r="C32" s="1" t="s">
        <v>210</v>
      </c>
      <c r="D32">
        <v>8</v>
      </c>
      <c r="E32">
        <v>5</v>
      </c>
      <c r="F32" s="2">
        <v>39995</v>
      </c>
      <c r="G32">
        <v>1</v>
      </c>
      <c r="H32">
        <f>AVERAGE(RAMPART_monthProcessControlChartData[fixedTicketWithCommit])</f>
        <v>1.3622047244094488</v>
      </c>
      <c r="I32">
        <f>RAMPART_monthProcessControlChartData[[#This Row],[averageTicketPerMonth]]+3*_xlfn.STDEV.P(RAMPART_monthProcessControlChartData[fixedTicketWithCommit])</f>
        <v>13.62316229966275</v>
      </c>
      <c r="J32">
        <v>0</v>
      </c>
    </row>
    <row r="33" spans="1:10" x14ac:dyDescent="0.3">
      <c r="A33" s="5">
        <f t="shared" si="0"/>
        <v>32</v>
      </c>
      <c r="B33" s="1" t="s">
        <v>205</v>
      </c>
      <c r="C33" s="1" t="s">
        <v>210</v>
      </c>
      <c r="D33">
        <v>59</v>
      </c>
      <c r="E33">
        <v>5</v>
      </c>
      <c r="F33" s="2">
        <v>40026</v>
      </c>
      <c r="G33">
        <v>14</v>
      </c>
      <c r="H33">
        <f>AVERAGE(RAMPART_monthProcessControlChartData[fixedTicketWithCommit])</f>
        <v>1.3622047244094488</v>
      </c>
      <c r="I33">
        <f>RAMPART_monthProcessControlChartData[[#This Row],[averageTicketPerMonth]]+3*_xlfn.STDEV.P(RAMPART_monthProcessControlChartData[fixedTicketWithCommit])</f>
        <v>13.62316229966275</v>
      </c>
      <c r="J33">
        <v>0</v>
      </c>
    </row>
    <row r="34" spans="1:10" x14ac:dyDescent="0.3">
      <c r="A34" s="4">
        <f t="shared" si="0"/>
        <v>33</v>
      </c>
      <c r="B34" s="1" t="s">
        <v>205</v>
      </c>
      <c r="C34" s="1" t="s">
        <v>210</v>
      </c>
      <c r="D34">
        <v>21</v>
      </c>
      <c r="E34">
        <v>5</v>
      </c>
      <c r="F34" s="2">
        <v>40057</v>
      </c>
      <c r="G34">
        <v>5</v>
      </c>
      <c r="H34">
        <f>AVERAGE(RAMPART_monthProcessControlChartData[fixedTicketWithCommit])</f>
        <v>1.3622047244094488</v>
      </c>
      <c r="I34">
        <f>RAMPART_monthProcessControlChartData[[#This Row],[averageTicketPerMonth]]+3*_xlfn.STDEV.P(RAMPART_monthProcessControlChartData[fixedTicketWithCommit])</f>
        <v>13.62316229966275</v>
      </c>
      <c r="J34">
        <v>0</v>
      </c>
    </row>
    <row r="35" spans="1:10" x14ac:dyDescent="0.3">
      <c r="A35" s="5">
        <f t="shared" si="0"/>
        <v>34</v>
      </c>
      <c r="B35" s="1" t="s">
        <v>205</v>
      </c>
      <c r="C35" s="1" t="s">
        <v>210</v>
      </c>
      <c r="D35">
        <v>3</v>
      </c>
      <c r="E35">
        <v>5</v>
      </c>
      <c r="F35" s="2">
        <v>40087</v>
      </c>
      <c r="G35">
        <v>0</v>
      </c>
      <c r="H35">
        <f>AVERAGE(RAMPART_monthProcessControlChartData[fixedTicketWithCommit])</f>
        <v>1.3622047244094488</v>
      </c>
      <c r="I35">
        <f>RAMPART_monthProcessControlChartData[[#This Row],[averageTicketPerMonth]]+3*_xlfn.STDEV.P(RAMPART_monthProcessControlChartData[fixedTicketWithCommit])</f>
        <v>13.62316229966275</v>
      </c>
      <c r="J35">
        <v>0</v>
      </c>
    </row>
    <row r="36" spans="1:10" x14ac:dyDescent="0.3">
      <c r="A36" s="4">
        <f t="shared" si="0"/>
        <v>35</v>
      </c>
      <c r="B36" s="1" t="s">
        <v>205</v>
      </c>
      <c r="C36" s="1" t="s">
        <v>210</v>
      </c>
      <c r="D36">
        <v>0</v>
      </c>
      <c r="E36">
        <v>5</v>
      </c>
      <c r="F36" s="2">
        <v>40118</v>
      </c>
      <c r="G36">
        <v>0</v>
      </c>
      <c r="H36">
        <f>AVERAGE(RAMPART_monthProcessControlChartData[fixedTicketWithCommit])</f>
        <v>1.3622047244094488</v>
      </c>
      <c r="I36">
        <f>RAMPART_monthProcessControlChartData[[#This Row],[averageTicketPerMonth]]+3*_xlfn.STDEV.P(RAMPART_monthProcessControlChartData[fixedTicketWithCommit])</f>
        <v>13.62316229966275</v>
      </c>
      <c r="J36">
        <v>0</v>
      </c>
    </row>
    <row r="37" spans="1:10" x14ac:dyDescent="0.3">
      <c r="A37" s="5">
        <f t="shared" si="0"/>
        <v>36</v>
      </c>
      <c r="B37" s="1" t="s">
        <v>205</v>
      </c>
      <c r="C37" s="1" t="s">
        <v>210</v>
      </c>
      <c r="D37">
        <v>3</v>
      </c>
      <c r="E37">
        <v>5</v>
      </c>
      <c r="F37" s="2">
        <v>40148</v>
      </c>
      <c r="G37">
        <v>0</v>
      </c>
      <c r="H37">
        <f>AVERAGE(RAMPART_monthProcessControlChartData[fixedTicketWithCommit])</f>
        <v>1.3622047244094488</v>
      </c>
      <c r="I37">
        <f>RAMPART_monthProcessControlChartData[[#This Row],[averageTicketPerMonth]]+3*_xlfn.STDEV.P(RAMPART_monthProcessControlChartData[fixedTicketWithCommit])</f>
        <v>13.62316229966275</v>
      </c>
      <c r="J37">
        <v>0</v>
      </c>
    </row>
    <row r="38" spans="1:10" x14ac:dyDescent="0.3">
      <c r="A38" s="4">
        <f t="shared" si="0"/>
        <v>37</v>
      </c>
      <c r="B38" s="1" t="s">
        <v>205</v>
      </c>
      <c r="C38" s="1" t="s">
        <v>210</v>
      </c>
      <c r="D38">
        <v>6</v>
      </c>
      <c r="E38">
        <v>5</v>
      </c>
      <c r="F38" s="2">
        <v>40179</v>
      </c>
      <c r="G38">
        <v>0</v>
      </c>
      <c r="H38">
        <f>AVERAGE(RAMPART_monthProcessControlChartData[fixedTicketWithCommit])</f>
        <v>1.3622047244094488</v>
      </c>
      <c r="I38">
        <f>RAMPART_monthProcessControlChartData[[#This Row],[averageTicketPerMonth]]+3*_xlfn.STDEV.P(RAMPART_monthProcessControlChartData[fixedTicketWithCommit])</f>
        <v>13.62316229966275</v>
      </c>
      <c r="J38">
        <v>0</v>
      </c>
    </row>
    <row r="39" spans="1:10" x14ac:dyDescent="0.3">
      <c r="A39" s="5">
        <f t="shared" si="0"/>
        <v>38</v>
      </c>
      <c r="B39" s="1" t="s">
        <v>205</v>
      </c>
      <c r="C39" s="1" t="s">
        <v>211</v>
      </c>
      <c r="D39">
        <v>20</v>
      </c>
      <c r="E39">
        <v>6</v>
      </c>
      <c r="F39" s="2">
        <v>40210</v>
      </c>
      <c r="G39">
        <v>0</v>
      </c>
      <c r="H39">
        <f>AVERAGE(RAMPART_monthProcessControlChartData[fixedTicketWithCommit])</f>
        <v>1.3622047244094488</v>
      </c>
      <c r="I39">
        <f>RAMPART_monthProcessControlChartData[[#This Row],[averageTicketPerMonth]]+3*_xlfn.STDEV.P(RAMPART_monthProcessControlChartData[fixedTicketWithCommit])</f>
        <v>13.62316229966275</v>
      </c>
      <c r="J39">
        <v>0</v>
      </c>
    </row>
    <row r="40" spans="1:10" x14ac:dyDescent="0.3">
      <c r="A40" s="4">
        <f t="shared" si="0"/>
        <v>39</v>
      </c>
      <c r="B40" s="1" t="s">
        <v>205</v>
      </c>
      <c r="C40" s="1" t="s">
        <v>211</v>
      </c>
      <c r="D40">
        <v>0</v>
      </c>
      <c r="E40">
        <v>6</v>
      </c>
      <c r="F40" s="2">
        <v>40238</v>
      </c>
      <c r="G40">
        <v>0</v>
      </c>
      <c r="H40">
        <f>AVERAGE(RAMPART_monthProcessControlChartData[fixedTicketWithCommit])</f>
        <v>1.3622047244094488</v>
      </c>
      <c r="I40">
        <f>RAMPART_monthProcessControlChartData[[#This Row],[averageTicketPerMonth]]+3*_xlfn.STDEV.P(RAMPART_monthProcessControlChartData[fixedTicketWithCommit])</f>
        <v>13.62316229966275</v>
      </c>
      <c r="J40">
        <v>0</v>
      </c>
    </row>
    <row r="41" spans="1:10" x14ac:dyDescent="0.3">
      <c r="A41" s="5">
        <f t="shared" si="0"/>
        <v>40</v>
      </c>
      <c r="B41" s="1" t="s">
        <v>205</v>
      </c>
      <c r="C41" s="1" t="s">
        <v>211</v>
      </c>
      <c r="D41">
        <v>2</v>
      </c>
      <c r="E41">
        <v>6</v>
      </c>
      <c r="F41" s="2">
        <v>40269</v>
      </c>
      <c r="G41">
        <v>0</v>
      </c>
      <c r="H41">
        <f>AVERAGE(RAMPART_monthProcessControlChartData[fixedTicketWithCommit])</f>
        <v>1.3622047244094488</v>
      </c>
      <c r="I41">
        <f>RAMPART_monthProcessControlChartData[[#This Row],[averageTicketPerMonth]]+3*_xlfn.STDEV.P(RAMPART_monthProcessControlChartData[fixedTicketWithCommit])</f>
        <v>13.62316229966275</v>
      </c>
      <c r="J41">
        <v>0</v>
      </c>
    </row>
    <row r="42" spans="1:10" x14ac:dyDescent="0.3">
      <c r="A42" s="4">
        <f t="shared" si="0"/>
        <v>41</v>
      </c>
      <c r="B42" s="1" t="s">
        <v>205</v>
      </c>
      <c r="C42" s="1" t="s">
        <v>211</v>
      </c>
      <c r="D42">
        <v>12</v>
      </c>
      <c r="E42">
        <v>6</v>
      </c>
      <c r="F42" s="2">
        <v>40299</v>
      </c>
      <c r="G42">
        <v>0</v>
      </c>
      <c r="H42">
        <f>AVERAGE(RAMPART_monthProcessControlChartData[fixedTicketWithCommit])</f>
        <v>1.3622047244094488</v>
      </c>
      <c r="I42">
        <f>RAMPART_monthProcessControlChartData[[#This Row],[averageTicketPerMonth]]+3*_xlfn.STDEV.P(RAMPART_monthProcessControlChartData[fixedTicketWithCommit])</f>
        <v>13.62316229966275</v>
      </c>
      <c r="J42">
        <v>0</v>
      </c>
    </row>
    <row r="43" spans="1:10" x14ac:dyDescent="0.3">
      <c r="A43" s="5">
        <f t="shared" si="0"/>
        <v>42</v>
      </c>
      <c r="B43" s="1" t="s">
        <v>205</v>
      </c>
      <c r="C43" s="1" t="s">
        <v>211</v>
      </c>
      <c r="D43">
        <v>2</v>
      </c>
      <c r="E43">
        <v>6</v>
      </c>
      <c r="F43" s="2">
        <v>40330</v>
      </c>
      <c r="G43">
        <v>0</v>
      </c>
      <c r="H43">
        <f>AVERAGE(RAMPART_monthProcessControlChartData[fixedTicketWithCommit])</f>
        <v>1.3622047244094488</v>
      </c>
      <c r="I43">
        <f>RAMPART_monthProcessControlChartData[[#This Row],[averageTicketPerMonth]]+3*_xlfn.STDEV.P(RAMPART_monthProcessControlChartData[fixedTicketWithCommit])</f>
        <v>13.62316229966275</v>
      </c>
      <c r="J43">
        <v>0</v>
      </c>
    </row>
    <row r="44" spans="1:10" x14ac:dyDescent="0.3">
      <c r="A44" s="4">
        <f t="shared" si="0"/>
        <v>43</v>
      </c>
      <c r="B44" s="1" t="s">
        <v>205</v>
      </c>
      <c r="C44" s="1" t="s">
        <v>211</v>
      </c>
      <c r="D44">
        <v>10</v>
      </c>
      <c r="E44">
        <v>6</v>
      </c>
      <c r="F44" s="2">
        <v>40360</v>
      </c>
      <c r="G44">
        <v>0</v>
      </c>
      <c r="H44">
        <f>AVERAGE(RAMPART_monthProcessControlChartData[fixedTicketWithCommit])</f>
        <v>1.3622047244094488</v>
      </c>
      <c r="I44">
        <f>RAMPART_monthProcessControlChartData[[#This Row],[averageTicketPerMonth]]+3*_xlfn.STDEV.P(RAMPART_monthProcessControlChartData[fixedTicketWithCommit])</f>
        <v>13.62316229966275</v>
      </c>
      <c r="J44">
        <v>0</v>
      </c>
    </row>
    <row r="45" spans="1:10" x14ac:dyDescent="0.3">
      <c r="A45" s="5">
        <f t="shared" si="0"/>
        <v>44</v>
      </c>
      <c r="B45" s="1" t="s">
        <v>205</v>
      </c>
      <c r="C45" s="1" t="s">
        <v>211</v>
      </c>
      <c r="D45">
        <v>2</v>
      </c>
      <c r="E45">
        <v>6</v>
      </c>
      <c r="F45" s="2">
        <v>40391</v>
      </c>
      <c r="G45">
        <v>0</v>
      </c>
      <c r="H45">
        <f>AVERAGE(RAMPART_monthProcessControlChartData[fixedTicketWithCommit])</f>
        <v>1.3622047244094488</v>
      </c>
      <c r="I45">
        <f>RAMPART_monthProcessControlChartData[[#This Row],[averageTicketPerMonth]]+3*_xlfn.STDEV.P(RAMPART_monthProcessControlChartData[fixedTicketWithCommit])</f>
        <v>13.62316229966275</v>
      </c>
      <c r="J45">
        <v>0</v>
      </c>
    </row>
    <row r="46" spans="1:10" x14ac:dyDescent="0.3">
      <c r="A46" s="4">
        <f t="shared" si="0"/>
        <v>45</v>
      </c>
      <c r="B46" s="1" t="s">
        <v>205</v>
      </c>
      <c r="C46" s="1" t="s">
        <v>211</v>
      </c>
      <c r="D46">
        <v>10</v>
      </c>
      <c r="E46">
        <v>6</v>
      </c>
      <c r="F46" s="2">
        <v>40422</v>
      </c>
      <c r="G46">
        <v>1</v>
      </c>
      <c r="H46">
        <f>AVERAGE(RAMPART_monthProcessControlChartData[fixedTicketWithCommit])</f>
        <v>1.3622047244094488</v>
      </c>
      <c r="I46">
        <f>RAMPART_monthProcessControlChartData[[#This Row],[averageTicketPerMonth]]+3*_xlfn.STDEV.P(RAMPART_monthProcessControlChartData[fixedTicketWithCommit])</f>
        <v>13.62316229966275</v>
      </c>
      <c r="J46">
        <v>0</v>
      </c>
    </row>
    <row r="47" spans="1:10" x14ac:dyDescent="0.3">
      <c r="A47" s="5">
        <f t="shared" si="0"/>
        <v>46</v>
      </c>
      <c r="B47" s="1" t="s">
        <v>205</v>
      </c>
      <c r="C47" s="1" t="s">
        <v>211</v>
      </c>
      <c r="D47">
        <v>0</v>
      </c>
      <c r="E47">
        <v>6</v>
      </c>
      <c r="F47" s="2">
        <v>40452</v>
      </c>
      <c r="G47">
        <v>0</v>
      </c>
      <c r="H47">
        <f>AVERAGE(RAMPART_monthProcessControlChartData[fixedTicketWithCommit])</f>
        <v>1.3622047244094488</v>
      </c>
      <c r="I47">
        <f>RAMPART_monthProcessControlChartData[[#This Row],[averageTicketPerMonth]]+3*_xlfn.STDEV.P(RAMPART_monthProcessControlChartData[fixedTicketWithCommit])</f>
        <v>13.62316229966275</v>
      </c>
      <c r="J47">
        <v>0</v>
      </c>
    </row>
    <row r="48" spans="1:10" x14ac:dyDescent="0.3">
      <c r="A48" s="4">
        <f t="shared" si="0"/>
        <v>47</v>
      </c>
      <c r="B48" s="1" t="s">
        <v>205</v>
      </c>
      <c r="C48" s="1" t="s">
        <v>211</v>
      </c>
      <c r="D48">
        <v>2</v>
      </c>
      <c r="E48">
        <v>6</v>
      </c>
      <c r="F48" s="2">
        <v>40483</v>
      </c>
      <c r="G48">
        <v>0</v>
      </c>
      <c r="H48">
        <f>AVERAGE(RAMPART_monthProcessControlChartData[fixedTicketWithCommit])</f>
        <v>1.3622047244094488</v>
      </c>
      <c r="I48">
        <f>RAMPART_monthProcessControlChartData[[#This Row],[averageTicketPerMonth]]+3*_xlfn.STDEV.P(RAMPART_monthProcessControlChartData[fixedTicketWithCommit])</f>
        <v>13.62316229966275</v>
      </c>
      <c r="J48">
        <v>0</v>
      </c>
    </row>
    <row r="49" spans="1:10" x14ac:dyDescent="0.3">
      <c r="A49" s="5">
        <f t="shared" si="0"/>
        <v>48</v>
      </c>
      <c r="B49" s="1" t="s">
        <v>205</v>
      </c>
      <c r="C49" s="1" t="s">
        <v>211</v>
      </c>
      <c r="D49">
        <v>136</v>
      </c>
      <c r="E49">
        <v>6</v>
      </c>
      <c r="F49" s="2">
        <v>40513</v>
      </c>
      <c r="G49">
        <v>40</v>
      </c>
      <c r="H49">
        <f>AVERAGE(RAMPART_monthProcessControlChartData[fixedTicketWithCommit])</f>
        <v>1.3622047244094488</v>
      </c>
      <c r="I49">
        <f>RAMPART_monthProcessControlChartData[[#This Row],[averageTicketPerMonth]]+3*_xlfn.STDEV.P(RAMPART_monthProcessControlChartData[fixedTicketWithCommit])</f>
        <v>13.62316229966275</v>
      </c>
      <c r="J49">
        <v>0</v>
      </c>
    </row>
    <row r="50" spans="1:10" x14ac:dyDescent="0.3">
      <c r="A50" s="4">
        <f t="shared" si="0"/>
        <v>49</v>
      </c>
      <c r="B50" s="1" t="s">
        <v>205</v>
      </c>
      <c r="C50" s="1" t="s">
        <v>211</v>
      </c>
      <c r="D50">
        <v>54</v>
      </c>
      <c r="E50">
        <v>6</v>
      </c>
      <c r="F50" s="2">
        <v>40544</v>
      </c>
      <c r="G50">
        <v>1</v>
      </c>
      <c r="H50">
        <f>AVERAGE(RAMPART_monthProcessControlChartData[fixedTicketWithCommit])</f>
        <v>1.3622047244094488</v>
      </c>
      <c r="I50">
        <f>RAMPART_monthProcessControlChartData[[#This Row],[averageTicketPerMonth]]+3*_xlfn.STDEV.P(RAMPART_monthProcessControlChartData[fixedTicketWithCommit])</f>
        <v>13.62316229966275</v>
      </c>
      <c r="J50">
        <v>0</v>
      </c>
    </row>
    <row r="51" spans="1:10" x14ac:dyDescent="0.3">
      <c r="A51" s="5">
        <f t="shared" si="0"/>
        <v>50</v>
      </c>
      <c r="B51" s="1" t="s">
        <v>205</v>
      </c>
      <c r="C51" s="1" t="s">
        <v>212</v>
      </c>
      <c r="D51">
        <v>62</v>
      </c>
      <c r="E51">
        <v>7</v>
      </c>
      <c r="F51" s="2">
        <v>40575</v>
      </c>
      <c r="G51">
        <v>6</v>
      </c>
      <c r="H51">
        <f>AVERAGE(RAMPART_monthProcessControlChartData[fixedTicketWithCommit])</f>
        <v>1.3622047244094488</v>
      </c>
      <c r="I51">
        <f>RAMPART_monthProcessControlChartData[[#This Row],[averageTicketPerMonth]]+3*_xlfn.STDEV.P(RAMPART_monthProcessControlChartData[fixedTicketWithCommit])</f>
        <v>13.62316229966275</v>
      </c>
      <c r="J51">
        <v>0</v>
      </c>
    </row>
    <row r="52" spans="1:10" x14ac:dyDescent="0.3">
      <c r="A52" s="4">
        <f t="shared" si="0"/>
        <v>51</v>
      </c>
      <c r="B52" s="1" t="s">
        <v>205</v>
      </c>
      <c r="C52" s="1" t="s">
        <v>212</v>
      </c>
      <c r="D52">
        <v>21</v>
      </c>
      <c r="E52">
        <v>7</v>
      </c>
      <c r="F52" s="2">
        <v>40603</v>
      </c>
      <c r="G52">
        <v>0</v>
      </c>
      <c r="H52">
        <f>AVERAGE(RAMPART_monthProcessControlChartData[fixedTicketWithCommit])</f>
        <v>1.3622047244094488</v>
      </c>
      <c r="I52">
        <f>RAMPART_monthProcessControlChartData[[#This Row],[averageTicketPerMonth]]+3*_xlfn.STDEV.P(RAMPART_monthProcessControlChartData[fixedTicketWithCommit])</f>
        <v>13.62316229966275</v>
      </c>
      <c r="J52">
        <v>0</v>
      </c>
    </row>
    <row r="53" spans="1:10" x14ac:dyDescent="0.3">
      <c r="A53" s="5">
        <f t="shared" si="0"/>
        <v>52</v>
      </c>
      <c r="B53" s="1" t="s">
        <v>205</v>
      </c>
      <c r="C53" s="1" t="s">
        <v>212</v>
      </c>
      <c r="D53">
        <v>21</v>
      </c>
      <c r="E53">
        <v>7</v>
      </c>
      <c r="F53" s="2">
        <v>40634</v>
      </c>
      <c r="G53">
        <v>0</v>
      </c>
      <c r="H53">
        <f>AVERAGE(RAMPART_monthProcessControlChartData[fixedTicketWithCommit])</f>
        <v>1.3622047244094488</v>
      </c>
      <c r="I53">
        <f>RAMPART_monthProcessControlChartData[[#This Row],[averageTicketPerMonth]]+3*_xlfn.STDEV.P(RAMPART_monthProcessControlChartData[fixedTicketWithCommit])</f>
        <v>13.62316229966275</v>
      </c>
      <c r="J53">
        <v>0</v>
      </c>
    </row>
    <row r="54" spans="1:10" x14ac:dyDescent="0.3">
      <c r="A54" s="4">
        <f t="shared" si="0"/>
        <v>53</v>
      </c>
      <c r="B54" s="1" t="s">
        <v>205</v>
      </c>
      <c r="C54" s="1" t="s">
        <v>212</v>
      </c>
      <c r="D54">
        <v>6</v>
      </c>
      <c r="E54">
        <v>7</v>
      </c>
      <c r="F54" s="2">
        <v>40664</v>
      </c>
      <c r="G54">
        <v>2</v>
      </c>
      <c r="H54">
        <f>AVERAGE(RAMPART_monthProcessControlChartData[fixedTicketWithCommit])</f>
        <v>1.3622047244094488</v>
      </c>
      <c r="I54">
        <f>RAMPART_monthProcessControlChartData[[#This Row],[averageTicketPerMonth]]+3*_xlfn.STDEV.P(RAMPART_monthProcessControlChartData[fixedTicketWithCommit])</f>
        <v>13.62316229966275</v>
      </c>
      <c r="J54">
        <v>0</v>
      </c>
    </row>
    <row r="55" spans="1:10" x14ac:dyDescent="0.3">
      <c r="A55" s="5">
        <f t="shared" si="0"/>
        <v>54</v>
      </c>
      <c r="B55" s="1" t="s">
        <v>205</v>
      </c>
      <c r="C55" s="1" t="s">
        <v>212</v>
      </c>
      <c r="D55">
        <v>41</v>
      </c>
      <c r="E55">
        <v>7</v>
      </c>
      <c r="F55" s="2">
        <v>40695</v>
      </c>
      <c r="G55">
        <v>0</v>
      </c>
      <c r="H55">
        <f>AVERAGE(RAMPART_monthProcessControlChartData[fixedTicketWithCommit])</f>
        <v>1.3622047244094488</v>
      </c>
      <c r="I55">
        <f>RAMPART_monthProcessControlChartData[[#This Row],[averageTicketPerMonth]]+3*_xlfn.STDEV.P(RAMPART_monthProcessControlChartData[fixedTicketWithCommit])</f>
        <v>13.62316229966275</v>
      </c>
      <c r="J55">
        <v>0</v>
      </c>
    </row>
    <row r="56" spans="1:10" x14ac:dyDescent="0.3">
      <c r="A56" s="4">
        <f t="shared" si="0"/>
        <v>55</v>
      </c>
      <c r="B56" s="1" t="s">
        <v>205</v>
      </c>
      <c r="C56" s="1" t="s">
        <v>213</v>
      </c>
      <c r="D56">
        <v>11</v>
      </c>
      <c r="E56">
        <v>8</v>
      </c>
      <c r="F56" s="2">
        <v>40725</v>
      </c>
      <c r="G56">
        <v>0</v>
      </c>
      <c r="H56">
        <f>AVERAGE(RAMPART_monthProcessControlChartData[fixedTicketWithCommit])</f>
        <v>1.3622047244094488</v>
      </c>
      <c r="I56">
        <f>RAMPART_monthProcessControlChartData[[#This Row],[averageTicketPerMonth]]+3*_xlfn.STDEV.P(RAMPART_monthProcessControlChartData[fixedTicketWithCommit])</f>
        <v>13.62316229966275</v>
      </c>
      <c r="J56">
        <v>0</v>
      </c>
    </row>
    <row r="57" spans="1:10" x14ac:dyDescent="0.3">
      <c r="A57" s="5">
        <f t="shared" si="0"/>
        <v>56</v>
      </c>
      <c r="B57" s="1" t="s">
        <v>205</v>
      </c>
      <c r="C57" s="1" t="s">
        <v>213</v>
      </c>
      <c r="D57">
        <v>17</v>
      </c>
      <c r="E57">
        <v>8</v>
      </c>
      <c r="F57" s="2">
        <v>40756</v>
      </c>
      <c r="G57">
        <v>0</v>
      </c>
      <c r="H57">
        <f>AVERAGE(RAMPART_monthProcessControlChartData[fixedTicketWithCommit])</f>
        <v>1.3622047244094488</v>
      </c>
      <c r="I57">
        <f>RAMPART_monthProcessControlChartData[[#This Row],[averageTicketPerMonth]]+3*_xlfn.STDEV.P(RAMPART_monthProcessControlChartData[fixedTicketWithCommit])</f>
        <v>13.62316229966275</v>
      </c>
      <c r="J57">
        <v>0</v>
      </c>
    </row>
    <row r="58" spans="1:10" x14ac:dyDescent="0.3">
      <c r="A58" s="4">
        <f t="shared" si="0"/>
        <v>57</v>
      </c>
      <c r="B58" s="1" t="s">
        <v>205</v>
      </c>
      <c r="C58" s="1" t="s">
        <v>213</v>
      </c>
      <c r="D58">
        <v>45</v>
      </c>
      <c r="E58">
        <v>8</v>
      </c>
      <c r="F58" s="2">
        <v>40787</v>
      </c>
      <c r="G58">
        <v>2</v>
      </c>
      <c r="H58">
        <f>AVERAGE(RAMPART_monthProcessControlChartData[fixedTicketWithCommit])</f>
        <v>1.3622047244094488</v>
      </c>
      <c r="I58">
        <f>RAMPART_monthProcessControlChartData[[#This Row],[averageTicketPerMonth]]+3*_xlfn.STDEV.P(RAMPART_monthProcessControlChartData[fixedTicketWithCommit])</f>
        <v>13.62316229966275</v>
      </c>
      <c r="J58">
        <v>0</v>
      </c>
    </row>
    <row r="59" spans="1:10" x14ac:dyDescent="0.3">
      <c r="A59" s="5">
        <f t="shared" si="0"/>
        <v>58</v>
      </c>
      <c r="B59" s="1" t="s">
        <v>205</v>
      </c>
      <c r="C59" s="1" t="s">
        <v>215</v>
      </c>
      <c r="D59">
        <v>31</v>
      </c>
      <c r="E59">
        <v>10</v>
      </c>
      <c r="F59" s="2">
        <v>40817</v>
      </c>
      <c r="G59">
        <v>1</v>
      </c>
      <c r="H59">
        <f>AVERAGE(RAMPART_monthProcessControlChartData[fixedTicketWithCommit])</f>
        <v>1.3622047244094488</v>
      </c>
      <c r="I59">
        <f>RAMPART_monthProcessControlChartData[[#This Row],[averageTicketPerMonth]]+3*_xlfn.STDEV.P(RAMPART_monthProcessControlChartData[fixedTicketWithCommit])</f>
        <v>13.62316229966275</v>
      </c>
      <c r="J59">
        <v>0</v>
      </c>
    </row>
    <row r="60" spans="1:10" x14ac:dyDescent="0.3">
      <c r="A60" s="4">
        <f t="shared" si="0"/>
        <v>59</v>
      </c>
      <c r="B60" s="1" t="s">
        <v>205</v>
      </c>
      <c r="C60" s="1" t="s">
        <v>215</v>
      </c>
      <c r="D60">
        <v>2</v>
      </c>
      <c r="E60">
        <v>10</v>
      </c>
      <c r="F60" s="2">
        <v>40848</v>
      </c>
      <c r="G60">
        <v>0</v>
      </c>
      <c r="H60">
        <f>AVERAGE(RAMPART_monthProcessControlChartData[fixedTicketWithCommit])</f>
        <v>1.3622047244094488</v>
      </c>
      <c r="I60">
        <f>RAMPART_monthProcessControlChartData[[#This Row],[averageTicketPerMonth]]+3*_xlfn.STDEV.P(RAMPART_monthProcessControlChartData[fixedTicketWithCommit])</f>
        <v>13.62316229966275</v>
      </c>
      <c r="J60">
        <v>0</v>
      </c>
    </row>
    <row r="61" spans="1:10" x14ac:dyDescent="0.3">
      <c r="A61" s="5">
        <f t="shared" si="0"/>
        <v>60</v>
      </c>
      <c r="B61" s="1" t="s">
        <v>205</v>
      </c>
      <c r="C61" s="1" t="s">
        <v>215</v>
      </c>
      <c r="D61">
        <v>25</v>
      </c>
      <c r="E61">
        <v>10</v>
      </c>
      <c r="F61" s="2">
        <v>40878</v>
      </c>
      <c r="G61">
        <v>3</v>
      </c>
      <c r="H61">
        <f>AVERAGE(RAMPART_monthProcessControlChartData[fixedTicketWithCommit])</f>
        <v>1.3622047244094488</v>
      </c>
      <c r="I61">
        <f>RAMPART_monthProcessControlChartData[[#This Row],[averageTicketPerMonth]]+3*_xlfn.STDEV.P(RAMPART_monthProcessControlChartData[fixedTicketWithCommit])</f>
        <v>13.62316229966275</v>
      </c>
      <c r="J61">
        <v>0</v>
      </c>
    </row>
    <row r="62" spans="1:10" x14ac:dyDescent="0.3">
      <c r="A62" s="4">
        <f t="shared" si="0"/>
        <v>61</v>
      </c>
      <c r="B62" s="1" t="s">
        <v>205</v>
      </c>
      <c r="C62" s="1" t="s">
        <v>215</v>
      </c>
      <c r="D62">
        <v>10</v>
      </c>
      <c r="E62">
        <v>10</v>
      </c>
      <c r="F62" s="2">
        <v>40909</v>
      </c>
      <c r="G62">
        <v>2</v>
      </c>
      <c r="H62">
        <f>AVERAGE(RAMPART_monthProcessControlChartData[fixedTicketWithCommit])</f>
        <v>1.3622047244094488</v>
      </c>
      <c r="I62">
        <f>RAMPART_monthProcessControlChartData[[#This Row],[averageTicketPerMonth]]+3*_xlfn.STDEV.P(RAMPART_monthProcessControlChartData[fixedTicketWithCommit])</f>
        <v>13.62316229966275</v>
      </c>
      <c r="J62">
        <v>0</v>
      </c>
    </row>
    <row r="63" spans="1:10" x14ac:dyDescent="0.3">
      <c r="A63" s="5">
        <f t="shared" si="0"/>
        <v>62</v>
      </c>
      <c r="B63" s="1" t="s">
        <v>205</v>
      </c>
      <c r="C63" s="1" t="s">
        <v>215</v>
      </c>
      <c r="D63">
        <v>25</v>
      </c>
      <c r="E63">
        <v>10</v>
      </c>
      <c r="F63" s="2">
        <v>40940</v>
      </c>
      <c r="G63">
        <v>2</v>
      </c>
      <c r="H63">
        <f>AVERAGE(RAMPART_monthProcessControlChartData[fixedTicketWithCommit])</f>
        <v>1.3622047244094488</v>
      </c>
      <c r="I63">
        <f>RAMPART_monthProcessControlChartData[[#This Row],[averageTicketPerMonth]]+3*_xlfn.STDEV.P(RAMPART_monthProcessControlChartData[fixedTicketWithCommit])</f>
        <v>13.62316229966275</v>
      </c>
      <c r="J63">
        <v>0</v>
      </c>
    </row>
    <row r="64" spans="1:10" x14ac:dyDescent="0.3">
      <c r="A64" s="4">
        <f t="shared" si="0"/>
        <v>63</v>
      </c>
      <c r="B64" s="1" t="s">
        <v>205</v>
      </c>
      <c r="C64" s="1" t="s">
        <v>215</v>
      </c>
      <c r="D64">
        <v>30</v>
      </c>
      <c r="E64">
        <v>10</v>
      </c>
      <c r="F64" s="2">
        <v>40969</v>
      </c>
      <c r="G64">
        <v>0</v>
      </c>
      <c r="H64">
        <f>AVERAGE(RAMPART_monthProcessControlChartData[fixedTicketWithCommit])</f>
        <v>1.3622047244094488</v>
      </c>
      <c r="I64">
        <f>RAMPART_monthProcessControlChartData[[#This Row],[averageTicketPerMonth]]+3*_xlfn.STDEV.P(RAMPART_monthProcessControlChartData[fixedTicketWithCommit])</f>
        <v>13.62316229966275</v>
      </c>
      <c r="J64">
        <v>0</v>
      </c>
    </row>
    <row r="65" spans="1:10" x14ac:dyDescent="0.3">
      <c r="A65" s="5">
        <f t="shared" si="0"/>
        <v>64</v>
      </c>
      <c r="B65" s="1" t="s">
        <v>205</v>
      </c>
      <c r="C65" s="1" t="s">
        <v>215</v>
      </c>
      <c r="D65">
        <v>40</v>
      </c>
      <c r="E65">
        <v>10</v>
      </c>
      <c r="F65" s="2">
        <v>41000</v>
      </c>
      <c r="G65">
        <v>1</v>
      </c>
      <c r="H65">
        <f>AVERAGE(RAMPART_monthProcessControlChartData[fixedTicketWithCommit])</f>
        <v>1.3622047244094488</v>
      </c>
      <c r="I65">
        <f>RAMPART_monthProcessControlChartData[[#This Row],[averageTicketPerMonth]]+3*_xlfn.STDEV.P(RAMPART_monthProcessControlChartData[fixedTicketWithCommit])</f>
        <v>13.62316229966275</v>
      </c>
      <c r="J65">
        <v>0</v>
      </c>
    </row>
    <row r="66" spans="1:10" x14ac:dyDescent="0.3">
      <c r="A66" s="4">
        <f t="shared" si="0"/>
        <v>65</v>
      </c>
      <c r="B66" s="1" t="s">
        <v>205</v>
      </c>
      <c r="C66" s="1" t="s">
        <v>216</v>
      </c>
      <c r="D66">
        <v>2</v>
      </c>
      <c r="E66">
        <v>11</v>
      </c>
      <c r="F66" s="2">
        <v>41030</v>
      </c>
      <c r="G66">
        <v>0</v>
      </c>
      <c r="H66">
        <f>AVERAGE(RAMPART_monthProcessControlChartData[fixedTicketWithCommit])</f>
        <v>1.3622047244094488</v>
      </c>
      <c r="I66">
        <f>RAMPART_monthProcessControlChartData[[#This Row],[averageTicketPerMonth]]+3*_xlfn.STDEV.P(RAMPART_monthProcessControlChartData[fixedTicketWithCommit])</f>
        <v>13.62316229966275</v>
      </c>
      <c r="J66">
        <v>0</v>
      </c>
    </row>
    <row r="67" spans="1:10" x14ac:dyDescent="0.3">
      <c r="A67" s="5">
        <f t="shared" si="0"/>
        <v>66</v>
      </c>
      <c r="B67" s="1" t="s">
        <v>205</v>
      </c>
      <c r="C67" s="1" t="s">
        <v>216</v>
      </c>
      <c r="D67">
        <v>22</v>
      </c>
      <c r="E67">
        <v>11</v>
      </c>
      <c r="F67" s="2">
        <v>41061</v>
      </c>
      <c r="G67">
        <v>3</v>
      </c>
      <c r="H67">
        <f>AVERAGE(RAMPART_monthProcessControlChartData[fixedTicketWithCommit])</f>
        <v>1.3622047244094488</v>
      </c>
      <c r="I67">
        <f>RAMPART_monthProcessControlChartData[[#This Row],[averageTicketPerMonth]]+3*_xlfn.STDEV.P(RAMPART_monthProcessControlChartData[fixedTicketWithCommit])</f>
        <v>13.62316229966275</v>
      </c>
      <c r="J67">
        <v>0</v>
      </c>
    </row>
    <row r="68" spans="1:10" x14ac:dyDescent="0.3">
      <c r="A68" s="4">
        <f t="shared" ref="A68:A128" si="1">A67+1</f>
        <v>67</v>
      </c>
      <c r="B68" s="1" t="s">
        <v>205</v>
      </c>
      <c r="C68" s="1" t="s">
        <v>216</v>
      </c>
      <c r="D68">
        <v>3</v>
      </c>
      <c r="E68">
        <v>11</v>
      </c>
      <c r="F68" s="2">
        <v>41091</v>
      </c>
      <c r="G68">
        <v>0</v>
      </c>
      <c r="H68">
        <f>AVERAGE(RAMPART_monthProcessControlChartData[fixedTicketWithCommit])</f>
        <v>1.3622047244094488</v>
      </c>
      <c r="I68">
        <f>RAMPART_monthProcessControlChartData[[#This Row],[averageTicketPerMonth]]+3*_xlfn.STDEV.P(RAMPART_monthProcessControlChartData[fixedTicketWithCommit])</f>
        <v>13.62316229966275</v>
      </c>
      <c r="J68">
        <v>0</v>
      </c>
    </row>
    <row r="69" spans="1:10" x14ac:dyDescent="0.3">
      <c r="A69" s="5">
        <f t="shared" si="1"/>
        <v>68</v>
      </c>
      <c r="B69" s="1" t="s">
        <v>205</v>
      </c>
      <c r="C69" s="1" t="s">
        <v>216</v>
      </c>
      <c r="D69">
        <v>3</v>
      </c>
      <c r="E69">
        <v>11</v>
      </c>
      <c r="F69" s="2">
        <v>41122</v>
      </c>
      <c r="G69">
        <v>1</v>
      </c>
      <c r="H69">
        <f>AVERAGE(RAMPART_monthProcessControlChartData[fixedTicketWithCommit])</f>
        <v>1.3622047244094488</v>
      </c>
      <c r="I69">
        <f>RAMPART_monthProcessControlChartData[[#This Row],[averageTicketPerMonth]]+3*_xlfn.STDEV.P(RAMPART_monthProcessControlChartData[fixedTicketWithCommit])</f>
        <v>13.62316229966275</v>
      </c>
      <c r="J69">
        <v>0</v>
      </c>
    </row>
    <row r="70" spans="1:10" x14ac:dyDescent="0.3">
      <c r="A70" s="4">
        <f t="shared" si="1"/>
        <v>69</v>
      </c>
      <c r="B70" s="1" t="s">
        <v>205</v>
      </c>
      <c r="C70" s="1" t="s">
        <v>216</v>
      </c>
      <c r="D70">
        <v>6</v>
      </c>
      <c r="E70">
        <v>11</v>
      </c>
      <c r="F70" s="2">
        <v>41153</v>
      </c>
      <c r="G70">
        <v>0</v>
      </c>
      <c r="H70">
        <f>AVERAGE(RAMPART_monthProcessControlChartData[fixedTicketWithCommit])</f>
        <v>1.3622047244094488</v>
      </c>
      <c r="I70">
        <f>RAMPART_monthProcessControlChartData[[#This Row],[averageTicketPerMonth]]+3*_xlfn.STDEV.P(RAMPART_monthProcessControlChartData[fixedTicketWithCommit])</f>
        <v>13.62316229966275</v>
      </c>
      <c r="J70">
        <v>0</v>
      </c>
    </row>
    <row r="71" spans="1:10" x14ac:dyDescent="0.3">
      <c r="A71" s="5">
        <f t="shared" si="1"/>
        <v>70</v>
      </c>
      <c r="B71" s="1" t="s">
        <v>205</v>
      </c>
      <c r="C71" s="1" t="s">
        <v>216</v>
      </c>
      <c r="D71">
        <v>0</v>
      </c>
      <c r="E71">
        <v>11</v>
      </c>
      <c r="F71" s="2">
        <v>41183</v>
      </c>
      <c r="G71">
        <v>0</v>
      </c>
      <c r="H71">
        <f>AVERAGE(RAMPART_monthProcessControlChartData[fixedTicketWithCommit])</f>
        <v>1.3622047244094488</v>
      </c>
      <c r="I71">
        <f>RAMPART_monthProcessControlChartData[[#This Row],[averageTicketPerMonth]]+3*_xlfn.STDEV.P(RAMPART_monthProcessControlChartData[fixedTicketWithCommit])</f>
        <v>13.62316229966275</v>
      </c>
      <c r="J71">
        <v>0</v>
      </c>
    </row>
    <row r="72" spans="1:10" x14ac:dyDescent="0.3">
      <c r="A72" s="4">
        <f t="shared" si="1"/>
        <v>71</v>
      </c>
      <c r="B72" s="1" t="s">
        <v>205</v>
      </c>
      <c r="C72" s="1" t="s">
        <v>216</v>
      </c>
      <c r="D72">
        <v>5</v>
      </c>
      <c r="E72">
        <v>11</v>
      </c>
      <c r="F72" s="2">
        <v>41214</v>
      </c>
      <c r="G72">
        <v>0</v>
      </c>
      <c r="H72">
        <f>AVERAGE(RAMPART_monthProcessControlChartData[fixedTicketWithCommit])</f>
        <v>1.3622047244094488</v>
      </c>
      <c r="I72">
        <f>RAMPART_monthProcessControlChartData[[#This Row],[averageTicketPerMonth]]+3*_xlfn.STDEV.P(RAMPART_monthProcessControlChartData[fixedTicketWithCommit])</f>
        <v>13.62316229966275</v>
      </c>
      <c r="J72">
        <v>0</v>
      </c>
    </row>
    <row r="73" spans="1:10" x14ac:dyDescent="0.3">
      <c r="A73" s="5">
        <f t="shared" si="1"/>
        <v>72</v>
      </c>
      <c r="B73" s="1" t="s">
        <v>205</v>
      </c>
      <c r="C73" s="1" t="s">
        <v>216</v>
      </c>
      <c r="D73">
        <v>3</v>
      </c>
      <c r="E73">
        <v>11</v>
      </c>
      <c r="F73" s="2">
        <v>41244</v>
      </c>
      <c r="G73">
        <v>0</v>
      </c>
      <c r="H73">
        <f>AVERAGE(RAMPART_monthProcessControlChartData[fixedTicketWithCommit])</f>
        <v>1.3622047244094488</v>
      </c>
      <c r="I73">
        <f>RAMPART_monthProcessControlChartData[[#This Row],[averageTicketPerMonth]]+3*_xlfn.STDEV.P(RAMPART_monthProcessControlChartData[fixedTicketWithCommit])</f>
        <v>13.62316229966275</v>
      </c>
      <c r="J73">
        <v>0</v>
      </c>
    </row>
    <row r="74" spans="1:10" x14ac:dyDescent="0.3">
      <c r="A74" s="4">
        <f t="shared" si="1"/>
        <v>73</v>
      </c>
      <c r="B74" s="1" t="s">
        <v>205</v>
      </c>
      <c r="C74" s="1" t="s">
        <v>216</v>
      </c>
      <c r="D74">
        <v>12</v>
      </c>
      <c r="E74">
        <v>11</v>
      </c>
      <c r="F74" s="2">
        <v>41275</v>
      </c>
      <c r="G74">
        <v>1</v>
      </c>
      <c r="H74">
        <f>AVERAGE(RAMPART_monthProcessControlChartData[fixedTicketWithCommit])</f>
        <v>1.3622047244094488</v>
      </c>
      <c r="I74">
        <f>RAMPART_monthProcessControlChartData[[#This Row],[averageTicketPerMonth]]+3*_xlfn.STDEV.P(RAMPART_monthProcessControlChartData[fixedTicketWithCommit])</f>
        <v>13.62316229966275</v>
      </c>
      <c r="J74">
        <v>0</v>
      </c>
    </row>
    <row r="75" spans="1:10" x14ac:dyDescent="0.3">
      <c r="A75" s="5">
        <f t="shared" si="1"/>
        <v>74</v>
      </c>
      <c r="B75" s="1" t="s">
        <v>205</v>
      </c>
      <c r="C75" s="1" t="s">
        <v>216</v>
      </c>
      <c r="D75">
        <v>8</v>
      </c>
      <c r="E75">
        <v>11</v>
      </c>
      <c r="F75" s="2">
        <v>41306</v>
      </c>
      <c r="G75">
        <v>0</v>
      </c>
      <c r="H75">
        <f>AVERAGE(RAMPART_monthProcessControlChartData[fixedTicketWithCommit])</f>
        <v>1.3622047244094488</v>
      </c>
      <c r="I75">
        <f>RAMPART_monthProcessControlChartData[[#This Row],[averageTicketPerMonth]]+3*_xlfn.STDEV.P(RAMPART_monthProcessControlChartData[fixedTicketWithCommit])</f>
        <v>13.62316229966275</v>
      </c>
      <c r="J75">
        <v>0</v>
      </c>
    </row>
    <row r="76" spans="1:10" x14ac:dyDescent="0.3">
      <c r="A76" s="4">
        <f t="shared" si="1"/>
        <v>75</v>
      </c>
      <c r="B76" s="1" t="s">
        <v>205</v>
      </c>
      <c r="C76" s="1" t="s">
        <v>216</v>
      </c>
      <c r="D76">
        <v>22</v>
      </c>
      <c r="E76">
        <v>11</v>
      </c>
      <c r="F76" s="2">
        <v>41334</v>
      </c>
      <c r="G76">
        <v>1</v>
      </c>
      <c r="H76">
        <f>AVERAGE(RAMPART_monthProcessControlChartData[fixedTicketWithCommit])</f>
        <v>1.3622047244094488</v>
      </c>
      <c r="I76">
        <f>RAMPART_monthProcessControlChartData[[#This Row],[averageTicketPerMonth]]+3*_xlfn.STDEV.P(RAMPART_monthProcessControlChartData[fixedTicketWithCommit])</f>
        <v>13.62316229966275</v>
      </c>
      <c r="J76">
        <v>0</v>
      </c>
    </row>
    <row r="77" spans="1:10" x14ac:dyDescent="0.3">
      <c r="A77" s="5">
        <f t="shared" si="1"/>
        <v>76</v>
      </c>
      <c r="B77" s="1" t="s">
        <v>205</v>
      </c>
      <c r="C77" s="1" t="s">
        <v>216</v>
      </c>
      <c r="D77">
        <v>8</v>
      </c>
      <c r="E77">
        <v>11</v>
      </c>
      <c r="F77" s="2">
        <v>41365</v>
      </c>
      <c r="G77">
        <v>0</v>
      </c>
      <c r="H77">
        <f>AVERAGE(RAMPART_monthProcessControlChartData[fixedTicketWithCommit])</f>
        <v>1.3622047244094488</v>
      </c>
      <c r="I77">
        <f>RAMPART_monthProcessControlChartData[[#This Row],[averageTicketPerMonth]]+3*_xlfn.STDEV.P(RAMPART_monthProcessControlChartData[fixedTicketWithCommit])</f>
        <v>13.62316229966275</v>
      </c>
      <c r="J77">
        <v>0</v>
      </c>
    </row>
    <row r="78" spans="1:10" x14ac:dyDescent="0.3">
      <c r="A78" s="4">
        <f t="shared" si="1"/>
        <v>77</v>
      </c>
      <c r="B78" s="1" t="s">
        <v>205</v>
      </c>
      <c r="C78" s="1" t="s">
        <v>216</v>
      </c>
      <c r="D78">
        <v>15</v>
      </c>
      <c r="E78">
        <v>11</v>
      </c>
      <c r="F78" s="2">
        <v>41395</v>
      </c>
      <c r="G78">
        <v>0</v>
      </c>
      <c r="H78">
        <f>AVERAGE(RAMPART_monthProcessControlChartData[fixedTicketWithCommit])</f>
        <v>1.3622047244094488</v>
      </c>
      <c r="I78">
        <f>RAMPART_monthProcessControlChartData[[#This Row],[averageTicketPerMonth]]+3*_xlfn.STDEV.P(RAMPART_monthProcessControlChartData[fixedTicketWithCommit])</f>
        <v>13.62316229966275</v>
      </c>
      <c r="J78">
        <v>0</v>
      </c>
    </row>
    <row r="79" spans="1:10" x14ac:dyDescent="0.3">
      <c r="A79" s="5">
        <f t="shared" si="1"/>
        <v>78</v>
      </c>
      <c r="B79" s="1" t="s">
        <v>205</v>
      </c>
      <c r="C79" s="1" t="s">
        <v>216</v>
      </c>
      <c r="D79">
        <v>0</v>
      </c>
      <c r="E79">
        <v>11</v>
      </c>
      <c r="F79" s="2">
        <v>41426</v>
      </c>
      <c r="G79">
        <v>0</v>
      </c>
      <c r="H79">
        <f>AVERAGE(RAMPART_monthProcessControlChartData[fixedTicketWithCommit])</f>
        <v>1.3622047244094488</v>
      </c>
      <c r="I79">
        <f>RAMPART_monthProcessControlChartData[[#This Row],[averageTicketPerMonth]]+3*_xlfn.STDEV.P(RAMPART_monthProcessControlChartData[fixedTicketWithCommit])</f>
        <v>13.62316229966275</v>
      </c>
      <c r="J79">
        <v>0</v>
      </c>
    </row>
    <row r="80" spans="1:10" x14ac:dyDescent="0.3">
      <c r="A80" s="4">
        <f t="shared" si="1"/>
        <v>79</v>
      </c>
      <c r="B80" s="1" t="s">
        <v>205</v>
      </c>
      <c r="C80" s="1" t="s">
        <v>216</v>
      </c>
      <c r="D80">
        <v>0</v>
      </c>
      <c r="E80">
        <v>11</v>
      </c>
      <c r="F80" s="2">
        <v>41456</v>
      </c>
      <c r="G80">
        <v>0</v>
      </c>
      <c r="H80">
        <f>AVERAGE(RAMPART_monthProcessControlChartData[fixedTicketWithCommit])</f>
        <v>1.3622047244094488</v>
      </c>
      <c r="I80">
        <f>RAMPART_monthProcessControlChartData[[#This Row],[averageTicketPerMonth]]+3*_xlfn.STDEV.P(RAMPART_monthProcessControlChartData[fixedTicketWithCommit])</f>
        <v>13.62316229966275</v>
      </c>
      <c r="J80">
        <v>0</v>
      </c>
    </row>
    <row r="81" spans="1:10" x14ac:dyDescent="0.3">
      <c r="A81" s="5">
        <f t="shared" si="1"/>
        <v>80</v>
      </c>
      <c r="B81" s="1" t="s">
        <v>205</v>
      </c>
      <c r="C81" s="1" t="s">
        <v>216</v>
      </c>
      <c r="D81">
        <v>0</v>
      </c>
      <c r="E81">
        <v>11</v>
      </c>
      <c r="F81" s="2">
        <v>41487</v>
      </c>
      <c r="G81">
        <v>0</v>
      </c>
      <c r="H81">
        <f>AVERAGE(RAMPART_monthProcessControlChartData[fixedTicketWithCommit])</f>
        <v>1.3622047244094488</v>
      </c>
      <c r="I81">
        <f>RAMPART_monthProcessControlChartData[[#This Row],[averageTicketPerMonth]]+3*_xlfn.STDEV.P(RAMPART_monthProcessControlChartData[fixedTicketWithCommit])</f>
        <v>13.62316229966275</v>
      </c>
      <c r="J81">
        <v>0</v>
      </c>
    </row>
    <row r="82" spans="1:10" x14ac:dyDescent="0.3">
      <c r="A82" s="4">
        <f t="shared" si="1"/>
        <v>81</v>
      </c>
      <c r="B82" s="1" t="s">
        <v>205</v>
      </c>
      <c r="C82" s="1" t="s">
        <v>216</v>
      </c>
      <c r="D82">
        <v>0</v>
      </c>
      <c r="E82">
        <v>11</v>
      </c>
      <c r="F82" s="2">
        <v>41518</v>
      </c>
      <c r="G82">
        <v>0</v>
      </c>
      <c r="H82">
        <f>AVERAGE(RAMPART_monthProcessControlChartData[fixedTicketWithCommit])</f>
        <v>1.3622047244094488</v>
      </c>
      <c r="I82">
        <f>RAMPART_monthProcessControlChartData[[#This Row],[averageTicketPerMonth]]+3*_xlfn.STDEV.P(RAMPART_monthProcessControlChartData[fixedTicketWithCommit])</f>
        <v>13.62316229966275</v>
      </c>
      <c r="J82">
        <v>0</v>
      </c>
    </row>
    <row r="83" spans="1:10" x14ac:dyDescent="0.3">
      <c r="A83" s="5">
        <f t="shared" si="1"/>
        <v>82</v>
      </c>
      <c r="B83" s="1" t="s">
        <v>205</v>
      </c>
      <c r="C83" s="1" t="s">
        <v>216</v>
      </c>
      <c r="D83">
        <v>0</v>
      </c>
      <c r="E83">
        <v>11</v>
      </c>
      <c r="F83" s="2">
        <v>41548</v>
      </c>
      <c r="G83">
        <v>0</v>
      </c>
      <c r="H83">
        <f>AVERAGE(RAMPART_monthProcessControlChartData[fixedTicketWithCommit])</f>
        <v>1.3622047244094488</v>
      </c>
      <c r="I83">
        <f>RAMPART_monthProcessControlChartData[[#This Row],[averageTicketPerMonth]]+3*_xlfn.STDEV.P(RAMPART_monthProcessControlChartData[fixedTicketWithCommit])</f>
        <v>13.62316229966275</v>
      </c>
      <c r="J83">
        <v>0</v>
      </c>
    </row>
    <row r="84" spans="1:10" x14ac:dyDescent="0.3">
      <c r="A84" s="4">
        <f t="shared" si="1"/>
        <v>83</v>
      </c>
      <c r="B84" s="1" t="s">
        <v>205</v>
      </c>
      <c r="C84" s="1" t="s">
        <v>216</v>
      </c>
      <c r="D84">
        <v>0</v>
      </c>
      <c r="E84">
        <v>11</v>
      </c>
      <c r="F84" s="2">
        <v>41579</v>
      </c>
      <c r="G84">
        <v>0</v>
      </c>
      <c r="H84">
        <f>AVERAGE(RAMPART_monthProcessControlChartData[fixedTicketWithCommit])</f>
        <v>1.3622047244094488</v>
      </c>
      <c r="I84">
        <f>RAMPART_monthProcessControlChartData[[#This Row],[averageTicketPerMonth]]+3*_xlfn.STDEV.P(RAMPART_monthProcessControlChartData[fixedTicketWithCommit])</f>
        <v>13.62316229966275</v>
      </c>
      <c r="J84">
        <v>0</v>
      </c>
    </row>
    <row r="85" spans="1:10" x14ac:dyDescent="0.3">
      <c r="A85" s="5">
        <f t="shared" si="1"/>
        <v>84</v>
      </c>
      <c r="B85" s="1" t="s">
        <v>205</v>
      </c>
      <c r="C85" s="1" t="s">
        <v>216</v>
      </c>
      <c r="D85">
        <v>0</v>
      </c>
      <c r="E85">
        <v>11</v>
      </c>
      <c r="F85" s="2">
        <v>41609</v>
      </c>
      <c r="G85">
        <v>0</v>
      </c>
      <c r="H85">
        <f>AVERAGE(RAMPART_monthProcessControlChartData[fixedTicketWithCommit])</f>
        <v>1.3622047244094488</v>
      </c>
      <c r="I85">
        <f>RAMPART_monthProcessControlChartData[[#This Row],[averageTicketPerMonth]]+3*_xlfn.STDEV.P(RAMPART_monthProcessControlChartData[fixedTicketWithCommit])</f>
        <v>13.62316229966275</v>
      </c>
      <c r="J85">
        <v>0</v>
      </c>
    </row>
    <row r="86" spans="1:10" x14ac:dyDescent="0.3">
      <c r="A86" s="4">
        <f t="shared" si="1"/>
        <v>85</v>
      </c>
      <c r="B86" s="1" t="s">
        <v>205</v>
      </c>
      <c r="C86" s="1" t="s">
        <v>216</v>
      </c>
      <c r="D86">
        <v>0</v>
      </c>
      <c r="E86">
        <v>11</v>
      </c>
      <c r="F86" s="2">
        <v>41640</v>
      </c>
      <c r="G86">
        <v>0</v>
      </c>
      <c r="H86">
        <f>AVERAGE(RAMPART_monthProcessControlChartData[fixedTicketWithCommit])</f>
        <v>1.3622047244094488</v>
      </c>
      <c r="I86">
        <f>RAMPART_monthProcessControlChartData[[#This Row],[averageTicketPerMonth]]+3*_xlfn.STDEV.P(RAMPART_monthProcessControlChartData[fixedTicketWithCommit])</f>
        <v>13.62316229966275</v>
      </c>
      <c r="J86">
        <v>0</v>
      </c>
    </row>
    <row r="87" spans="1:10" x14ac:dyDescent="0.3">
      <c r="A87" s="5">
        <f t="shared" si="1"/>
        <v>86</v>
      </c>
      <c r="B87" s="1" t="s">
        <v>205</v>
      </c>
      <c r="C87" s="1" t="s">
        <v>216</v>
      </c>
      <c r="D87">
        <v>3</v>
      </c>
      <c r="E87">
        <v>11</v>
      </c>
      <c r="F87" s="2">
        <v>41671</v>
      </c>
      <c r="G87">
        <v>1</v>
      </c>
      <c r="H87">
        <f>AVERAGE(RAMPART_monthProcessControlChartData[fixedTicketWithCommit])</f>
        <v>1.3622047244094488</v>
      </c>
      <c r="I87">
        <f>RAMPART_monthProcessControlChartData[[#This Row],[averageTicketPerMonth]]+3*_xlfn.STDEV.P(RAMPART_monthProcessControlChartData[fixedTicketWithCommit])</f>
        <v>13.62316229966275</v>
      </c>
      <c r="J87">
        <v>0</v>
      </c>
    </row>
    <row r="88" spans="1:10" x14ac:dyDescent="0.3">
      <c r="A88" s="4">
        <f t="shared" si="1"/>
        <v>87</v>
      </c>
      <c r="B88" s="1" t="s">
        <v>205</v>
      </c>
      <c r="C88" s="1" t="s">
        <v>216</v>
      </c>
      <c r="D88">
        <v>0</v>
      </c>
      <c r="E88">
        <v>11</v>
      </c>
      <c r="F88" s="2">
        <v>41699</v>
      </c>
      <c r="G88">
        <v>0</v>
      </c>
      <c r="H88">
        <f>AVERAGE(RAMPART_monthProcessControlChartData[fixedTicketWithCommit])</f>
        <v>1.3622047244094488</v>
      </c>
      <c r="I88">
        <f>RAMPART_monthProcessControlChartData[[#This Row],[averageTicketPerMonth]]+3*_xlfn.STDEV.P(RAMPART_monthProcessControlChartData[fixedTicketWithCommit])</f>
        <v>13.62316229966275</v>
      </c>
      <c r="J88">
        <v>0</v>
      </c>
    </row>
    <row r="89" spans="1:10" x14ac:dyDescent="0.3">
      <c r="A89" s="5">
        <f t="shared" si="1"/>
        <v>88</v>
      </c>
      <c r="B89" s="1" t="s">
        <v>205</v>
      </c>
      <c r="C89" s="1" t="s">
        <v>216</v>
      </c>
      <c r="D89">
        <v>0</v>
      </c>
      <c r="E89">
        <v>11</v>
      </c>
      <c r="F89" s="2">
        <v>41730</v>
      </c>
      <c r="G89">
        <v>0</v>
      </c>
      <c r="H89">
        <f>AVERAGE(RAMPART_monthProcessControlChartData[fixedTicketWithCommit])</f>
        <v>1.3622047244094488</v>
      </c>
      <c r="I89">
        <f>RAMPART_monthProcessControlChartData[[#This Row],[averageTicketPerMonth]]+3*_xlfn.STDEV.P(RAMPART_monthProcessControlChartData[fixedTicketWithCommit])</f>
        <v>13.62316229966275</v>
      </c>
      <c r="J89">
        <v>0</v>
      </c>
    </row>
    <row r="90" spans="1:10" x14ac:dyDescent="0.3">
      <c r="A90" s="4">
        <f t="shared" si="1"/>
        <v>89</v>
      </c>
      <c r="B90" s="1" t="s">
        <v>205</v>
      </c>
      <c r="C90" s="1" t="s">
        <v>216</v>
      </c>
      <c r="D90">
        <v>0</v>
      </c>
      <c r="E90">
        <v>11</v>
      </c>
      <c r="F90" s="2">
        <v>41760</v>
      </c>
      <c r="G90">
        <v>0</v>
      </c>
      <c r="H90">
        <f>AVERAGE(RAMPART_monthProcessControlChartData[fixedTicketWithCommit])</f>
        <v>1.3622047244094488</v>
      </c>
      <c r="I90">
        <f>RAMPART_monthProcessControlChartData[[#This Row],[averageTicketPerMonth]]+3*_xlfn.STDEV.P(RAMPART_monthProcessControlChartData[fixedTicketWithCommit])</f>
        <v>13.62316229966275</v>
      </c>
      <c r="J90">
        <v>0</v>
      </c>
    </row>
    <row r="91" spans="1:10" x14ac:dyDescent="0.3">
      <c r="A91" s="5">
        <f t="shared" si="1"/>
        <v>90</v>
      </c>
      <c r="B91" s="1" t="s">
        <v>205</v>
      </c>
      <c r="C91" s="1" t="s">
        <v>216</v>
      </c>
      <c r="D91">
        <v>0</v>
      </c>
      <c r="E91">
        <v>11</v>
      </c>
      <c r="F91" s="2">
        <v>41791</v>
      </c>
      <c r="G91">
        <v>0</v>
      </c>
      <c r="H91">
        <f>AVERAGE(RAMPART_monthProcessControlChartData[fixedTicketWithCommit])</f>
        <v>1.3622047244094488</v>
      </c>
      <c r="I91">
        <f>RAMPART_monthProcessControlChartData[[#This Row],[averageTicketPerMonth]]+3*_xlfn.STDEV.P(RAMPART_monthProcessControlChartData[fixedTicketWithCommit])</f>
        <v>13.62316229966275</v>
      </c>
      <c r="J91">
        <v>0</v>
      </c>
    </row>
    <row r="92" spans="1:10" x14ac:dyDescent="0.3">
      <c r="A92" s="4">
        <f t="shared" si="1"/>
        <v>91</v>
      </c>
      <c r="B92" s="1" t="s">
        <v>205</v>
      </c>
      <c r="C92" s="1" t="s">
        <v>216</v>
      </c>
      <c r="D92">
        <v>20</v>
      </c>
      <c r="E92">
        <v>11</v>
      </c>
      <c r="F92" s="2">
        <v>41821</v>
      </c>
      <c r="G92">
        <v>2</v>
      </c>
      <c r="H92">
        <f>AVERAGE(RAMPART_monthProcessControlChartData[fixedTicketWithCommit])</f>
        <v>1.3622047244094488</v>
      </c>
      <c r="I92">
        <f>RAMPART_monthProcessControlChartData[[#This Row],[averageTicketPerMonth]]+3*_xlfn.STDEV.P(RAMPART_monthProcessControlChartData[fixedTicketWithCommit])</f>
        <v>13.62316229966275</v>
      </c>
      <c r="J92">
        <v>0</v>
      </c>
    </row>
    <row r="93" spans="1:10" x14ac:dyDescent="0.3">
      <c r="A93" s="5">
        <f t="shared" si="1"/>
        <v>92</v>
      </c>
      <c r="B93" s="1" t="s">
        <v>205</v>
      </c>
      <c r="C93" s="1" t="s">
        <v>216</v>
      </c>
      <c r="D93">
        <v>0</v>
      </c>
      <c r="E93">
        <v>11</v>
      </c>
      <c r="F93" s="2">
        <v>41852</v>
      </c>
      <c r="G93">
        <v>0</v>
      </c>
      <c r="H93">
        <f>AVERAGE(RAMPART_monthProcessControlChartData[fixedTicketWithCommit])</f>
        <v>1.3622047244094488</v>
      </c>
      <c r="I93">
        <f>RAMPART_monthProcessControlChartData[[#This Row],[averageTicketPerMonth]]+3*_xlfn.STDEV.P(RAMPART_monthProcessControlChartData[fixedTicketWithCommit])</f>
        <v>13.62316229966275</v>
      </c>
      <c r="J93">
        <v>0</v>
      </c>
    </row>
    <row r="94" spans="1:10" x14ac:dyDescent="0.3">
      <c r="A94" s="4">
        <f t="shared" si="1"/>
        <v>93</v>
      </c>
      <c r="B94" s="1" t="s">
        <v>205</v>
      </c>
      <c r="C94" s="1" t="s">
        <v>216</v>
      </c>
      <c r="D94">
        <v>0</v>
      </c>
      <c r="E94">
        <v>11</v>
      </c>
      <c r="F94" s="2">
        <v>41883</v>
      </c>
      <c r="G94">
        <v>0</v>
      </c>
      <c r="H94">
        <f>AVERAGE(RAMPART_monthProcessControlChartData[fixedTicketWithCommit])</f>
        <v>1.3622047244094488</v>
      </c>
      <c r="I94">
        <f>RAMPART_monthProcessControlChartData[[#This Row],[averageTicketPerMonth]]+3*_xlfn.STDEV.P(RAMPART_monthProcessControlChartData[fixedTicketWithCommit])</f>
        <v>13.62316229966275</v>
      </c>
      <c r="J94">
        <v>0</v>
      </c>
    </row>
    <row r="95" spans="1:10" x14ac:dyDescent="0.3">
      <c r="A95" s="5">
        <f t="shared" si="1"/>
        <v>94</v>
      </c>
      <c r="B95" s="1" t="s">
        <v>205</v>
      </c>
      <c r="C95" s="1" t="s">
        <v>216</v>
      </c>
      <c r="D95">
        <v>0</v>
      </c>
      <c r="E95">
        <v>11</v>
      </c>
      <c r="F95" s="2">
        <v>41913</v>
      </c>
      <c r="G95">
        <v>0</v>
      </c>
      <c r="H95">
        <f>AVERAGE(RAMPART_monthProcessControlChartData[fixedTicketWithCommit])</f>
        <v>1.3622047244094488</v>
      </c>
      <c r="I95">
        <f>RAMPART_monthProcessControlChartData[[#This Row],[averageTicketPerMonth]]+3*_xlfn.STDEV.P(RAMPART_monthProcessControlChartData[fixedTicketWithCommit])</f>
        <v>13.62316229966275</v>
      </c>
      <c r="J95">
        <v>0</v>
      </c>
    </row>
    <row r="96" spans="1:10" x14ac:dyDescent="0.3">
      <c r="A96" s="4">
        <f t="shared" si="1"/>
        <v>95</v>
      </c>
      <c r="B96" s="1" t="s">
        <v>205</v>
      </c>
      <c r="C96" s="1" t="s">
        <v>216</v>
      </c>
      <c r="D96">
        <v>0</v>
      </c>
      <c r="E96">
        <v>11</v>
      </c>
      <c r="F96" s="2">
        <v>41944</v>
      </c>
      <c r="G96">
        <v>0</v>
      </c>
      <c r="H96">
        <f>AVERAGE(RAMPART_monthProcessControlChartData[fixedTicketWithCommit])</f>
        <v>1.3622047244094488</v>
      </c>
      <c r="I96">
        <f>RAMPART_monthProcessControlChartData[[#This Row],[averageTicketPerMonth]]+3*_xlfn.STDEV.P(RAMPART_monthProcessControlChartData[fixedTicketWithCommit])</f>
        <v>13.62316229966275</v>
      </c>
      <c r="J96">
        <v>0</v>
      </c>
    </row>
    <row r="97" spans="1:10" x14ac:dyDescent="0.3">
      <c r="A97" s="5">
        <f t="shared" si="1"/>
        <v>96</v>
      </c>
      <c r="B97" s="1" t="s">
        <v>205</v>
      </c>
      <c r="C97" s="1" t="s">
        <v>216</v>
      </c>
      <c r="D97">
        <v>0</v>
      </c>
      <c r="E97">
        <v>11</v>
      </c>
      <c r="F97" s="2">
        <v>41974</v>
      </c>
      <c r="G97">
        <v>0</v>
      </c>
      <c r="H97">
        <f>AVERAGE(RAMPART_monthProcessControlChartData[fixedTicketWithCommit])</f>
        <v>1.3622047244094488</v>
      </c>
      <c r="I97">
        <f>RAMPART_monthProcessControlChartData[[#This Row],[averageTicketPerMonth]]+3*_xlfn.STDEV.P(RAMPART_monthProcessControlChartData[fixedTicketWithCommit])</f>
        <v>13.62316229966275</v>
      </c>
      <c r="J97">
        <v>0</v>
      </c>
    </row>
    <row r="98" spans="1:10" x14ac:dyDescent="0.3">
      <c r="A98" s="4">
        <f t="shared" si="1"/>
        <v>97</v>
      </c>
      <c r="B98" s="1" t="s">
        <v>205</v>
      </c>
      <c r="C98" s="1" t="s">
        <v>216</v>
      </c>
      <c r="D98">
        <v>0</v>
      </c>
      <c r="E98">
        <v>11</v>
      </c>
      <c r="F98" s="2">
        <v>42005</v>
      </c>
      <c r="G98">
        <v>0</v>
      </c>
      <c r="H98">
        <f>AVERAGE(RAMPART_monthProcessControlChartData[fixedTicketWithCommit])</f>
        <v>1.3622047244094488</v>
      </c>
      <c r="I98">
        <f>RAMPART_monthProcessControlChartData[[#This Row],[averageTicketPerMonth]]+3*_xlfn.STDEV.P(RAMPART_monthProcessControlChartData[fixedTicketWithCommit])</f>
        <v>13.62316229966275</v>
      </c>
      <c r="J98">
        <v>0</v>
      </c>
    </row>
    <row r="99" spans="1:10" x14ac:dyDescent="0.3">
      <c r="A99" s="5">
        <f t="shared" si="1"/>
        <v>98</v>
      </c>
      <c r="B99" s="1" t="s">
        <v>205</v>
      </c>
      <c r="C99" s="1" t="s">
        <v>216</v>
      </c>
      <c r="D99">
        <v>0</v>
      </c>
      <c r="E99">
        <v>11</v>
      </c>
      <c r="F99" s="2">
        <v>42036</v>
      </c>
      <c r="G99">
        <v>0</v>
      </c>
      <c r="H99">
        <f>AVERAGE(RAMPART_monthProcessControlChartData[fixedTicketWithCommit])</f>
        <v>1.3622047244094488</v>
      </c>
      <c r="I99">
        <f>RAMPART_monthProcessControlChartData[[#This Row],[averageTicketPerMonth]]+3*_xlfn.STDEV.P(RAMPART_monthProcessControlChartData[fixedTicketWithCommit])</f>
        <v>13.62316229966275</v>
      </c>
      <c r="J99">
        <v>0</v>
      </c>
    </row>
    <row r="100" spans="1:10" x14ac:dyDescent="0.3">
      <c r="A100" s="4">
        <f t="shared" si="1"/>
        <v>99</v>
      </c>
      <c r="B100" s="1" t="s">
        <v>205</v>
      </c>
      <c r="C100" s="1" t="s">
        <v>216</v>
      </c>
      <c r="D100">
        <v>0</v>
      </c>
      <c r="E100">
        <v>11</v>
      </c>
      <c r="F100" s="2">
        <v>42064</v>
      </c>
      <c r="G100">
        <v>0</v>
      </c>
      <c r="H100">
        <f>AVERAGE(RAMPART_monthProcessControlChartData[fixedTicketWithCommit])</f>
        <v>1.3622047244094488</v>
      </c>
      <c r="I100">
        <f>RAMPART_monthProcessControlChartData[[#This Row],[averageTicketPerMonth]]+3*_xlfn.STDEV.P(RAMPART_monthProcessControlChartData[fixedTicketWithCommit])</f>
        <v>13.62316229966275</v>
      </c>
      <c r="J100">
        <v>0</v>
      </c>
    </row>
    <row r="101" spans="1:10" x14ac:dyDescent="0.3">
      <c r="A101" s="5">
        <f t="shared" si="1"/>
        <v>100</v>
      </c>
      <c r="B101" s="1" t="s">
        <v>205</v>
      </c>
      <c r="C101" s="1" t="s">
        <v>216</v>
      </c>
      <c r="D101">
        <v>0</v>
      </c>
      <c r="E101">
        <v>11</v>
      </c>
      <c r="F101" s="2">
        <v>42095</v>
      </c>
      <c r="G101">
        <v>0</v>
      </c>
      <c r="H101">
        <f>AVERAGE(RAMPART_monthProcessControlChartData[fixedTicketWithCommit])</f>
        <v>1.3622047244094488</v>
      </c>
      <c r="I101">
        <f>RAMPART_monthProcessControlChartData[[#This Row],[averageTicketPerMonth]]+3*_xlfn.STDEV.P(RAMPART_monthProcessControlChartData[fixedTicketWithCommit])</f>
        <v>13.62316229966275</v>
      </c>
      <c r="J101">
        <v>0</v>
      </c>
    </row>
    <row r="102" spans="1:10" x14ac:dyDescent="0.3">
      <c r="A102" s="4">
        <f t="shared" si="1"/>
        <v>101</v>
      </c>
      <c r="B102" s="1" t="s">
        <v>205</v>
      </c>
      <c r="C102" s="1" t="s">
        <v>216</v>
      </c>
      <c r="D102">
        <v>0</v>
      </c>
      <c r="E102">
        <v>11</v>
      </c>
      <c r="F102" s="2">
        <v>42125</v>
      </c>
      <c r="G102">
        <v>0</v>
      </c>
      <c r="H102">
        <f>AVERAGE(RAMPART_monthProcessControlChartData[fixedTicketWithCommit])</f>
        <v>1.3622047244094488</v>
      </c>
      <c r="I102">
        <f>RAMPART_monthProcessControlChartData[[#This Row],[averageTicketPerMonth]]+3*_xlfn.STDEV.P(RAMPART_monthProcessControlChartData[fixedTicketWithCommit])</f>
        <v>13.62316229966275</v>
      </c>
      <c r="J102">
        <v>0</v>
      </c>
    </row>
    <row r="103" spans="1:10" x14ac:dyDescent="0.3">
      <c r="A103" s="5">
        <f t="shared" si="1"/>
        <v>102</v>
      </c>
      <c r="B103" s="1" t="s">
        <v>205</v>
      </c>
      <c r="C103" s="1" t="s">
        <v>216</v>
      </c>
      <c r="D103">
        <v>2</v>
      </c>
      <c r="E103">
        <v>11</v>
      </c>
      <c r="F103" s="2">
        <v>42156</v>
      </c>
      <c r="G103">
        <v>0</v>
      </c>
      <c r="H103">
        <f>AVERAGE(RAMPART_monthProcessControlChartData[fixedTicketWithCommit])</f>
        <v>1.3622047244094488</v>
      </c>
      <c r="I103">
        <f>RAMPART_monthProcessControlChartData[[#This Row],[averageTicketPerMonth]]+3*_xlfn.STDEV.P(RAMPART_monthProcessControlChartData[fixedTicketWithCommit])</f>
        <v>13.62316229966275</v>
      </c>
      <c r="J103">
        <v>0</v>
      </c>
    </row>
    <row r="104" spans="1:10" x14ac:dyDescent="0.3">
      <c r="A104" s="4">
        <f t="shared" si="1"/>
        <v>103</v>
      </c>
      <c r="B104" s="1" t="s">
        <v>205</v>
      </c>
      <c r="C104" s="1" t="s">
        <v>216</v>
      </c>
      <c r="D104">
        <v>0</v>
      </c>
      <c r="E104">
        <v>11</v>
      </c>
      <c r="F104" s="2">
        <v>42186</v>
      </c>
      <c r="G104">
        <v>0</v>
      </c>
      <c r="H104">
        <f>AVERAGE(RAMPART_monthProcessControlChartData[fixedTicketWithCommit])</f>
        <v>1.3622047244094488</v>
      </c>
      <c r="I104">
        <f>RAMPART_monthProcessControlChartData[[#This Row],[averageTicketPerMonth]]+3*_xlfn.STDEV.P(RAMPART_monthProcessControlChartData[fixedTicketWithCommit])</f>
        <v>13.62316229966275</v>
      </c>
      <c r="J104">
        <v>0</v>
      </c>
    </row>
    <row r="105" spans="1:10" x14ac:dyDescent="0.3">
      <c r="A105" s="5">
        <f t="shared" si="1"/>
        <v>104</v>
      </c>
      <c r="B105" s="1" t="s">
        <v>205</v>
      </c>
      <c r="C105" s="1" t="s">
        <v>216</v>
      </c>
      <c r="D105">
        <v>0</v>
      </c>
      <c r="E105">
        <v>11</v>
      </c>
      <c r="F105" s="2">
        <v>42217</v>
      </c>
      <c r="G105">
        <v>0</v>
      </c>
      <c r="H105">
        <f>AVERAGE(RAMPART_monthProcessControlChartData[fixedTicketWithCommit])</f>
        <v>1.3622047244094488</v>
      </c>
      <c r="I105">
        <f>RAMPART_monthProcessControlChartData[[#This Row],[averageTicketPerMonth]]+3*_xlfn.STDEV.P(RAMPART_monthProcessControlChartData[fixedTicketWithCommit])</f>
        <v>13.62316229966275</v>
      </c>
      <c r="J105">
        <v>0</v>
      </c>
    </row>
    <row r="106" spans="1:10" x14ac:dyDescent="0.3">
      <c r="A106" s="4">
        <f t="shared" si="1"/>
        <v>105</v>
      </c>
      <c r="B106" s="1" t="s">
        <v>205</v>
      </c>
      <c r="C106" s="1" t="s">
        <v>216</v>
      </c>
      <c r="D106">
        <v>0</v>
      </c>
      <c r="E106">
        <v>11</v>
      </c>
      <c r="F106" s="2">
        <v>42248</v>
      </c>
      <c r="G106">
        <v>0</v>
      </c>
      <c r="H106">
        <f>AVERAGE(RAMPART_monthProcessControlChartData[fixedTicketWithCommit])</f>
        <v>1.3622047244094488</v>
      </c>
      <c r="I106">
        <f>RAMPART_monthProcessControlChartData[[#This Row],[averageTicketPerMonth]]+3*_xlfn.STDEV.P(RAMPART_monthProcessControlChartData[fixedTicketWithCommit])</f>
        <v>13.62316229966275</v>
      </c>
      <c r="J106">
        <v>0</v>
      </c>
    </row>
    <row r="107" spans="1:10" x14ac:dyDescent="0.3">
      <c r="A107" s="5">
        <f t="shared" si="1"/>
        <v>106</v>
      </c>
      <c r="B107" s="1" t="s">
        <v>205</v>
      </c>
      <c r="C107" s="1" t="s">
        <v>216</v>
      </c>
      <c r="D107">
        <v>0</v>
      </c>
      <c r="E107">
        <v>11</v>
      </c>
      <c r="F107" s="2">
        <v>42278</v>
      </c>
      <c r="G107">
        <v>0</v>
      </c>
      <c r="H107">
        <f>AVERAGE(RAMPART_monthProcessControlChartData[fixedTicketWithCommit])</f>
        <v>1.3622047244094488</v>
      </c>
      <c r="I107">
        <f>RAMPART_monthProcessControlChartData[[#This Row],[averageTicketPerMonth]]+3*_xlfn.STDEV.P(RAMPART_monthProcessControlChartData[fixedTicketWithCommit])</f>
        <v>13.62316229966275</v>
      </c>
      <c r="J107">
        <v>0</v>
      </c>
    </row>
    <row r="108" spans="1:10" x14ac:dyDescent="0.3">
      <c r="A108" s="4">
        <f t="shared" si="1"/>
        <v>107</v>
      </c>
      <c r="B108" s="1" t="s">
        <v>205</v>
      </c>
      <c r="C108" s="1" t="s">
        <v>216</v>
      </c>
      <c r="D108">
        <v>0</v>
      </c>
      <c r="E108">
        <v>11</v>
      </c>
      <c r="F108" s="2">
        <v>42309</v>
      </c>
      <c r="G108">
        <v>0</v>
      </c>
      <c r="H108">
        <f>AVERAGE(RAMPART_monthProcessControlChartData[fixedTicketWithCommit])</f>
        <v>1.3622047244094488</v>
      </c>
      <c r="I108">
        <f>RAMPART_monthProcessControlChartData[[#This Row],[averageTicketPerMonth]]+3*_xlfn.STDEV.P(RAMPART_monthProcessControlChartData[fixedTicketWithCommit])</f>
        <v>13.62316229966275</v>
      </c>
      <c r="J108">
        <v>0</v>
      </c>
    </row>
    <row r="109" spans="1:10" x14ac:dyDescent="0.3">
      <c r="A109" s="5">
        <f t="shared" si="1"/>
        <v>108</v>
      </c>
      <c r="B109" s="1" t="s">
        <v>205</v>
      </c>
      <c r="C109" s="1" t="s">
        <v>216</v>
      </c>
      <c r="D109">
        <v>161</v>
      </c>
      <c r="E109">
        <v>11</v>
      </c>
      <c r="F109" s="2">
        <v>42339</v>
      </c>
      <c r="G109">
        <v>6</v>
      </c>
      <c r="H109">
        <f>AVERAGE(RAMPART_monthProcessControlChartData[fixedTicketWithCommit])</f>
        <v>1.3622047244094488</v>
      </c>
      <c r="I109">
        <f>RAMPART_monthProcessControlChartData[[#This Row],[averageTicketPerMonth]]+3*_xlfn.STDEV.P(RAMPART_monthProcessControlChartData[fixedTicketWithCommit])</f>
        <v>13.62316229966275</v>
      </c>
      <c r="J109">
        <v>0</v>
      </c>
    </row>
    <row r="110" spans="1:10" x14ac:dyDescent="0.3">
      <c r="A110" s="4">
        <f t="shared" si="1"/>
        <v>109</v>
      </c>
      <c r="B110" s="1" t="s">
        <v>205</v>
      </c>
      <c r="C110" s="1" t="s">
        <v>218</v>
      </c>
      <c r="D110">
        <v>39</v>
      </c>
      <c r="E110">
        <v>13</v>
      </c>
      <c r="F110" s="2">
        <v>42370</v>
      </c>
      <c r="G110">
        <v>0</v>
      </c>
      <c r="H110">
        <f>AVERAGE(RAMPART_monthProcessControlChartData[fixedTicketWithCommit])</f>
        <v>1.3622047244094488</v>
      </c>
      <c r="I110">
        <f>RAMPART_monthProcessControlChartData[[#This Row],[averageTicketPerMonth]]+3*_xlfn.STDEV.P(RAMPART_monthProcessControlChartData[fixedTicketWithCommit])</f>
        <v>13.62316229966275</v>
      </c>
      <c r="J110">
        <v>0</v>
      </c>
    </row>
    <row r="111" spans="1:10" x14ac:dyDescent="0.3">
      <c r="A111" s="5">
        <f t="shared" si="1"/>
        <v>110</v>
      </c>
      <c r="B111" s="1" t="s">
        <v>205</v>
      </c>
      <c r="C111" s="1" t="s">
        <v>219</v>
      </c>
      <c r="D111">
        <v>5</v>
      </c>
      <c r="E111">
        <v>14</v>
      </c>
      <c r="F111" s="2">
        <v>42401</v>
      </c>
      <c r="G111">
        <v>0</v>
      </c>
      <c r="H111">
        <f>AVERAGE(RAMPART_monthProcessControlChartData[fixedTicketWithCommit])</f>
        <v>1.3622047244094488</v>
      </c>
      <c r="I111">
        <f>RAMPART_monthProcessControlChartData[[#This Row],[averageTicketPerMonth]]+3*_xlfn.STDEV.P(RAMPART_monthProcessControlChartData[fixedTicketWithCommit])</f>
        <v>13.62316229966275</v>
      </c>
      <c r="J111">
        <v>0</v>
      </c>
    </row>
    <row r="112" spans="1:10" x14ac:dyDescent="0.3">
      <c r="A112" s="4">
        <f t="shared" si="1"/>
        <v>111</v>
      </c>
      <c r="B112" s="1" t="s">
        <v>205</v>
      </c>
      <c r="C112" s="1" t="s">
        <v>219</v>
      </c>
      <c r="D112">
        <v>0</v>
      </c>
      <c r="E112">
        <v>14</v>
      </c>
      <c r="F112" s="2">
        <v>42430</v>
      </c>
      <c r="G112">
        <v>0</v>
      </c>
      <c r="H112">
        <f>AVERAGE(RAMPART_monthProcessControlChartData[fixedTicketWithCommit])</f>
        <v>1.3622047244094488</v>
      </c>
      <c r="I112">
        <f>RAMPART_monthProcessControlChartData[[#This Row],[averageTicketPerMonth]]+3*_xlfn.STDEV.P(RAMPART_monthProcessControlChartData[fixedTicketWithCommit])</f>
        <v>13.62316229966275</v>
      </c>
      <c r="J112">
        <v>0</v>
      </c>
    </row>
    <row r="113" spans="1:10" x14ac:dyDescent="0.3">
      <c r="A113" s="5">
        <f t="shared" si="1"/>
        <v>112</v>
      </c>
      <c r="B113" s="1" t="s">
        <v>205</v>
      </c>
      <c r="C113" s="1" t="s">
        <v>219</v>
      </c>
      <c r="D113">
        <v>2</v>
      </c>
      <c r="E113">
        <v>14</v>
      </c>
      <c r="F113" s="2">
        <v>42461</v>
      </c>
      <c r="G113">
        <v>0</v>
      </c>
      <c r="H113">
        <f>AVERAGE(RAMPART_monthProcessControlChartData[fixedTicketWithCommit])</f>
        <v>1.3622047244094488</v>
      </c>
      <c r="I113">
        <f>RAMPART_monthProcessControlChartData[[#This Row],[averageTicketPerMonth]]+3*_xlfn.STDEV.P(RAMPART_monthProcessControlChartData[fixedTicketWithCommit])</f>
        <v>13.62316229966275</v>
      </c>
      <c r="J113">
        <v>0</v>
      </c>
    </row>
    <row r="114" spans="1:10" x14ac:dyDescent="0.3">
      <c r="A114" s="4">
        <f t="shared" si="1"/>
        <v>113</v>
      </c>
      <c r="B114" s="1" t="s">
        <v>205</v>
      </c>
      <c r="C114" s="1" t="s">
        <v>219</v>
      </c>
      <c r="D114">
        <v>1</v>
      </c>
      <c r="E114">
        <v>14</v>
      </c>
      <c r="F114" s="2">
        <v>42491</v>
      </c>
      <c r="G114">
        <v>0</v>
      </c>
      <c r="H114">
        <f>AVERAGE(RAMPART_monthProcessControlChartData[fixedTicketWithCommit])</f>
        <v>1.3622047244094488</v>
      </c>
      <c r="I114">
        <f>RAMPART_monthProcessControlChartData[[#This Row],[averageTicketPerMonth]]+3*_xlfn.STDEV.P(RAMPART_monthProcessControlChartData[fixedTicketWithCommit])</f>
        <v>13.62316229966275</v>
      </c>
      <c r="J114">
        <v>0</v>
      </c>
    </row>
    <row r="115" spans="1:10" x14ac:dyDescent="0.3">
      <c r="A115" s="5">
        <f t="shared" si="1"/>
        <v>114</v>
      </c>
      <c r="B115" s="1" t="s">
        <v>205</v>
      </c>
      <c r="C115" s="1" t="s">
        <v>219</v>
      </c>
      <c r="D115">
        <v>0</v>
      </c>
      <c r="E115">
        <v>14</v>
      </c>
      <c r="F115" s="2">
        <v>42522</v>
      </c>
      <c r="G115">
        <v>0</v>
      </c>
      <c r="H115">
        <f>AVERAGE(RAMPART_monthProcessControlChartData[fixedTicketWithCommit])</f>
        <v>1.3622047244094488</v>
      </c>
      <c r="I115">
        <f>RAMPART_monthProcessControlChartData[[#This Row],[averageTicketPerMonth]]+3*_xlfn.STDEV.P(RAMPART_monthProcessControlChartData[fixedTicketWithCommit])</f>
        <v>13.62316229966275</v>
      </c>
      <c r="J115">
        <v>0</v>
      </c>
    </row>
    <row r="116" spans="1:10" x14ac:dyDescent="0.3">
      <c r="A116" s="4">
        <f t="shared" si="1"/>
        <v>115</v>
      </c>
      <c r="B116" s="1" t="s">
        <v>205</v>
      </c>
      <c r="C116" s="1" t="s">
        <v>219</v>
      </c>
      <c r="D116">
        <v>0</v>
      </c>
      <c r="E116">
        <v>14</v>
      </c>
      <c r="F116" s="2">
        <v>42552</v>
      </c>
      <c r="G116">
        <v>0</v>
      </c>
      <c r="H116">
        <f>AVERAGE(RAMPART_monthProcessControlChartData[fixedTicketWithCommit])</f>
        <v>1.3622047244094488</v>
      </c>
      <c r="I116">
        <f>RAMPART_monthProcessControlChartData[[#This Row],[averageTicketPerMonth]]+3*_xlfn.STDEV.P(RAMPART_monthProcessControlChartData[fixedTicketWithCommit])</f>
        <v>13.62316229966275</v>
      </c>
      <c r="J116">
        <v>0</v>
      </c>
    </row>
    <row r="117" spans="1:10" x14ac:dyDescent="0.3">
      <c r="A117" s="5">
        <f t="shared" si="1"/>
        <v>116</v>
      </c>
      <c r="B117" s="1" t="s">
        <v>205</v>
      </c>
      <c r="C117" s="1" t="s">
        <v>219</v>
      </c>
      <c r="D117">
        <v>1</v>
      </c>
      <c r="E117">
        <v>14</v>
      </c>
      <c r="F117" s="2">
        <v>42583</v>
      </c>
      <c r="G117">
        <v>0</v>
      </c>
      <c r="H117">
        <f>AVERAGE(RAMPART_monthProcessControlChartData[fixedTicketWithCommit])</f>
        <v>1.3622047244094488</v>
      </c>
      <c r="I117">
        <f>RAMPART_monthProcessControlChartData[[#This Row],[averageTicketPerMonth]]+3*_xlfn.STDEV.P(RAMPART_monthProcessControlChartData[fixedTicketWithCommit])</f>
        <v>13.62316229966275</v>
      </c>
      <c r="J117">
        <v>0</v>
      </c>
    </row>
    <row r="118" spans="1:10" x14ac:dyDescent="0.3">
      <c r="A118" s="4">
        <f t="shared" si="1"/>
        <v>117</v>
      </c>
      <c r="B118" s="1" t="s">
        <v>205</v>
      </c>
      <c r="C118" s="1" t="s">
        <v>219</v>
      </c>
      <c r="D118">
        <v>0</v>
      </c>
      <c r="E118">
        <v>14</v>
      </c>
      <c r="F118" s="2">
        <v>42614</v>
      </c>
      <c r="G118">
        <v>0</v>
      </c>
      <c r="H118">
        <f>AVERAGE(RAMPART_monthProcessControlChartData[fixedTicketWithCommit])</f>
        <v>1.3622047244094488</v>
      </c>
      <c r="I118">
        <f>RAMPART_monthProcessControlChartData[[#This Row],[averageTicketPerMonth]]+3*_xlfn.STDEV.P(RAMPART_monthProcessControlChartData[fixedTicketWithCommit])</f>
        <v>13.62316229966275</v>
      </c>
      <c r="J118">
        <v>0</v>
      </c>
    </row>
    <row r="119" spans="1:10" x14ac:dyDescent="0.3">
      <c r="A119" s="5">
        <f t="shared" si="1"/>
        <v>118</v>
      </c>
      <c r="B119" s="1" t="s">
        <v>205</v>
      </c>
      <c r="C119" s="1" t="s">
        <v>219</v>
      </c>
      <c r="D119">
        <v>0</v>
      </c>
      <c r="E119">
        <v>14</v>
      </c>
      <c r="F119" s="2">
        <v>42644</v>
      </c>
      <c r="G119">
        <v>0</v>
      </c>
      <c r="H119">
        <f>AVERAGE(RAMPART_monthProcessControlChartData[fixedTicketWithCommit])</f>
        <v>1.3622047244094488</v>
      </c>
      <c r="I119">
        <f>RAMPART_monthProcessControlChartData[[#This Row],[averageTicketPerMonth]]+3*_xlfn.STDEV.P(RAMPART_monthProcessControlChartData[fixedTicketWithCommit])</f>
        <v>13.62316229966275</v>
      </c>
      <c r="J119">
        <v>0</v>
      </c>
    </row>
    <row r="120" spans="1:10" x14ac:dyDescent="0.3">
      <c r="A120" s="4">
        <f t="shared" si="1"/>
        <v>119</v>
      </c>
      <c r="B120" s="1" t="s">
        <v>205</v>
      </c>
      <c r="C120" s="1" t="s">
        <v>219</v>
      </c>
      <c r="D120">
        <v>0</v>
      </c>
      <c r="E120">
        <v>14</v>
      </c>
      <c r="F120" s="2">
        <v>42675</v>
      </c>
      <c r="G120">
        <v>0</v>
      </c>
      <c r="H120">
        <f>AVERAGE(RAMPART_monthProcessControlChartData[fixedTicketWithCommit])</f>
        <v>1.3622047244094488</v>
      </c>
      <c r="I120">
        <f>RAMPART_monthProcessControlChartData[[#This Row],[averageTicketPerMonth]]+3*_xlfn.STDEV.P(RAMPART_monthProcessControlChartData[fixedTicketWithCommit])</f>
        <v>13.62316229966275</v>
      </c>
      <c r="J120">
        <v>0</v>
      </c>
    </row>
    <row r="121" spans="1:10" x14ac:dyDescent="0.3">
      <c r="A121" s="5">
        <f t="shared" si="1"/>
        <v>120</v>
      </c>
      <c r="B121" s="1" t="s">
        <v>205</v>
      </c>
      <c r="C121" s="1" t="s">
        <v>219</v>
      </c>
      <c r="D121">
        <v>0</v>
      </c>
      <c r="E121">
        <v>14</v>
      </c>
      <c r="F121" s="2">
        <v>42705</v>
      </c>
      <c r="G121">
        <v>0</v>
      </c>
      <c r="H121">
        <f>AVERAGE(RAMPART_monthProcessControlChartData[fixedTicketWithCommit])</f>
        <v>1.3622047244094488</v>
      </c>
      <c r="I121">
        <f>RAMPART_monthProcessControlChartData[[#This Row],[averageTicketPerMonth]]+3*_xlfn.STDEV.P(RAMPART_monthProcessControlChartData[fixedTicketWithCommit])</f>
        <v>13.62316229966275</v>
      </c>
      <c r="J121">
        <v>0</v>
      </c>
    </row>
    <row r="122" spans="1:10" x14ac:dyDescent="0.3">
      <c r="A122" s="4">
        <f t="shared" si="1"/>
        <v>121</v>
      </c>
      <c r="B122" s="1" t="s">
        <v>205</v>
      </c>
      <c r="C122" s="1" t="s">
        <v>219</v>
      </c>
      <c r="D122">
        <v>162</v>
      </c>
      <c r="E122">
        <v>14</v>
      </c>
      <c r="F122" s="2">
        <v>42736</v>
      </c>
      <c r="G122">
        <v>5</v>
      </c>
      <c r="H122">
        <f>AVERAGE(RAMPART_monthProcessControlChartData[fixedTicketWithCommit])</f>
        <v>1.3622047244094488</v>
      </c>
      <c r="I122">
        <f>RAMPART_monthProcessControlChartData[[#This Row],[averageTicketPerMonth]]+3*_xlfn.STDEV.P(RAMPART_monthProcessControlChartData[fixedTicketWithCommit])</f>
        <v>13.62316229966275</v>
      </c>
      <c r="J122">
        <v>0</v>
      </c>
    </row>
    <row r="123" spans="1:10" x14ac:dyDescent="0.3">
      <c r="A123" s="5">
        <f t="shared" si="1"/>
        <v>122</v>
      </c>
      <c r="B123" s="1" t="s">
        <v>205</v>
      </c>
      <c r="C123" s="1" t="s">
        <v>219</v>
      </c>
      <c r="D123">
        <v>8</v>
      </c>
      <c r="E123">
        <v>14</v>
      </c>
      <c r="F123" s="2">
        <v>42767</v>
      </c>
      <c r="G123">
        <v>1</v>
      </c>
      <c r="H123">
        <f>AVERAGE(RAMPART_monthProcessControlChartData[fixedTicketWithCommit])</f>
        <v>1.3622047244094488</v>
      </c>
      <c r="I123">
        <f>RAMPART_monthProcessControlChartData[[#This Row],[averageTicketPerMonth]]+3*_xlfn.STDEV.P(RAMPART_monthProcessControlChartData[fixedTicketWithCommit])</f>
        <v>13.62316229966275</v>
      </c>
      <c r="J123">
        <v>0</v>
      </c>
    </row>
    <row r="124" spans="1:10" x14ac:dyDescent="0.3">
      <c r="A124" s="4">
        <f t="shared" si="1"/>
        <v>123</v>
      </c>
      <c r="B124" s="1" t="s">
        <v>205</v>
      </c>
      <c r="C124" s="1" t="s">
        <v>219</v>
      </c>
      <c r="D124">
        <v>0</v>
      </c>
      <c r="E124">
        <v>14</v>
      </c>
      <c r="F124" s="2">
        <v>42795</v>
      </c>
      <c r="G124">
        <v>0</v>
      </c>
      <c r="H124">
        <f>AVERAGE(RAMPART_monthProcessControlChartData[fixedTicketWithCommit])</f>
        <v>1.3622047244094488</v>
      </c>
      <c r="I124">
        <f>RAMPART_monthProcessControlChartData[[#This Row],[averageTicketPerMonth]]+3*_xlfn.STDEV.P(RAMPART_monthProcessControlChartData[fixedTicketWithCommit])</f>
        <v>13.62316229966275</v>
      </c>
      <c r="J124">
        <v>0</v>
      </c>
    </row>
    <row r="125" spans="1:10" x14ac:dyDescent="0.3">
      <c r="A125" s="5">
        <f t="shared" si="1"/>
        <v>124</v>
      </c>
      <c r="B125" s="1" t="s">
        <v>205</v>
      </c>
      <c r="C125" s="1" t="s">
        <v>219</v>
      </c>
      <c r="D125">
        <v>4</v>
      </c>
      <c r="E125">
        <v>14</v>
      </c>
      <c r="F125" s="2">
        <v>42826</v>
      </c>
      <c r="G125">
        <v>1</v>
      </c>
      <c r="H125">
        <f>AVERAGE(RAMPART_monthProcessControlChartData[fixedTicketWithCommit])</f>
        <v>1.3622047244094488</v>
      </c>
      <c r="I125">
        <f>RAMPART_monthProcessControlChartData[[#This Row],[averageTicketPerMonth]]+3*_xlfn.STDEV.P(RAMPART_monthProcessControlChartData[fixedTicketWithCommit])</f>
        <v>13.62316229966275</v>
      </c>
      <c r="J125">
        <v>0</v>
      </c>
    </row>
    <row r="126" spans="1:10" x14ac:dyDescent="0.3">
      <c r="A126" s="4">
        <f t="shared" si="1"/>
        <v>125</v>
      </c>
      <c r="B126" s="1" t="s">
        <v>205</v>
      </c>
      <c r="C126" s="1" t="s">
        <v>219</v>
      </c>
      <c r="D126">
        <v>3</v>
      </c>
      <c r="E126">
        <v>14</v>
      </c>
      <c r="F126" s="2">
        <v>42856</v>
      </c>
      <c r="G126">
        <v>0</v>
      </c>
      <c r="H126">
        <f>AVERAGE(RAMPART_monthProcessControlChartData[fixedTicketWithCommit])</f>
        <v>1.3622047244094488</v>
      </c>
      <c r="I126">
        <f>RAMPART_monthProcessControlChartData[[#This Row],[averageTicketPerMonth]]+3*_xlfn.STDEV.P(RAMPART_monthProcessControlChartData[fixedTicketWithCommit])</f>
        <v>13.62316229966275</v>
      </c>
      <c r="J126">
        <v>0</v>
      </c>
    </row>
    <row r="127" spans="1:10" x14ac:dyDescent="0.3">
      <c r="A127" s="5">
        <f t="shared" si="1"/>
        <v>126</v>
      </c>
      <c r="B127" s="1" t="s">
        <v>205</v>
      </c>
      <c r="C127" s="1" t="s">
        <v>219</v>
      </c>
      <c r="D127">
        <v>0</v>
      </c>
      <c r="E127">
        <v>14</v>
      </c>
      <c r="F127" s="2">
        <v>42887</v>
      </c>
      <c r="G127">
        <v>0</v>
      </c>
      <c r="H127">
        <f>AVERAGE(RAMPART_monthProcessControlChartData[fixedTicketWithCommit])</f>
        <v>1.3622047244094488</v>
      </c>
      <c r="I127">
        <f>RAMPART_monthProcessControlChartData[[#This Row],[averageTicketPerMonth]]+3*_xlfn.STDEV.P(RAMPART_monthProcessControlChartData[fixedTicketWithCommit])</f>
        <v>13.62316229966275</v>
      </c>
      <c r="J127">
        <v>0</v>
      </c>
    </row>
    <row r="128" spans="1:10" x14ac:dyDescent="0.3">
      <c r="A128" s="4">
        <f t="shared" si="1"/>
        <v>127</v>
      </c>
      <c r="B128" s="1" t="s">
        <v>205</v>
      </c>
      <c r="C128" s="1" t="s">
        <v>219</v>
      </c>
      <c r="D128">
        <v>15</v>
      </c>
      <c r="E128">
        <v>14</v>
      </c>
      <c r="F128" s="2">
        <v>42917</v>
      </c>
      <c r="G128">
        <v>0</v>
      </c>
      <c r="H128">
        <f>AVERAGE(RAMPART_monthProcessControlChartData[fixedTicketWithCommit])</f>
        <v>1.3622047244094488</v>
      </c>
      <c r="I128">
        <f>RAMPART_monthProcessControlChartData[[#This Row],[averageTicketPerMonth]]+3*_xlfn.STDEV.P(RAMPART_monthProcessControlChartData[fixedTicketWithCommit])</f>
        <v>13.62316229966275</v>
      </c>
      <c r="J128">
        <v>0</v>
      </c>
    </row>
  </sheetData>
  <autoFilter ref="A1:A128" xr:uid="{96C77D08-66E6-422A-8F83-402CD0557D6B}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230"/>
  <sheetViews>
    <sheetView workbookViewId="0">
      <selection activeCell="A2" sqref="A2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174</v>
      </c>
      <c r="B1" t="s">
        <v>175</v>
      </c>
      <c r="C1" t="s">
        <v>176</v>
      </c>
      <c r="F1" t="s">
        <v>190</v>
      </c>
    </row>
    <row r="2" spans="1:9" x14ac:dyDescent="0.3">
      <c r="A2" s="1" t="s">
        <v>173</v>
      </c>
      <c r="B2" s="2">
        <v>43532</v>
      </c>
      <c r="C2" t="b">
        <v>1</v>
      </c>
      <c r="E2">
        <f>COUNTIF(RAMPART_git_commits[hasFixedTicket],TRUE)</f>
        <v>213</v>
      </c>
      <c r="F2" t="b">
        <v>1</v>
      </c>
      <c r="H2">
        <f>E2/E4%</f>
        <v>93.013100436681228</v>
      </c>
      <c r="I2" t="s">
        <v>193</v>
      </c>
    </row>
    <row r="3" spans="1:9" x14ac:dyDescent="0.3">
      <c r="A3" s="1" t="s">
        <v>172</v>
      </c>
      <c r="B3" s="2">
        <v>42844</v>
      </c>
      <c r="C3" t="b">
        <v>1</v>
      </c>
      <c r="E3">
        <f>COUNTIF(RAMPART_git_commits[hasFixedTicket],FALSE)</f>
        <v>16</v>
      </c>
      <c r="F3" t="b">
        <v>0</v>
      </c>
      <c r="H3">
        <f>E3/E4%</f>
        <v>6.9868995633187776</v>
      </c>
      <c r="I3" t="s">
        <v>192</v>
      </c>
    </row>
    <row r="4" spans="1:9" x14ac:dyDescent="0.3">
      <c r="A4" s="1" t="s">
        <v>177</v>
      </c>
      <c r="B4" s="2">
        <v>42772</v>
      </c>
      <c r="C4" t="b">
        <v>0</v>
      </c>
      <c r="E4">
        <f>SUM(E2:E3)</f>
        <v>229</v>
      </c>
      <c r="F4" t="s">
        <v>188</v>
      </c>
      <c r="G4" t="s">
        <v>191</v>
      </c>
    </row>
    <row r="5" spans="1:9" x14ac:dyDescent="0.3">
      <c r="A5" s="1" t="s">
        <v>178</v>
      </c>
      <c r="B5" s="2">
        <v>42772</v>
      </c>
      <c r="C5" t="b">
        <v>0</v>
      </c>
    </row>
    <row r="6" spans="1:9" x14ac:dyDescent="0.3">
      <c r="A6" s="1" t="s">
        <v>179</v>
      </c>
      <c r="B6" s="2">
        <v>42772</v>
      </c>
      <c r="C6" t="b">
        <v>0</v>
      </c>
      <c r="E6" t="s">
        <v>194</v>
      </c>
    </row>
    <row r="7" spans="1:9" x14ac:dyDescent="0.3">
      <c r="A7" s="1" t="s">
        <v>163</v>
      </c>
      <c r="B7" s="2">
        <v>42772</v>
      </c>
      <c r="C7" t="b">
        <v>1</v>
      </c>
      <c r="E7">
        <v>8011</v>
      </c>
    </row>
    <row r="8" spans="1:9" x14ac:dyDescent="0.3">
      <c r="A8" s="1" t="s">
        <v>163</v>
      </c>
      <c r="B8" s="2">
        <v>42766</v>
      </c>
      <c r="C8" t="b">
        <v>1</v>
      </c>
      <c r="E8">
        <f>(1-E4/E7)*100</f>
        <v>97.1414305330171</v>
      </c>
      <c r="F8" t="s">
        <v>195</v>
      </c>
    </row>
    <row r="9" spans="1:9" x14ac:dyDescent="0.3">
      <c r="A9" s="1" t="s">
        <v>179</v>
      </c>
      <c r="B9" s="2">
        <v>42766</v>
      </c>
      <c r="C9" t="b">
        <v>0</v>
      </c>
    </row>
    <row r="10" spans="1:9" x14ac:dyDescent="0.3">
      <c r="A10" s="1" t="s">
        <v>180</v>
      </c>
      <c r="B10" s="2">
        <v>42766</v>
      </c>
      <c r="C10" t="b">
        <v>0</v>
      </c>
    </row>
    <row r="11" spans="1:9" x14ac:dyDescent="0.3">
      <c r="A11" s="1" t="s">
        <v>170</v>
      </c>
      <c r="B11" s="2">
        <v>42766</v>
      </c>
      <c r="C11" t="b">
        <v>1</v>
      </c>
    </row>
    <row r="12" spans="1:9" x14ac:dyDescent="0.3">
      <c r="A12" s="1" t="s">
        <v>180</v>
      </c>
      <c r="B12" s="2">
        <v>42765</v>
      </c>
      <c r="C12" t="b">
        <v>0</v>
      </c>
    </row>
    <row r="13" spans="1:9" x14ac:dyDescent="0.3">
      <c r="A13" s="1" t="s">
        <v>181</v>
      </c>
      <c r="B13" s="2">
        <v>42765</v>
      </c>
      <c r="C13" t="b">
        <v>0</v>
      </c>
    </row>
    <row r="14" spans="1:9" x14ac:dyDescent="0.3">
      <c r="A14" s="1" t="s">
        <v>146</v>
      </c>
      <c r="B14" s="2">
        <v>42765</v>
      </c>
      <c r="C14" t="b">
        <v>1</v>
      </c>
    </row>
    <row r="15" spans="1:9" x14ac:dyDescent="0.3">
      <c r="A15" s="1" t="s">
        <v>146</v>
      </c>
      <c r="B15" s="2">
        <v>42764</v>
      </c>
      <c r="C15" t="b">
        <v>1</v>
      </c>
    </row>
    <row r="16" spans="1:9" x14ac:dyDescent="0.3">
      <c r="A16" s="1" t="s">
        <v>181</v>
      </c>
      <c r="B16" s="2">
        <v>42764</v>
      </c>
      <c r="C16" t="b">
        <v>0</v>
      </c>
    </row>
    <row r="17" spans="1:3" x14ac:dyDescent="0.3">
      <c r="A17" s="1" t="s">
        <v>170</v>
      </c>
      <c r="B17" s="2">
        <v>42764</v>
      </c>
      <c r="C17" t="b">
        <v>1</v>
      </c>
    </row>
    <row r="18" spans="1:3" x14ac:dyDescent="0.3">
      <c r="A18" s="1" t="s">
        <v>182</v>
      </c>
      <c r="B18" s="2">
        <v>42764</v>
      </c>
      <c r="C18" t="b">
        <v>0</v>
      </c>
    </row>
    <row r="19" spans="1:3" x14ac:dyDescent="0.3">
      <c r="A19" s="1" t="s">
        <v>183</v>
      </c>
      <c r="B19" s="2">
        <v>42764</v>
      </c>
      <c r="C19" t="b">
        <v>0</v>
      </c>
    </row>
    <row r="20" spans="1:3" x14ac:dyDescent="0.3">
      <c r="A20" s="1" t="s">
        <v>184</v>
      </c>
      <c r="B20" s="2">
        <v>42764</v>
      </c>
      <c r="C20" t="b">
        <v>0</v>
      </c>
    </row>
    <row r="21" spans="1:3" x14ac:dyDescent="0.3">
      <c r="A21" s="1" t="s">
        <v>185</v>
      </c>
      <c r="B21" s="2">
        <v>42764</v>
      </c>
      <c r="C21" t="b">
        <v>0</v>
      </c>
    </row>
    <row r="22" spans="1:3" x14ac:dyDescent="0.3">
      <c r="A22" s="1" t="s">
        <v>142</v>
      </c>
      <c r="B22" s="2">
        <v>42764</v>
      </c>
      <c r="C22" t="b">
        <v>1</v>
      </c>
    </row>
    <row r="23" spans="1:3" x14ac:dyDescent="0.3">
      <c r="A23" s="1" t="s">
        <v>169</v>
      </c>
      <c r="B23" s="2">
        <v>42764</v>
      </c>
      <c r="C23" t="b">
        <v>1</v>
      </c>
    </row>
    <row r="24" spans="1:3" x14ac:dyDescent="0.3">
      <c r="A24" s="1" t="s">
        <v>171</v>
      </c>
      <c r="B24" s="2">
        <v>42764</v>
      </c>
      <c r="C24" t="b">
        <v>1</v>
      </c>
    </row>
    <row r="25" spans="1:3" x14ac:dyDescent="0.3">
      <c r="A25" s="1" t="s">
        <v>171</v>
      </c>
      <c r="B25" s="2">
        <v>42763</v>
      </c>
      <c r="C25" t="b">
        <v>1</v>
      </c>
    </row>
    <row r="26" spans="1:3" x14ac:dyDescent="0.3">
      <c r="A26" s="1" t="s">
        <v>182</v>
      </c>
      <c r="B26" s="2">
        <v>42763</v>
      </c>
      <c r="C26" t="b">
        <v>0</v>
      </c>
    </row>
    <row r="27" spans="1:3" x14ac:dyDescent="0.3">
      <c r="A27" s="1" t="s">
        <v>170</v>
      </c>
      <c r="B27" s="2">
        <v>42763</v>
      </c>
      <c r="C27" t="b">
        <v>1</v>
      </c>
    </row>
    <row r="28" spans="1:3" x14ac:dyDescent="0.3">
      <c r="A28" s="1" t="s">
        <v>171</v>
      </c>
      <c r="B28" s="2">
        <v>42749</v>
      </c>
      <c r="C28" t="b">
        <v>1</v>
      </c>
    </row>
    <row r="29" spans="1:3" x14ac:dyDescent="0.3">
      <c r="A29" s="1" t="s">
        <v>170</v>
      </c>
      <c r="B29" s="2">
        <v>42749</v>
      </c>
      <c r="C29" t="b">
        <v>1</v>
      </c>
    </row>
    <row r="30" spans="1:3" x14ac:dyDescent="0.3">
      <c r="A30" s="1" t="s">
        <v>182</v>
      </c>
      <c r="B30" s="2">
        <v>42749</v>
      </c>
      <c r="C30" t="b">
        <v>0</v>
      </c>
    </row>
    <row r="31" spans="1:3" x14ac:dyDescent="0.3">
      <c r="A31" s="1" t="s">
        <v>169</v>
      </c>
      <c r="B31" s="2">
        <v>42749</v>
      </c>
      <c r="C31" t="b">
        <v>1</v>
      </c>
    </row>
    <row r="32" spans="1:3" x14ac:dyDescent="0.3">
      <c r="A32" s="1" t="s">
        <v>147</v>
      </c>
      <c r="B32" s="2">
        <v>42365</v>
      </c>
      <c r="C32" t="b">
        <v>1</v>
      </c>
    </row>
    <row r="33" spans="1:3" x14ac:dyDescent="0.3">
      <c r="A33" s="1" t="s">
        <v>160</v>
      </c>
      <c r="B33" s="2">
        <v>42365</v>
      </c>
      <c r="C33" t="b">
        <v>1</v>
      </c>
    </row>
    <row r="34" spans="1:3" x14ac:dyDescent="0.3">
      <c r="A34" s="1" t="s">
        <v>159</v>
      </c>
      <c r="B34" s="2">
        <v>42365</v>
      </c>
      <c r="C34" t="b">
        <v>1</v>
      </c>
    </row>
    <row r="35" spans="1:3" x14ac:dyDescent="0.3">
      <c r="A35" s="1" t="s">
        <v>161</v>
      </c>
      <c r="B35" s="2">
        <v>42364</v>
      </c>
      <c r="C35" t="b">
        <v>1</v>
      </c>
    </row>
    <row r="36" spans="1:3" x14ac:dyDescent="0.3">
      <c r="A36" s="1" t="s">
        <v>160</v>
      </c>
      <c r="B36" s="2">
        <v>42364</v>
      </c>
      <c r="C36" t="b">
        <v>1</v>
      </c>
    </row>
    <row r="37" spans="1:3" x14ac:dyDescent="0.3">
      <c r="A37" s="1" t="s">
        <v>159</v>
      </c>
      <c r="B37" s="2">
        <v>42364</v>
      </c>
      <c r="C37" t="b">
        <v>1</v>
      </c>
    </row>
    <row r="38" spans="1:3" x14ac:dyDescent="0.3">
      <c r="A38" s="1" t="s">
        <v>165</v>
      </c>
      <c r="B38" s="2">
        <v>42358</v>
      </c>
      <c r="C38" t="b">
        <v>1</v>
      </c>
    </row>
    <row r="39" spans="1:3" x14ac:dyDescent="0.3">
      <c r="A39" s="1" t="s">
        <v>155</v>
      </c>
      <c r="B39" s="2">
        <v>42349</v>
      </c>
      <c r="C39" t="b">
        <v>1</v>
      </c>
    </row>
    <row r="40" spans="1:3" x14ac:dyDescent="0.3">
      <c r="A40" s="1" t="s">
        <v>167</v>
      </c>
      <c r="B40" s="2">
        <v>41848</v>
      </c>
      <c r="C40" t="b">
        <v>1</v>
      </c>
    </row>
    <row r="41" spans="1:3" x14ac:dyDescent="0.3">
      <c r="A41" s="1" t="s">
        <v>168</v>
      </c>
      <c r="B41" s="2">
        <v>41840</v>
      </c>
      <c r="C41" t="b">
        <v>1</v>
      </c>
    </row>
    <row r="42" spans="1:3" x14ac:dyDescent="0.3">
      <c r="A42" s="1" t="s">
        <v>167</v>
      </c>
      <c r="B42" s="2">
        <v>41836</v>
      </c>
      <c r="C42" t="b">
        <v>1</v>
      </c>
    </row>
    <row r="43" spans="1:3" x14ac:dyDescent="0.3">
      <c r="A43" s="1" t="s">
        <v>167</v>
      </c>
      <c r="B43" s="2">
        <v>41835</v>
      </c>
      <c r="C43" t="b">
        <v>1</v>
      </c>
    </row>
    <row r="44" spans="1:3" x14ac:dyDescent="0.3">
      <c r="A44" s="1" t="s">
        <v>167</v>
      </c>
      <c r="B44" s="2">
        <v>41833</v>
      </c>
      <c r="C44" t="b">
        <v>1</v>
      </c>
    </row>
    <row r="45" spans="1:3" x14ac:dyDescent="0.3">
      <c r="A45" s="1" t="s">
        <v>166</v>
      </c>
      <c r="B45" s="2">
        <v>41679</v>
      </c>
      <c r="C45" t="b">
        <v>1</v>
      </c>
    </row>
    <row r="46" spans="1:3" x14ac:dyDescent="0.3">
      <c r="A46" s="1" t="s">
        <v>164</v>
      </c>
      <c r="B46" s="2">
        <v>41346</v>
      </c>
      <c r="C46" t="b">
        <v>1</v>
      </c>
    </row>
    <row r="47" spans="1:3" x14ac:dyDescent="0.3">
      <c r="A47" s="1" t="s">
        <v>162</v>
      </c>
      <c r="B47" s="2">
        <v>41299</v>
      </c>
      <c r="C47" t="b">
        <v>1</v>
      </c>
    </row>
    <row r="48" spans="1:3" x14ac:dyDescent="0.3">
      <c r="A48" s="1" t="s">
        <v>153</v>
      </c>
      <c r="B48" s="2">
        <v>41227</v>
      </c>
      <c r="C48" t="b">
        <v>1</v>
      </c>
    </row>
    <row r="49" spans="1:3" x14ac:dyDescent="0.3">
      <c r="A49" s="1" t="s">
        <v>153</v>
      </c>
      <c r="B49" s="2">
        <v>41146</v>
      </c>
      <c r="C49" t="b">
        <v>1</v>
      </c>
    </row>
    <row r="50" spans="1:3" x14ac:dyDescent="0.3">
      <c r="A50" s="1" t="s">
        <v>158</v>
      </c>
      <c r="B50" s="2">
        <v>41086</v>
      </c>
      <c r="C50" t="b">
        <v>1</v>
      </c>
    </row>
    <row r="51" spans="1:3" x14ac:dyDescent="0.3">
      <c r="A51" s="1" t="s">
        <v>158</v>
      </c>
      <c r="B51" s="2">
        <v>41085</v>
      </c>
      <c r="C51" t="b">
        <v>1</v>
      </c>
    </row>
    <row r="52" spans="1:3" x14ac:dyDescent="0.3">
      <c r="A52" s="1" t="s">
        <v>157</v>
      </c>
      <c r="B52" s="2">
        <v>41085</v>
      </c>
      <c r="C52" t="b">
        <v>1</v>
      </c>
    </row>
    <row r="53" spans="1:3" x14ac:dyDescent="0.3">
      <c r="A53" s="1" t="s">
        <v>156</v>
      </c>
      <c r="B53" s="2">
        <v>41075</v>
      </c>
      <c r="C53" t="b">
        <v>1</v>
      </c>
    </row>
    <row r="54" spans="1:3" x14ac:dyDescent="0.3">
      <c r="A54" s="1" t="s">
        <v>154</v>
      </c>
      <c r="B54" s="2">
        <v>41018</v>
      </c>
      <c r="C54" t="b">
        <v>1</v>
      </c>
    </row>
    <row r="55" spans="1:3" x14ac:dyDescent="0.3">
      <c r="A55" s="1" t="s">
        <v>151</v>
      </c>
      <c r="B55" s="2">
        <v>40969</v>
      </c>
      <c r="C55" t="b">
        <v>1</v>
      </c>
    </row>
    <row r="56" spans="1:3" x14ac:dyDescent="0.3">
      <c r="A56" s="1" t="s">
        <v>108</v>
      </c>
      <c r="B56" s="2">
        <v>40969</v>
      </c>
      <c r="C56" t="b">
        <v>1</v>
      </c>
    </row>
    <row r="57" spans="1:3" x14ac:dyDescent="0.3">
      <c r="A57" s="1" t="s">
        <v>150</v>
      </c>
      <c r="B57" s="2">
        <v>40968</v>
      </c>
      <c r="C57" t="b">
        <v>1</v>
      </c>
    </row>
    <row r="58" spans="1:3" x14ac:dyDescent="0.3">
      <c r="A58" s="1" t="s">
        <v>152</v>
      </c>
      <c r="B58" s="2">
        <v>40953</v>
      </c>
      <c r="C58" t="b">
        <v>1</v>
      </c>
    </row>
    <row r="59" spans="1:3" x14ac:dyDescent="0.3">
      <c r="A59" s="1" t="s">
        <v>151</v>
      </c>
      <c r="B59" s="2">
        <v>40942</v>
      </c>
      <c r="C59" t="b">
        <v>1</v>
      </c>
    </row>
    <row r="60" spans="1:3" x14ac:dyDescent="0.3">
      <c r="A60" s="1" t="s">
        <v>150</v>
      </c>
      <c r="B60" s="2">
        <v>40932</v>
      </c>
      <c r="C60" t="b">
        <v>1</v>
      </c>
    </row>
    <row r="61" spans="1:3" x14ac:dyDescent="0.3">
      <c r="A61" s="1" t="s">
        <v>108</v>
      </c>
      <c r="B61" s="2">
        <v>40916</v>
      </c>
      <c r="C61" t="b">
        <v>1</v>
      </c>
    </row>
    <row r="62" spans="1:3" x14ac:dyDescent="0.3">
      <c r="A62" s="1" t="s">
        <v>145</v>
      </c>
      <c r="B62" s="2">
        <v>40899</v>
      </c>
      <c r="C62" t="b">
        <v>1</v>
      </c>
    </row>
    <row r="63" spans="1:3" x14ac:dyDescent="0.3">
      <c r="A63" s="1" t="s">
        <v>145</v>
      </c>
      <c r="B63" s="2">
        <v>40898</v>
      </c>
      <c r="C63" t="b">
        <v>1</v>
      </c>
    </row>
    <row r="64" spans="1:3" x14ac:dyDescent="0.3">
      <c r="A64" s="1" t="s">
        <v>149</v>
      </c>
      <c r="B64" s="2">
        <v>40897</v>
      </c>
      <c r="C64" t="b">
        <v>1</v>
      </c>
    </row>
    <row r="65" spans="1:3" x14ac:dyDescent="0.3">
      <c r="A65" s="1" t="s">
        <v>148</v>
      </c>
      <c r="B65" s="2">
        <v>40896</v>
      </c>
      <c r="C65" t="b">
        <v>1</v>
      </c>
    </row>
    <row r="66" spans="1:3" x14ac:dyDescent="0.3">
      <c r="A66" s="1" t="s">
        <v>139</v>
      </c>
      <c r="B66" s="2">
        <v>40835</v>
      </c>
      <c r="C66" t="b">
        <v>1</v>
      </c>
    </row>
    <row r="67" spans="1:3" x14ac:dyDescent="0.3">
      <c r="A67" s="1" t="s">
        <v>115</v>
      </c>
      <c r="B67" s="2">
        <v>40835</v>
      </c>
      <c r="C67" t="b">
        <v>1</v>
      </c>
    </row>
    <row r="68" spans="1:3" x14ac:dyDescent="0.3">
      <c r="A68" s="1" t="s">
        <v>139</v>
      </c>
      <c r="B68" s="2">
        <v>40834</v>
      </c>
      <c r="C68" t="b">
        <v>1</v>
      </c>
    </row>
    <row r="69" spans="1:3" x14ac:dyDescent="0.3">
      <c r="A69" s="1" t="s">
        <v>139</v>
      </c>
      <c r="B69" s="2">
        <v>40818</v>
      </c>
      <c r="C69" t="b">
        <v>1</v>
      </c>
    </row>
    <row r="70" spans="1:3" x14ac:dyDescent="0.3">
      <c r="A70" s="1" t="s">
        <v>144</v>
      </c>
      <c r="B70" s="2">
        <v>40818</v>
      </c>
      <c r="C70" t="b">
        <v>1</v>
      </c>
    </row>
    <row r="71" spans="1:3" x14ac:dyDescent="0.3">
      <c r="A71" s="1" t="s">
        <v>144</v>
      </c>
      <c r="B71" s="2">
        <v>40815</v>
      </c>
      <c r="C71" t="b">
        <v>1</v>
      </c>
    </row>
    <row r="72" spans="1:3" x14ac:dyDescent="0.3">
      <c r="A72" s="1" t="s">
        <v>143</v>
      </c>
      <c r="B72" s="2">
        <v>40815</v>
      </c>
      <c r="C72" t="b">
        <v>1</v>
      </c>
    </row>
    <row r="73" spans="1:3" x14ac:dyDescent="0.3">
      <c r="A73" s="1" t="s">
        <v>141</v>
      </c>
      <c r="B73" s="2">
        <v>40694</v>
      </c>
      <c r="C73" t="b">
        <v>1</v>
      </c>
    </row>
    <row r="74" spans="1:3" x14ac:dyDescent="0.3">
      <c r="A74" s="1" t="s">
        <v>140</v>
      </c>
      <c r="B74" s="2">
        <v>40694</v>
      </c>
      <c r="C74" t="b">
        <v>1</v>
      </c>
    </row>
    <row r="75" spans="1:3" x14ac:dyDescent="0.3">
      <c r="A75" s="1" t="s">
        <v>79</v>
      </c>
      <c r="B75" s="2">
        <v>40599</v>
      </c>
      <c r="C75" t="b">
        <v>1</v>
      </c>
    </row>
    <row r="76" spans="1:3" x14ac:dyDescent="0.3">
      <c r="A76" s="1" t="s">
        <v>137</v>
      </c>
      <c r="B76" s="2">
        <v>40598</v>
      </c>
      <c r="C76" t="b">
        <v>1</v>
      </c>
    </row>
    <row r="77" spans="1:3" x14ac:dyDescent="0.3">
      <c r="A77" s="1" t="s">
        <v>126</v>
      </c>
      <c r="B77" s="2">
        <v>40597</v>
      </c>
      <c r="C77" t="b">
        <v>1</v>
      </c>
    </row>
    <row r="78" spans="1:3" x14ac:dyDescent="0.3">
      <c r="A78" s="1" t="s">
        <v>128</v>
      </c>
      <c r="B78" s="2">
        <v>40593</v>
      </c>
      <c r="C78" t="b">
        <v>1</v>
      </c>
    </row>
    <row r="79" spans="1:3" x14ac:dyDescent="0.3">
      <c r="A79" s="1" t="s">
        <v>138</v>
      </c>
      <c r="B79" s="2">
        <v>40593</v>
      </c>
      <c r="C79" t="b">
        <v>1</v>
      </c>
    </row>
    <row r="80" spans="1:3" x14ac:dyDescent="0.3">
      <c r="A80" s="1" t="s">
        <v>125</v>
      </c>
      <c r="B80" s="2">
        <v>40549</v>
      </c>
      <c r="C80" t="b">
        <v>1</v>
      </c>
    </row>
    <row r="81" spans="1:3" x14ac:dyDescent="0.3">
      <c r="A81" s="1" t="s">
        <v>115</v>
      </c>
      <c r="B81" s="2">
        <v>40535</v>
      </c>
      <c r="C81" t="b">
        <v>1</v>
      </c>
    </row>
    <row r="82" spans="1:3" x14ac:dyDescent="0.3">
      <c r="A82" s="1" t="s">
        <v>83</v>
      </c>
      <c r="B82" s="2">
        <v>40535</v>
      </c>
      <c r="C82" t="b">
        <v>1</v>
      </c>
    </row>
    <row r="83" spans="1:3" x14ac:dyDescent="0.3">
      <c r="A83" s="1" t="s">
        <v>42</v>
      </c>
      <c r="B83" s="2">
        <v>40535</v>
      </c>
      <c r="C83" t="b">
        <v>1</v>
      </c>
    </row>
    <row r="84" spans="1:3" x14ac:dyDescent="0.3">
      <c r="A84" s="1" t="s">
        <v>42</v>
      </c>
      <c r="B84" s="2">
        <v>40534</v>
      </c>
      <c r="C84" t="b">
        <v>1</v>
      </c>
    </row>
    <row r="85" spans="1:3" x14ac:dyDescent="0.3">
      <c r="A85" s="1" t="s">
        <v>133</v>
      </c>
      <c r="B85" s="2">
        <v>40534</v>
      </c>
      <c r="C85" t="b">
        <v>1</v>
      </c>
    </row>
    <row r="86" spans="1:3" x14ac:dyDescent="0.3">
      <c r="A86" s="1" t="s">
        <v>136</v>
      </c>
      <c r="B86" s="2">
        <v>40534</v>
      </c>
      <c r="C86" t="b">
        <v>1</v>
      </c>
    </row>
    <row r="87" spans="1:3" x14ac:dyDescent="0.3">
      <c r="A87" s="1" t="s">
        <v>135</v>
      </c>
      <c r="B87" s="2">
        <v>40534</v>
      </c>
      <c r="C87" t="b">
        <v>1</v>
      </c>
    </row>
    <row r="88" spans="1:3" x14ac:dyDescent="0.3">
      <c r="A88" s="1" t="s">
        <v>71</v>
      </c>
      <c r="B88" s="2">
        <v>40534</v>
      </c>
      <c r="C88" t="b">
        <v>1</v>
      </c>
    </row>
    <row r="89" spans="1:3" x14ac:dyDescent="0.3">
      <c r="A89" s="1" t="s">
        <v>65</v>
      </c>
      <c r="B89" s="2">
        <v>40534</v>
      </c>
      <c r="C89" t="b">
        <v>1</v>
      </c>
    </row>
    <row r="90" spans="1:3" x14ac:dyDescent="0.3">
      <c r="A90" s="1" t="s">
        <v>134</v>
      </c>
      <c r="B90" s="2">
        <v>40534</v>
      </c>
      <c r="C90" t="b">
        <v>1</v>
      </c>
    </row>
    <row r="91" spans="1:3" x14ac:dyDescent="0.3">
      <c r="A91" s="1" t="s">
        <v>80</v>
      </c>
      <c r="B91" s="2">
        <v>40534</v>
      </c>
      <c r="C91" t="b">
        <v>1</v>
      </c>
    </row>
    <row r="92" spans="1:3" x14ac:dyDescent="0.3">
      <c r="A92" s="1" t="s">
        <v>111</v>
      </c>
      <c r="B92" s="2">
        <v>40534</v>
      </c>
      <c r="C92" t="b">
        <v>1</v>
      </c>
    </row>
    <row r="93" spans="1:3" x14ac:dyDescent="0.3">
      <c r="A93" s="1" t="s">
        <v>102</v>
      </c>
      <c r="B93" s="2">
        <v>40534</v>
      </c>
      <c r="C93" t="b">
        <v>1</v>
      </c>
    </row>
    <row r="94" spans="1:3" x14ac:dyDescent="0.3">
      <c r="A94" s="1" t="s">
        <v>114</v>
      </c>
      <c r="B94" s="2">
        <v>40534</v>
      </c>
      <c r="C94" t="b">
        <v>1</v>
      </c>
    </row>
    <row r="95" spans="1:3" x14ac:dyDescent="0.3">
      <c r="A95" s="1" t="s">
        <v>86</v>
      </c>
      <c r="B95" s="2">
        <v>40534</v>
      </c>
      <c r="C95" t="b">
        <v>1</v>
      </c>
    </row>
    <row r="96" spans="1:3" x14ac:dyDescent="0.3">
      <c r="A96" s="1" t="s">
        <v>118</v>
      </c>
      <c r="B96" s="2">
        <v>40534</v>
      </c>
      <c r="C96" t="b">
        <v>1</v>
      </c>
    </row>
    <row r="97" spans="1:3" x14ac:dyDescent="0.3">
      <c r="A97" s="1" t="s">
        <v>120</v>
      </c>
      <c r="B97" s="2">
        <v>40534</v>
      </c>
      <c r="C97" t="b">
        <v>1</v>
      </c>
    </row>
    <row r="98" spans="1:3" x14ac:dyDescent="0.3">
      <c r="A98" s="1" t="s">
        <v>87</v>
      </c>
      <c r="B98" s="2">
        <v>40534</v>
      </c>
      <c r="C98" t="b">
        <v>1</v>
      </c>
    </row>
    <row r="99" spans="1:3" x14ac:dyDescent="0.3">
      <c r="A99" s="1" t="s">
        <v>101</v>
      </c>
      <c r="B99" s="2">
        <v>40533</v>
      </c>
      <c r="C99" t="b">
        <v>1</v>
      </c>
    </row>
    <row r="100" spans="1:3" x14ac:dyDescent="0.3">
      <c r="A100" s="1" t="s">
        <v>109</v>
      </c>
      <c r="B100" s="2">
        <v>40533</v>
      </c>
      <c r="C100" t="b">
        <v>1</v>
      </c>
    </row>
    <row r="101" spans="1:3" x14ac:dyDescent="0.3">
      <c r="A101" s="1" t="s">
        <v>112</v>
      </c>
      <c r="B101" s="2">
        <v>40533</v>
      </c>
      <c r="C101" t="b">
        <v>1</v>
      </c>
    </row>
    <row r="102" spans="1:3" x14ac:dyDescent="0.3">
      <c r="A102" s="1" t="s">
        <v>70</v>
      </c>
      <c r="B102" s="2">
        <v>40533</v>
      </c>
      <c r="C102" t="b">
        <v>1</v>
      </c>
    </row>
    <row r="103" spans="1:3" x14ac:dyDescent="0.3">
      <c r="A103" s="1" t="s">
        <v>113</v>
      </c>
      <c r="B103" s="2">
        <v>40533</v>
      </c>
      <c r="C103" t="b">
        <v>1</v>
      </c>
    </row>
    <row r="104" spans="1:3" x14ac:dyDescent="0.3">
      <c r="A104" s="1" t="s">
        <v>123</v>
      </c>
      <c r="B104" s="2">
        <v>40533</v>
      </c>
      <c r="C104" t="b">
        <v>1</v>
      </c>
    </row>
    <row r="105" spans="1:3" x14ac:dyDescent="0.3">
      <c r="A105" s="1" t="s">
        <v>131</v>
      </c>
      <c r="B105" s="2">
        <v>40533</v>
      </c>
      <c r="C105" t="b">
        <v>1</v>
      </c>
    </row>
    <row r="106" spans="1:3" x14ac:dyDescent="0.3">
      <c r="A106" s="1" t="s">
        <v>121</v>
      </c>
      <c r="B106" s="2">
        <v>40533</v>
      </c>
      <c r="C106" t="b">
        <v>1</v>
      </c>
    </row>
    <row r="107" spans="1:3" x14ac:dyDescent="0.3">
      <c r="A107" s="1" t="s">
        <v>35</v>
      </c>
      <c r="B107" s="2">
        <v>40533</v>
      </c>
      <c r="C107" t="b">
        <v>1</v>
      </c>
    </row>
    <row r="108" spans="1:3" x14ac:dyDescent="0.3">
      <c r="A108" s="1" t="s">
        <v>132</v>
      </c>
      <c r="B108" s="2">
        <v>40533</v>
      </c>
      <c r="C108" t="b">
        <v>1</v>
      </c>
    </row>
    <row r="109" spans="1:3" x14ac:dyDescent="0.3">
      <c r="A109" s="1" t="s">
        <v>53</v>
      </c>
      <c r="B109" s="2">
        <v>40533</v>
      </c>
      <c r="C109" t="b">
        <v>1</v>
      </c>
    </row>
    <row r="110" spans="1:3" x14ac:dyDescent="0.3">
      <c r="A110" s="1" t="s">
        <v>106</v>
      </c>
      <c r="B110" s="2">
        <v>40533</v>
      </c>
      <c r="C110" t="b">
        <v>1</v>
      </c>
    </row>
    <row r="111" spans="1:3" x14ac:dyDescent="0.3">
      <c r="A111" s="1" t="s">
        <v>117</v>
      </c>
      <c r="B111" s="2">
        <v>40533</v>
      </c>
      <c r="C111" t="b">
        <v>1</v>
      </c>
    </row>
    <row r="112" spans="1:3" x14ac:dyDescent="0.3">
      <c r="A112" s="1" t="s">
        <v>129</v>
      </c>
      <c r="B112" s="2">
        <v>40533</v>
      </c>
      <c r="C112" t="b">
        <v>1</v>
      </c>
    </row>
    <row r="113" spans="1:3" x14ac:dyDescent="0.3">
      <c r="A113" s="1" t="s">
        <v>130</v>
      </c>
      <c r="B113" s="2">
        <v>40533</v>
      </c>
      <c r="C113" t="b">
        <v>1</v>
      </c>
    </row>
    <row r="114" spans="1:3" x14ac:dyDescent="0.3">
      <c r="A114" s="1" t="s">
        <v>127</v>
      </c>
      <c r="B114" s="2">
        <v>40449</v>
      </c>
      <c r="C114" t="b">
        <v>1</v>
      </c>
    </row>
    <row r="115" spans="1:3" x14ac:dyDescent="0.3">
      <c r="A115" s="1" t="s">
        <v>127</v>
      </c>
      <c r="B115" s="2">
        <v>40441</v>
      </c>
      <c r="C115" t="b">
        <v>1</v>
      </c>
    </row>
    <row r="116" spans="1:3" x14ac:dyDescent="0.3">
      <c r="A116" s="1" t="s">
        <v>124</v>
      </c>
      <c r="B116" s="2">
        <v>40317</v>
      </c>
      <c r="C116" t="b">
        <v>1</v>
      </c>
    </row>
    <row r="117" spans="1:3" x14ac:dyDescent="0.3">
      <c r="A117" s="1" t="s">
        <v>122</v>
      </c>
      <c r="B117" s="2">
        <v>40309</v>
      </c>
      <c r="C117" t="b">
        <v>1</v>
      </c>
    </row>
    <row r="118" spans="1:3" x14ac:dyDescent="0.3">
      <c r="A118" s="1" t="s">
        <v>119</v>
      </c>
      <c r="B118" s="2">
        <v>40309</v>
      </c>
      <c r="C118" t="b">
        <v>1</v>
      </c>
    </row>
    <row r="119" spans="1:3" x14ac:dyDescent="0.3">
      <c r="A119" s="1" t="s">
        <v>116</v>
      </c>
      <c r="B119" s="2">
        <v>40309</v>
      </c>
      <c r="C119" t="b">
        <v>1</v>
      </c>
    </row>
    <row r="120" spans="1:3" x14ac:dyDescent="0.3">
      <c r="A120" s="1" t="s">
        <v>124</v>
      </c>
      <c r="B120" s="2">
        <v>40309</v>
      </c>
      <c r="C120" t="b">
        <v>1</v>
      </c>
    </row>
    <row r="121" spans="1:3" x14ac:dyDescent="0.3">
      <c r="A121" s="1" t="s">
        <v>186</v>
      </c>
      <c r="B121" s="2">
        <v>40232</v>
      </c>
      <c r="C121" t="b">
        <v>0</v>
      </c>
    </row>
    <row r="122" spans="1:3" x14ac:dyDescent="0.3">
      <c r="A122" s="1" t="s">
        <v>110</v>
      </c>
      <c r="B122" s="2">
        <v>40162</v>
      </c>
      <c r="C122" t="b">
        <v>1</v>
      </c>
    </row>
    <row r="123" spans="1:3" x14ac:dyDescent="0.3">
      <c r="A123" s="1" t="s">
        <v>107</v>
      </c>
      <c r="B123" s="2">
        <v>40059</v>
      </c>
      <c r="C123" t="b">
        <v>1</v>
      </c>
    </row>
    <row r="124" spans="1:3" x14ac:dyDescent="0.3">
      <c r="A124" s="1" t="s">
        <v>106</v>
      </c>
      <c r="B124" s="2">
        <v>40057</v>
      </c>
      <c r="C124" t="b">
        <v>1</v>
      </c>
    </row>
    <row r="125" spans="1:3" x14ac:dyDescent="0.3">
      <c r="A125" s="1" t="s">
        <v>76</v>
      </c>
      <c r="B125" s="2">
        <v>40057</v>
      </c>
      <c r="C125" t="b">
        <v>1</v>
      </c>
    </row>
    <row r="126" spans="1:3" x14ac:dyDescent="0.3">
      <c r="A126" s="1" t="s">
        <v>97</v>
      </c>
      <c r="B126" s="2">
        <v>40057</v>
      </c>
      <c r="C126" t="b">
        <v>1</v>
      </c>
    </row>
    <row r="127" spans="1:3" x14ac:dyDescent="0.3">
      <c r="A127" s="1" t="s">
        <v>105</v>
      </c>
      <c r="B127" s="2">
        <v>40057</v>
      </c>
      <c r="C127" t="b">
        <v>1</v>
      </c>
    </row>
    <row r="128" spans="1:3" x14ac:dyDescent="0.3">
      <c r="A128" s="1" t="s">
        <v>103</v>
      </c>
      <c r="B128" s="2">
        <v>40057</v>
      </c>
      <c r="C128" t="b">
        <v>1</v>
      </c>
    </row>
    <row r="129" spans="1:3" x14ac:dyDescent="0.3">
      <c r="A129" s="1" t="s">
        <v>104</v>
      </c>
      <c r="B129" s="2">
        <v>40056</v>
      </c>
      <c r="C129" t="b">
        <v>1</v>
      </c>
    </row>
    <row r="130" spans="1:3" x14ac:dyDescent="0.3">
      <c r="A130" s="1" t="s">
        <v>77</v>
      </c>
      <c r="B130" s="2">
        <v>40055</v>
      </c>
      <c r="C130" t="b">
        <v>1</v>
      </c>
    </row>
    <row r="131" spans="1:3" x14ac:dyDescent="0.3">
      <c r="A131" s="1" t="s">
        <v>94</v>
      </c>
      <c r="B131" s="2">
        <v>40054</v>
      </c>
      <c r="C131" t="b">
        <v>1</v>
      </c>
    </row>
    <row r="132" spans="1:3" x14ac:dyDescent="0.3">
      <c r="A132" s="1" t="s">
        <v>100</v>
      </c>
      <c r="B132" s="2">
        <v>40054</v>
      </c>
      <c r="C132" t="b">
        <v>1</v>
      </c>
    </row>
    <row r="133" spans="1:3" x14ac:dyDescent="0.3">
      <c r="A133" s="1" t="s">
        <v>99</v>
      </c>
      <c r="B133" s="2">
        <v>40053</v>
      </c>
      <c r="C133" t="b">
        <v>1</v>
      </c>
    </row>
    <row r="134" spans="1:3" x14ac:dyDescent="0.3">
      <c r="A134" s="1" t="s">
        <v>98</v>
      </c>
      <c r="B134" s="2">
        <v>40053</v>
      </c>
      <c r="C134" t="b">
        <v>1</v>
      </c>
    </row>
    <row r="135" spans="1:3" x14ac:dyDescent="0.3">
      <c r="A135" s="1" t="s">
        <v>96</v>
      </c>
      <c r="B135" s="2">
        <v>40053</v>
      </c>
      <c r="C135" t="b">
        <v>1</v>
      </c>
    </row>
    <row r="136" spans="1:3" x14ac:dyDescent="0.3">
      <c r="A136" s="1" t="s">
        <v>95</v>
      </c>
      <c r="B136" s="2">
        <v>40053</v>
      </c>
      <c r="C136" t="b">
        <v>1</v>
      </c>
    </row>
    <row r="137" spans="1:3" x14ac:dyDescent="0.3">
      <c r="A137" s="1" t="s">
        <v>78</v>
      </c>
      <c r="B137" s="2">
        <v>40053</v>
      </c>
      <c r="C137" t="b">
        <v>1</v>
      </c>
    </row>
    <row r="138" spans="1:3" x14ac:dyDescent="0.3">
      <c r="A138" s="1" t="s">
        <v>94</v>
      </c>
      <c r="B138" s="2">
        <v>40053</v>
      </c>
      <c r="C138" t="b">
        <v>1</v>
      </c>
    </row>
    <row r="139" spans="1:3" x14ac:dyDescent="0.3">
      <c r="A139" s="1" t="s">
        <v>93</v>
      </c>
      <c r="B139" s="2">
        <v>40053</v>
      </c>
      <c r="C139" t="b">
        <v>1</v>
      </c>
    </row>
    <row r="140" spans="1:3" x14ac:dyDescent="0.3">
      <c r="A140" s="1" t="s">
        <v>89</v>
      </c>
      <c r="B140" s="2">
        <v>40053</v>
      </c>
      <c r="C140" t="b">
        <v>1</v>
      </c>
    </row>
    <row r="141" spans="1:3" x14ac:dyDescent="0.3">
      <c r="A141" s="1" t="s">
        <v>92</v>
      </c>
      <c r="B141" s="2">
        <v>40052</v>
      </c>
      <c r="C141" t="b">
        <v>1</v>
      </c>
    </row>
    <row r="142" spans="1:3" x14ac:dyDescent="0.3">
      <c r="A142" s="1" t="s">
        <v>89</v>
      </c>
      <c r="B142" s="2">
        <v>40052</v>
      </c>
      <c r="C142" t="b">
        <v>1</v>
      </c>
    </row>
    <row r="143" spans="1:3" x14ac:dyDescent="0.3">
      <c r="A143" s="1" t="s">
        <v>94</v>
      </c>
      <c r="B143" s="2">
        <v>40052</v>
      </c>
      <c r="C143" t="b">
        <v>1</v>
      </c>
    </row>
    <row r="144" spans="1:3" x14ac:dyDescent="0.3">
      <c r="A144" s="1" t="s">
        <v>91</v>
      </c>
      <c r="B144" s="2">
        <v>40029</v>
      </c>
      <c r="C144" t="b">
        <v>1</v>
      </c>
    </row>
    <row r="145" spans="1:3" x14ac:dyDescent="0.3">
      <c r="A145" s="1" t="s">
        <v>88</v>
      </c>
      <c r="B145" s="2">
        <v>40028</v>
      </c>
      <c r="C145" t="b">
        <v>1</v>
      </c>
    </row>
    <row r="146" spans="1:3" x14ac:dyDescent="0.3">
      <c r="A146" s="1" t="s">
        <v>90</v>
      </c>
      <c r="B146" s="2">
        <v>40001</v>
      </c>
      <c r="C146" t="b">
        <v>1</v>
      </c>
    </row>
    <row r="147" spans="1:3" x14ac:dyDescent="0.3">
      <c r="A147" s="1" t="s">
        <v>81</v>
      </c>
      <c r="B147" s="2">
        <v>39980</v>
      </c>
      <c r="C147" t="b">
        <v>1</v>
      </c>
    </row>
    <row r="148" spans="1:3" x14ac:dyDescent="0.3">
      <c r="A148" s="1" t="s">
        <v>85</v>
      </c>
      <c r="B148" s="2">
        <v>39905</v>
      </c>
      <c r="C148" t="b">
        <v>1</v>
      </c>
    </row>
    <row r="149" spans="1:3" x14ac:dyDescent="0.3">
      <c r="A149" s="1" t="s">
        <v>84</v>
      </c>
      <c r="B149" s="2">
        <v>39887</v>
      </c>
      <c r="C149" t="b">
        <v>1</v>
      </c>
    </row>
    <row r="150" spans="1:3" x14ac:dyDescent="0.3">
      <c r="A150" s="1" t="s">
        <v>84</v>
      </c>
      <c r="B150" s="2">
        <v>39883</v>
      </c>
      <c r="C150" t="b">
        <v>1</v>
      </c>
    </row>
    <row r="151" spans="1:3" x14ac:dyDescent="0.3">
      <c r="A151" s="1" t="s">
        <v>82</v>
      </c>
      <c r="B151" s="2">
        <v>39869</v>
      </c>
      <c r="C151" t="b">
        <v>1</v>
      </c>
    </row>
    <row r="152" spans="1:3" x14ac:dyDescent="0.3">
      <c r="A152" s="1" t="s">
        <v>82</v>
      </c>
      <c r="B152" s="2">
        <v>39848</v>
      </c>
      <c r="C152" t="b">
        <v>1</v>
      </c>
    </row>
    <row r="153" spans="1:3" x14ac:dyDescent="0.3">
      <c r="A153" s="1" t="s">
        <v>80</v>
      </c>
      <c r="B153" s="2">
        <v>39748</v>
      </c>
      <c r="C153" t="b">
        <v>1</v>
      </c>
    </row>
    <row r="154" spans="1:3" x14ac:dyDescent="0.3">
      <c r="A154" s="1" t="s">
        <v>73</v>
      </c>
      <c r="B154" s="2">
        <v>39723</v>
      </c>
      <c r="C154" t="b">
        <v>1</v>
      </c>
    </row>
    <row r="155" spans="1:3" x14ac:dyDescent="0.3">
      <c r="A155" s="1" t="s">
        <v>72</v>
      </c>
      <c r="B155" s="2">
        <v>39665</v>
      </c>
      <c r="C155" t="b">
        <v>1</v>
      </c>
    </row>
    <row r="156" spans="1:3" x14ac:dyDescent="0.3">
      <c r="A156" s="1" t="s">
        <v>65</v>
      </c>
      <c r="B156" s="2">
        <v>39645</v>
      </c>
      <c r="C156" t="b">
        <v>1</v>
      </c>
    </row>
    <row r="157" spans="1:3" x14ac:dyDescent="0.3">
      <c r="A157" s="1" t="s">
        <v>75</v>
      </c>
      <c r="B157" s="2">
        <v>39645</v>
      </c>
      <c r="C157" t="b">
        <v>1</v>
      </c>
    </row>
    <row r="158" spans="1:3" x14ac:dyDescent="0.3">
      <c r="A158" s="1" t="s">
        <v>74</v>
      </c>
      <c r="B158" s="2">
        <v>39645</v>
      </c>
      <c r="C158" t="b">
        <v>1</v>
      </c>
    </row>
    <row r="159" spans="1:3" x14ac:dyDescent="0.3">
      <c r="A159" s="1" t="s">
        <v>187</v>
      </c>
      <c r="B159" s="2">
        <v>39645</v>
      </c>
      <c r="C159" t="b">
        <v>0</v>
      </c>
    </row>
    <row r="160" spans="1:3" x14ac:dyDescent="0.3">
      <c r="A160" s="1" t="s">
        <v>67</v>
      </c>
      <c r="B160" s="2">
        <v>39633</v>
      </c>
      <c r="C160" t="b">
        <v>1</v>
      </c>
    </row>
    <row r="161" spans="1:3" x14ac:dyDescent="0.3">
      <c r="A161" s="1" t="s">
        <v>69</v>
      </c>
      <c r="B161" s="2">
        <v>39625</v>
      </c>
      <c r="C161" t="b">
        <v>1</v>
      </c>
    </row>
    <row r="162" spans="1:3" x14ac:dyDescent="0.3">
      <c r="A162" s="1" t="s">
        <v>68</v>
      </c>
      <c r="B162" s="2">
        <v>39625</v>
      </c>
      <c r="C162" t="b">
        <v>1</v>
      </c>
    </row>
    <row r="163" spans="1:3" x14ac:dyDescent="0.3">
      <c r="A163" s="1" t="s">
        <v>66</v>
      </c>
      <c r="B163" s="2">
        <v>39611</v>
      </c>
      <c r="C163" t="b">
        <v>1</v>
      </c>
    </row>
    <row r="164" spans="1:3" x14ac:dyDescent="0.3">
      <c r="A164" s="1" t="s">
        <v>62</v>
      </c>
      <c r="B164" s="2">
        <v>39610</v>
      </c>
      <c r="C164" t="b">
        <v>1</v>
      </c>
    </row>
    <row r="165" spans="1:3" x14ac:dyDescent="0.3">
      <c r="A165" s="1" t="s">
        <v>64</v>
      </c>
      <c r="B165" s="2">
        <v>39608</v>
      </c>
      <c r="C165" t="b">
        <v>1</v>
      </c>
    </row>
    <row r="166" spans="1:3" x14ac:dyDescent="0.3">
      <c r="A166" s="1" t="s">
        <v>63</v>
      </c>
      <c r="B166" s="2">
        <v>39601</v>
      </c>
      <c r="C166" t="b">
        <v>1</v>
      </c>
    </row>
    <row r="167" spans="1:3" x14ac:dyDescent="0.3">
      <c r="A167" s="1" t="s">
        <v>25</v>
      </c>
      <c r="B167" s="2">
        <v>39595</v>
      </c>
      <c r="C167" t="b">
        <v>1</v>
      </c>
    </row>
    <row r="168" spans="1:3" x14ac:dyDescent="0.3">
      <c r="A168" s="1" t="s">
        <v>48</v>
      </c>
      <c r="B168" s="2">
        <v>39587</v>
      </c>
      <c r="C168" t="b">
        <v>1</v>
      </c>
    </row>
    <row r="169" spans="1:3" x14ac:dyDescent="0.3">
      <c r="A169" s="1" t="s">
        <v>61</v>
      </c>
      <c r="B169" s="2">
        <v>39587</v>
      </c>
      <c r="C169" t="b">
        <v>1</v>
      </c>
    </row>
    <row r="170" spans="1:3" x14ac:dyDescent="0.3">
      <c r="A170" s="1" t="s">
        <v>56</v>
      </c>
      <c r="B170" s="2">
        <v>39586</v>
      </c>
      <c r="C170" t="b">
        <v>1</v>
      </c>
    </row>
    <row r="171" spans="1:3" x14ac:dyDescent="0.3">
      <c r="A171" s="1" t="s">
        <v>58</v>
      </c>
      <c r="B171" s="2">
        <v>39586</v>
      </c>
      <c r="C171" t="b">
        <v>1</v>
      </c>
    </row>
    <row r="172" spans="1:3" x14ac:dyDescent="0.3">
      <c r="A172" s="1" t="s">
        <v>60</v>
      </c>
      <c r="B172" s="2">
        <v>39586</v>
      </c>
      <c r="C172" t="b">
        <v>1</v>
      </c>
    </row>
    <row r="173" spans="1:3" x14ac:dyDescent="0.3">
      <c r="A173" s="1" t="s">
        <v>59</v>
      </c>
      <c r="B173" s="2">
        <v>39586</v>
      </c>
      <c r="C173" t="b">
        <v>1</v>
      </c>
    </row>
    <row r="174" spans="1:3" x14ac:dyDescent="0.3">
      <c r="A174" s="1" t="s">
        <v>56</v>
      </c>
      <c r="B174" s="2">
        <v>39576</v>
      </c>
      <c r="C174" t="b">
        <v>1</v>
      </c>
    </row>
    <row r="175" spans="1:3" x14ac:dyDescent="0.3">
      <c r="A175" s="1" t="s">
        <v>57</v>
      </c>
      <c r="B175" s="2">
        <v>39575</v>
      </c>
      <c r="C175" t="b">
        <v>1</v>
      </c>
    </row>
    <row r="176" spans="1:3" x14ac:dyDescent="0.3">
      <c r="A176" s="1" t="s">
        <v>55</v>
      </c>
      <c r="B176" s="2">
        <v>39575</v>
      </c>
      <c r="C176" t="b">
        <v>1</v>
      </c>
    </row>
    <row r="177" spans="1:3" x14ac:dyDescent="0.3">
      <c r="A177" s="1" t="s">
        <v>54</v>
      </c>
      <c r="B177" s="2">
        <v>39575</v>
      </c>
      <c r="C177" t="b">
        <v>1</v>
      </c>
    </row>
    <row r="178" spans="1:3" x14ac:dyDescent="0.3">
      <c r="A178" s="1" t="s">
        <v>52</v>
      </c>
      <c r="B178" s="2">
        <v>39556</v>
      </c>
      <c r="C178" t="b">
        <v>1</v>
      </c>
    </row>
    <row r="179" spans="1:3" x14ac:dyDescent="0.3">
      <c r="A179" s="1" t="s">
        <v>49</v>
      </c>
      <c r="B179" s="2">
        <v>39555</v>
      </c>
      <c r="C179" t="b">
        <v>1</v>
      </c>
    </row>
    <row r="180" spans="1:3" x14ac:dyDescent="0.3">
      <c r="A180" s="1" t="s">
        <v>50</v>
      </c>
      <c r="B180" s="2">
        <v>39545</v>
      </c>
      <c r="C180" t="b">
        <v>1</v>
      </c>
    </row>
    <row r="181" spans="1:3" x14ac:dyDescent="0.3">
      <c r="A181" s="1" t="s">
        <v>51</v>
      </c>
      <c r="B181" s="2">
        <v>39545</v>
      </c>
      <c r="C181" t="b">
        <v>1</v>
      </c>
    </row>
    <row r="182" spans="1:3" x14ac:dyDescent="0.3">
      <c r="A182" s="1" t="s">
        <v>47</v>
      </c>
      <c r="B182" s="2">
        <v>39493</v>
      </c>
      <c r="C182" t="b">
        <v>1</v>
      </c>
    </row>
    <row r="183" spans="1:3" x14ac:dyDescent="0.3">
      <c r="A183" s="1" t="s">
        <v>45</v>
      </c>
      <c r="B183" s="2">
        <v>39490</v>
      </c>
      <c r="C183" t="b">
        <v>1</v>
      </c>
    </row>
    <row r="184" spans="1:3" x14ac:dyDescent="0.3">
      <c r="A184" s="1" t="s">
        <v>46</v>
      </c>
      <c r="B184" s="2">
        <v>39490</v>
      </c>
      <c r="C184" t="b">
        <v>1</v>
      </c>
    </row>
    <row r="185" spans="1:3" x14ac:dyDescent="0.3">
      <c r="A185" s="1" t="s">
        <v>43</v>
      </c>
      <c r="B185" s="2">
        <v>39486</v>
      </c>
      <c r="C185" t="b">
        <v>1</v>
      </c>
    </row>
    <row r="186" spans="1:3" x14ac:dyDescent="0.3">
      <c r="A186" s="1" t="s">
        <v>44</v>
      </c>
      <c r="B186" s="2">
        <v>39486</v>
      </c>
      <c r="C186" t="b">
        <v>1</v>
      </c>
    </row>
    <row r="187" spans="1:3" x14ac:dyDescent="0.3">
      <c r="A187" s="1" t="s">
        <v>42</v>
      </c>
      <c r="B187" s="2">
        <v>39483</v>
      </c>
      <c r="C187" t="b">
        <v>1</v>
      </c>
    </row>
    <row r="188" spans="1:3" x14ac:dyDescent="0.3">
      <c r="A188" s="1" t="s">
        <v>41</v>
      </c>
      <c r="B188" s="2">
        <v>39477</v>
      </c>
      <c r="C188" t="b">
        <v>1</v>
      </c>
    </row>
    <row r="189" spans="1:3" x14ac:dyDescent="0.3">
      <c r="A189" s="1" t="s">
        <v>36</v>
      </c>
      <c r="B189" s="2">
        <v>39464</v>
      </c>
      <c r="C189" t="b">
        <v>1</v>
      </c>
    </row>
    <row r="190" spans="1:3" x14ac:dyDescent="0.3">
      <c r="A190" s="1" t="s">
        <v>40</v>
      </c>
      <c r="B190" s="2">
        <v>39458</v>
      </c>
      <c r="C190" t="b">
        <v>1</v>
      </c>
    </row>
    <row r="191" spans="1:3" x14ac:dyDescent="0.3">
      <c r="A191" s="1" t="s">
        <v>39</v>
      </c>
      <c r="B191" s="2">
        <v>39457</v>
      </c>
      <c r="C191" t="b">
        <v>1</v>
      </c>
    </row>
    <row r="192" spans="1:3" x14ac:dyDescent="0.3">
      <c r="A192" s="1" t="s">
        <v>37</v>
      </c>
      <c r="B192" s="2">
        <v>39457</v>
      </c>
      <c r="C192" t="b">
        <v>1</v>
      </c>
    </row>
    <row r="193" spans="1:3" x14ac:dyDescent="0.3">
      <c r="A193" s="1" t="s">
        <v>18</v>
      </c>
      <c r="B193" s="2">
        <v>39457</v>
      </c>
      <c r="C193" t="b">
        <v>1</v>
      </c>
    </row>
    <row r="194" spans="1:3" x14ac:dyDescent="0.3">
      <c r="A194" s="1" t="s">
        <v>38</v>
      </c>
      <c r="B194" s="2">
        <v>39435</v>
      </c>
      <c r="C194" t="b">
        <v>1</v>
      </c>
    </row>
    <row r="195" spans="1:3" x14ac:dyDescent="0.3">
      <c r="A195" s="1" t="s">
        <v>34</v>
      </c>
      <c r="B195" s="2">
        <v>39430</v>
      </c>
      <c r="C195" t="b">
        <v>1</v>
      </c>
    </row>
    <row r="196" spans="1:3" x14ac:dyDescent="0.3">
      <c r="A196" s="1" t="s">
        <v>33</v>
      </c>
      <c r="B196" s="2">
        <v>39430</v>
      </c>
      <c r="C196" t="b">
        <v>1</v>
      </c>
    </row>
    <row r="197" spans="1:3" x14ac:dyDescent="0.3">
      <c r="A197" s="1" t="s">
        <v>14</v>
      </c>
      <c r="B197" s="2">
        <v>39430</v>
      </c>
      <c r="C197" t="b">
        <v>1</v>
      </c>
    </row>
    <row r="198" spans="1:3" x14ac:dyDescent="0.3">
      <c r="A198" s="1" t="s">
        <v>32</v>
      </c>
      <c r="B198" s="2">
        <v>39407</v>
      </c>
      <c r="C198" t="b">
        <v>1</v>
      </c>
    </row>
    <row r="199" spans="1:3" x14ac:dyDescent="0.3">
      <c r="A199" s="1" t="s">
        <v>30</v>
      </c>
      <c r="B199" s="2">
        <v>39407</v>
      </c>
      <c r="C199" t="b">
        <v>1</v>
      </c>
    </row>
    <row r="200" spans="1:3" x14ac:dyDescent="0.3">
      <c r="A200" s="1" t="s">
        <v>31</v>
      </c>
      <c r="B200" s="2">
        <v>39407</v>
      </c>
      <c r="C200" t="b">
        <v>1</v>
      </c>
    </row>
    <row r="201" spans="1:3" x14ac:dyDescent="0.3">
      <c r="A201" s="1" t="s">
        <v>29</v>
      </c>
      <c r="B201" s="2">
        <v>39400</v>
      </c>
      <c r="C201" t="b">
        <v>1</v>
      </c>
    </row>
    <row r="202" spans="1:3" x14ac:dyDescent="0.3">
      <c r="A202" s="1" t="s">
        <v>28</v>
      </c>
      <c r="B202" s="2">
        <v>39394</v>
      </c>
      <c r="C202" t="b">
        <v>1</v>
      </c>
    </row>
    <row r="203" spans="1:3" x14ac:dyDescent="0.3">
      <c r="A203" s="1" t="s">
        <v>27</v>
      </c>
      <c r="B203" s="2">
        <v>39393</v>
      </c>
      <c r="C203" t="b">
        <v>1</v>
      </c>
    </row>
    <row r="204" spans="1:3" x14ac:dyDescent="0.3">
      <c r="A204" s="1" t="s">
        <v>23</v>
      </c>
      <c r="B204" s="2">
        <v>39392</v>
      </c>
      <c r="C204" t="b">
        <v>1</v>
      </c>
    </row>
    <row r="205" spans="1:3" x14ac:dyDescent="0.3">
      <c r="A205" s="1" t="s">
        <v>26</v>
      </c>
      <c r="B205" s="2">
        <v>39392</v>
      </c>
      <c r="C205" t="b">
        <v>1</v>
      </c>
    </row>
    <row r="206" spans="1:3" x14ac:dyDescent="0.3">
      <c r="A206" s="1" t="s">
        <v>24</v>
      </c>
      <c r="B206" s="2">
        <v>39392</v>
      </c>
      <c r="C206" t="b">
        <v>1</v>
      </c>
    </row>
    <row r="207" spans="1:3" x14ac:dyDescent="0.3">
      <c r="A207" s="1" t="s">
        <v>22</v>
      </c>
      <c r="B207" s="2">
        <v>39381</v>
      </c>
      <c r="C207" t="b">
        <v>1</v>
      </c>
    </row>
    <row r="208" spans="1:3" x14ac:dyDescent="0.3">
      <c r="A208" s="1" t="s">
        <v>19</v>
      </c>
      <c r="B208" s="2">
        <v>39360</v>
      </c>
      <c r="C208" t="b">
        <v>1</v>
      </c>
    </row>
    <row r="209" spans="1:3" x14ac:dyDescent="0.3">
      <c r="A209" s="1" t="s">
        <v>20</v>
      </c>
      <c r="B209" s="2">
        <v>39360</v>
      </c>
      <c r="C209" t="b">
        <v>1</v>
      </c>
    </row>
    <row r="210" spans="1:3" x14ac:dyDescent="0.3">
      <c r="A210" s="1" t="s">
        <v>21</v>
      </c>
      <c r="B210" s="2">
        <v>39360</v>
      </c>
      <c r="C210" t="b">
        <v>1</v>
      </c>
    </row>
    <row r="211" spans="1:3" x14ac:dyDescent="0.3">
      <c r="A211" s="1" t="s">
        <v>17</v>
      </c>
      <c r="B211" s="2">
        <v>39342</v>
      </c>
      <c r="C211" t="b">
        <v>1</v>
      </c>
    </row>
    <row r="212" spans="1:3" x14ac:dyDescent="0.3">
      <c r="A212" s="1" t="s">
        <v>16</v>
      </c>
      <c r="B212" s="2">
        <v>39336</v>
      </c>
      <c r="C212" t="b">
        <v>1</v>
      </c>
    </row>
    <row r="213" spans="1:3" x14ac:dyDescent="0.3">
      <c r="A213" s="1" t="s">
        <v>15</v>
      </c>
      <c r="B213" s="2">
        <v>39336</v>
      </c>
      <c r="C213" t="b">
        <v>1</v>
      </c>
    </row>
    <row r="214" spans="1:3" x14ac:dyDescent="0.3">
      <c r="A214" s="1" t="s">
        <v>13</v>
      </c>
      <c r="B214" s="2">
        <v>39310</v>
      </c>
      <c r="C214" t="b">
        <v>1</v>
      </c>
    </row>
    <row r="215" spans="1:3" x14ac:dyDescent="0.3">
      <c r="A215" s="1" t="s">
        <v>11</v>
      </c>
      <c r="B215" s="2">
        <v>39302</v>
      </c>
      <c r="C215" t="b">
        <v>1</v>
      </c>
    </row>
    <row r="216" spans="1:3" x14ac:dyDescent="0.3">
      <c r="A216" s="1" t="s">
        <v>8</v>
      </c>
      <c r="B216" s="2">
        <v>39302</v>
      </c>
      <c r="C216" t="b">
        <v>1</v>
      </c>
    </row>
    <row r="217" spans="1:3" x14ac:dyDescent="0.3">
      <c r="A217" s="1" t="s">
        <v>10</v>
      </c>
      <c r="B217" s="2">
        <v>39302</v>
      </c>
      <c r="C217" t="b">
        <v>1</v>
      </c>
    </row>
    <row r="218" spans="1:3" x14ac:dyDescent="0.3">
      <c r="A218" s="1" t="s">
        <v>12</v>
      </c>
      <c r="B218" s="2">
        <v>39302</v>
      </c>
      <c r="C218" t="b">
        <v>1</v>
      </c>
    </row>
    <row r="219" spans="1:3" x14ac:dyDescent="0.3">
      <c r="A219" s="1" t="s">
        <v>1</v>
      </c>
      <c r="B219" s="2">
        <v>39269</v>
      </c>
      <c r="C219" t="b">
        <v>1</v>
      </c>
    </row>
    <row r="220" spans="1:3" x14ac:dyDescent="0.3">
      <c r="A220" s="1" t="s">
        <v>7</v>
      </c>
      <c r="B220" s="2">
        <v>39269</v>
      </c>
      <c r="C220" t="b">
        <v>1</v>
      </c>
    </row>
    <row r="221" spans="1:3" x14ac:dyDescent="0.3">
      <c r="A221" s="1" t="s">
        <v>6</v>
      </c>
      <c r="B221" s="2">
        <v>39268</v>
      </c>
      <c r="C221" t="b">
        <v>1</v>
      </c>
    </row>
    <row r="222" spans="1:3" x14ac:dyDescent="0.3">
      <c r="A222" s="1" t="s">
        <v>7</v>
      </c>
      <c r="B222" s="2">
        <v>39268</v>
      </c>
      <c r="C222" t="b">
        <v>1</v>
      </c>
    </row>
    <row r="223" spans="1:3" x14ac:dyDescent="0.3">
      <c r="A223" s="1" t="s">
        <v>9</v>
      </c>
      <c r="B223" s="2">
        <v>39268</v>
      </c>
      <c r="C223" t="b">
        <v>1</v>
      </c>
    </row>
    <row r="224" spans="1:3" x14ac:dyDescent="0.3">
      <c r="A224" s="1" t="s">
        <v>4</v>
      </c>
      <c r="B224" s="2">
        <v>39227</v>
      </c>
      <c r="C224" t="b">
        <v>1</v>
      </c>
    </row>
    <row r="225" spans="1:3" x14ac:dyDescent="0.3">
      <c r="A225" s="1" t="s">
        <v>5</v>
      </c>
      <c r="B225" s="2">
        <v>39227</v>
      </c>
      <c r="C225" t="b">
        <v>1</v>
      </c>
    </row>
    <row r="226" spans="1:3" x14ac:dyDescent="0.3">
      <c r="A226" s="1" t="s">
        <v>2</v>
      </c>
      <c r="B226" s="2">
        <v>39210</v>
      </c>
      <c r="C226" t="b">
        <v>1</v>
      </c>
    </row>
    <row r="227" spans="1:3" x14ac:dyDescent="0.3">
      <c r="A227" s="1" t="s">
        <v>1</v>
      </c>
      <c r="B227" s="2">
        <v>39123</v>
      </c>
      <c r="C227" t="b">
        <v>1</v>
      </c>
    </row>
    <row r="228" spans="1:3" x14ac:dyDescent="0.3">
      <c r="A228" s="1" t="s">
        <v>3</v>
      </c>
      <c r="B228" s="2">
        <v>39122</v>
      </c>
      <c r="C228" t="b">
        <v>1</v>
      </c>
    </row>
    <row r="229" spans="1:3" x14ac:dyDescent="0.3">
      <c r="A229" s="1" t="s">
        <v>2</v>
      </c>
      <c r="B229" s="2">
        <v>39121</v>
      </c>
      <c r="C229" t="b">
        <v>1</v>
      </c>
    </row>
    <row r="230" spans="1:3" x14ac:dyDescent="0.3">
      <c r="A230" s="1" t="s">
        <v>0</v>
      </c>
      <c r="B230" s="2">
        <v>39108</v>
      </c>
      <c r="C230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v H I N U 4 b o 5 a q k A A A A 9 Q A A A B I A H A B D b 2 5 m a W c v U G F j a 2 F n Z S 5 4 b W w g o h g A K K A U A A A A A A A A A A A A A A A A A A A A A A A A A A A A h Y 8 x D o I w G I W v Q r r T Q k 2 I k p 8 y O J l I Y q I x r k 2 p p R G K o c V y N w e P 5 B X E K O r m + N 7 3 D e / d r z f I h 6 Y O L r K z u j U Z i n G E A m l E W 2 q j M t S 7 Y z h H O Y M N F y e u Z D D K x q a D L T N U O X d O C f H e Y z / D b a c I j a K Y H I r 1 V l S y 4 e g j 6 / 9 y q I 1 1 3 A i J G O x f Y x j F i w T T Z J w E Z O q g 0 O b L 6 c i e 9 K e E Z V + 7 v p N M u 3 C 1 A z J F I O 8 L 7 A F Q S w M E F A A C A A g A v H I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y D V P 4 F w P 1 X g I A A L I O A A A T A B w A R m 9 y b X V s Y X M v U 2 V j d G l v b j E u b S C i G A A o o B Q A A A A A A A A A A A A A A A A A A A A A A A A A A A D t V l 1 v 2 j A U f U f i P 1 j p C 0 g B C f Y h b V U e W F g 3 H m g Z M P W h 7 M F z L u D V s S P b a U s r / v t u C J 9 K G F v U s U 2 D l x B f 3 3 u P z z m 2 Y 4 B Z r i Q Z p M / G e b l U L p k p 1 R C Q i D H i E Q G 2 X C L 4 u 9 J 8 w i X g k G / u 6 m 3 F 4 h C k r V x w A X V f S Y s v p u L 4 b 0 c f O G U q V K P P k t + B N t z S U W d w 3 R z 1 a R h R b X t a M T B G J T l a C R + b 2 R H 2 q j N z 5 1 T d m z Y I H n I L 2 n N c x y W + E n E o j d d 0 y X v J V M D l x G s 0 X + H r p 1 h Z G N i Z A G / z t 3 6 p J H y p u i n m M 6 e L G W P O q F X E 8 k g 5 C H 9 I v + K 8 o a b S j J U O 0 w b D W Q S m s l y j + / T k p M M N R G A x R C w 8 2 L l L V u P N 1 X h A L c z n 1 X K J y 3 0 t t z k 9 c x J W K 8 2 q c 6 L 2 2 a n t t 7 q 9 V n 9 Y m 3 B b Q 5 p w p e Z 4 N O c 0 z 6 H 9 f I v 2 F 8 V o 7 y B Q Y + k j b l d O q H h E l k j A i U C o Q m y p g C h D r P E R a I B r W P N P b p a B l h A D R g X V x r M 6 L i 7 s Q U S J 5 J a z W 7 C d d k b z l K o 2 p u z I n o S m 1 F z w B w i G i 9 x V W K g J Q h O F j J F W M g j j 6 L Z Y t z 5 g i o J 7 8 Z 8 0 x S 3 M M n 7 Q Y L B M c h d l P F F E 8 d R e t R A l m f 6 B w 2 C n / U n 5 t f I p L 9 2 E l s y 2 X 5 3 c L s F C r 1 / W k 7 K F t I 9 S Z b a F Q U / R 4 7 t g D 5 A D f n j z H / k B G f q G X 6 C Z 0 2 B B t Z K X N I R d P 2 y M 0 p F 9 E E B N z o R l d j a g 0 4 z c W 2 e 8 u X K u u Z 3 6 i y b Z E h S L 0 w m k E 3 u g 9 4 K I o w j 0 O x X L I B s T 6 j 4 3 V s T t i z O m 9 7 d Y / k d o T r 7 / R d / n f T F 1 5 O r 0 / F n T z 4 D q R c 7 V u L + + Z J / L / n v A / A b z f w d Q S w E C L Q A U A A I A C A C 8 c g 1 T h u j l q q Q A A A D 1 A A A A E g A A A A A A A A A A A A A A A A A A A A A A Q 2 9 u Z m l n L 1 B h Y 2 t h Z 2 U u e G 1 s U E s B A i 0 A F A A C A A g A v H I N U w / K 6 a u k A A A A 6 Q A A A B M A A A A A A A A A A A A A A A A A 8 A A A A F t D b 2 5 0 Z W 5 0 X 1 R 5 c G V z X S 5 4 b W x Q S w E C L Q A U A A I A C A C 8 c g 1 T + B c D 9 V 4 C A A C y D g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R A A A A A A A A F 1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y N j o x M i 4 2 O T Q y N z U 1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d p d F 9 j b 2 1 t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T o y M i 4 y N j Y y O T U y W i I g L z 4 8 R W 5 0 c n k g V H l w Z T 0 i R m l s b E N v b H V t b l R 5 c G V z I i B W Y W x 1 Z T 0 i c 0 J n a 0 I i I C 8 + P E V u d H J 5 I F R 5 c G U 9 I k Z p b G x D b 2 x 1 b W 5 O Y W 1 l c y I g V m F s d W U 9 I n N b J n F 1 b 3 Q 7 d G l j a 2 V 0 S U Q m c X V v d D s s J n F 1 b 3 Q 7 Y 2 9 t b W l 0 R G F 0 Z S Z x d W 9 0 O y w m c X V v d D t o Y X N G a X h l Z F R p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N U E F S V C 1 n a X Q t Y 2 9 t b W l 0 c y 9 B d X R v U m V t b 3 Z l Z E N v b H V t b n M x L n t 0 a W N r Z X R J R C w w f S Z x d W 9 0 O y w m c X V v d D t T Z W N 0 a W 9 u M S 9 S Q U 1 Q Q V J U L W d p d C 1 j b 2 1 t a X R z L 0 F 1 d G 9 S Z W 1 v d m V k Q 2 9 s d W 1 u c z E u e 2 N v b W 1 p d E R h d G U s M X 0 m c X V v d D s s J n F 1 b 3 Q 7 U 2 V j d G l v b j E v U k F N U E F S V C 1 n a X Q t Y 2 9 t b W l 0 c y 9 B d X R v U m V t b 3 Z l Z E N v b H V t b n M x L n t o Y X N G a X h l Z F R p Y 2 t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n a X Q t Y 2 9 t b W l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Y 6 N D I u O T Q 5 N j k 3 M V o i I C 8 + P E V u d H J 5 I F R 5 c G U 9 I k Z p b G x D b 2 x 1 b W 5 U e X B l c y I g V m F s d W U 9 I n N C Z 2 s 9 I i A v P j x F b n R y e S B U e X B l P S J G a W x s Q 2 9 s d W 1 u T m F t Z X M i I F Z h b H V l P S J z W y Z x d W 9 0 O 2 t l e S Z x d W 9 0 O y w m c X V v d D t y Z X N v b H V 0 a W 9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V G l j a 2 V 0 c 0 l E L 0 F 1 d G 9 S Z W 1 v d m V k Q 2 9 s d W 1 u c z E u e 2 t l e S w w f S Z x d W 9 0 O y w m c X V v d D t T Z W N 0 a W 9 u M S 9 S Q U 1 Q Q V J U L V R p Y 2 t l d H N J R C 9 B d X R v U m V t b 3 Z l Z E N v b H V t b n M x L n t y Z X N v b H V 0 a W 9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V G l j a 2 V 0 c 0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z o z M S 4 4 N D U 3 O T A 1 W i I g L z 4 8 R W 5 0 c n k g V H l w Z T 0 i R m l s b E N v b H V t b l R 5 c G V z I i B W Y W x 1 Z T 0 i c 0 N R T T 0 i I C 8 + P E V u d H J 5 I F R 5 c G U 9 I k Z p b G x D b 2 x 1 b W 5 O Y W 1 l c y I g V m F s d W U 9 I n N b J n F 1 b 3 Q 7 Y 2 9 t b W l 0 T W 9 u d G g m c X V v d D s s J n F 1 b 3 Q 7 Y 2 9 t b W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Y 2 9 t b W l 0 L W 1 v b n R o c y 9 B d X R v U m V t b 3 Z l Z E N v b H V t b n M x L n t j b 2 1 t a X R N b 2 5 0 a C w w f S Z x d W 9 0 O y w m c X V v d D t T Z W N 0 a W 9 u M S 9 S Q U 1 Q Q V J U L W N v b W 1 p d C 1 t b 2 5 0 a H M v Q X V 0 b 1 J l b W 9 2 Z W R D b 2 x 1 b W 5 z M S 5 7 Y 2 9 t b W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W N v b W 1 p d C 1 t b 2 5 0 a H M v Q X V 0 b 1 J l b W 9 2 Z W R D b 2 x 1 b W 5 z M S 5 7 Y 2 9 t b W l 0 T W 9 u d G g s M H 0 m c X V v d D s s J n F 1 b 3 Q 7 U 2 V j d G l v b j E v U k F N U E F S V C 1 j b 2 1 t a X Q t b W 9 u d G h z L 0 F 1 d G 9 S Z W 1 v d m V k Q 2 9 s d W 1 u c z E u e 2 N v b W 1 p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Y 2 9 t b W l 0 L W 1 v b n R o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j b 2 1 t a X Q t b W 9 u d G h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3 B y b 2 N l c 3 N D b 2 5 0 c m 9 s Q 2 h h c n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z V D E w O j Q 0 O j M z L j c y M z A 4 O D d a I i A v P j x F b n R y e S B U e X B l P S J G a W x s Q 2 9 s d W 1 u V H l w Z X M i I F Z h b H V l P S J z Q m d N R E F 3 a 0 R B d 0 1 E I i A v P j x F b n R y e S B U e X B l P S J G a W x s Q 2 9 s d W 1 u T m F t Z X M i I F Z h b H V l P S J z W y Z x d W 9 0 O 3 B y b 2 p l Y 3 Q m c X V v d D s s J n F 1 b 3 Q 7 d m V y c 2 l v b k 5 h b W U m c X V v d D s s J n F 1 b 3 Q 7 Y 2 9 t b W l 0 S W 5 S Z W x l Y X N l J n F 1 b 3 Q 7 L C Z x d W 9 0 O 3 Z l c n N p b 2 4 m c X V v d D s s J n F 1 b 3 Q 7 c m V s Z W F z Z U R h d G U m c X V v d D s s J n F 1 b 3 Q 7 Z m l 4 Z W R U a W N r Z X R X a X R o Q 2 9 t b W l 0 J n F 1 b 3 Q 7 L C Z x d W 9 0 O 2 F 2 Z X J h Z 2 V U a W N r Z X R Q Z X J S Z W x l Y X N l J n F 1 b 3 Q 7 L C Z x d W 9 0 O 3 V w c G V y Q m 9 1 b m Q m c X V v d D s s J n F 1 b 3 Q 7 b G 9 3 Z X J C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c H J v Y 2 V z c 0 N v b n R y b 2 x D a G F y d E R h d G E v Q X V 0 b 1 J l b W 9 2 Z W R D b 2 x 1 b W 5 z M S 5 7 c H J v a m V j d C w w f S Z x d W 9 0 O y w m c X V v d D t T Z W N 0 a W 9 u M S 9 S Q U 1 Q Q V J U L X B y b 2 N l c 3 N D b 2 5 0 c m 9 s Q 2 h h c n R E Y X R h L 0 F 1 d G 9 S Z W 1 v d m V k Q 2 9 s d W 1 u c z E u e 3 Z l c n N p b 2 5 O Y W 1 l L D F 9 J n F 1 b 3 Q 7 L C Z x d W 9 0 O 1 N l Y 3 R p b 2 4 x L 1 J B T V B B U l Q t c H J v Y 2 V z c 0 N v b n R y b 2 x D a G F y d E R h d G E v Q X V 0 b 1 J l b W 9 2 Z W R D b 2 x 1 b W 5 z M S 5 7 Y 2 9 t b W l 0 S W 5 S Z W x l Y X N l L D J 9 J n F 1 b 3 Q 7 L C Z x d W 9 0 O 1 N l Y 3 R p b 2 4 x L 1 J B T V B B U l Q t c H J v Y 2 V z c 0 N v b n R y b 2 x D a G F y d E R h d G E v Q X V 0 b 1 J l b W 9 2 Z W R D b 2 x 1 b W 5 z M S 5 7 d m V y c 2 l v b i w z f S Z x d W 9 0 O y w m c X V v d D t T Z W N 0 a W 9 u M S 9 S Q U 1 Q Q V J U L X B y b 2 N l c 3 N D b 2 5 0 c m 9 s Q 2 h h c n R E Y X R h L 0 F 1 d G 9 S Z W 1 v d m V k Q 2 9 s d W 1 u c z E u e 3 J l b G V h c 2 V E Y X R l L D R 9 J n F 1 b 3 Q 7 L C Z x d W 9 0 O 1 N l Y 3 R p b 2 4 x L 1 J B T V B B U l Q t c H J v Y 2 V z c 0 N v b n R y b 2 x D a G F y d E R h d G E v Q X V 0 b 1 J l b W 9 2 Z W R D b 2 x 1 b W 5 z M S 5 7 Z m l 4 Z W R U a W N r Z X R X a X R o Q 2 9 t b W l 0 L D V 9 J n F 1 b 3 Q 7 L C Z x d W 9 0 O 1 N l Y 3 R p b 2 4 x L 1 J B T V B B U l Q t c H J v Y 2 V z c 0 N v b n R y b 2 x D a G F y d E R h d G E v Q X V 0 b 1 J l b W 9 2 Z W R D b 2 x 1 b W 5 z M S 5 7 Y X Z l c m F n Z V R p Y 2 t l d F B l c l J l b G V h c 2 U s N n 0 m c X V v d D s s J n F 1 b 3 Q 7 U 2 V j d G l v b j E v U k F N U E F S V C 1 w c m 9 j Z X N z Q 2 9 u d H J v b E N o Y X J 0 R G F 0 Y S 9 B d X R v U m V t b 3 Z l Z E N v b H V t b n M x L n t 1 c H B l c k J v d W 5 k L D d 9 J n F 1 b 3 Q 7 L C Z x d W 9 0 O 1 N l Y 3 R p b 2 4 x L 1 J B T V B B U l Q t c H J v Y 2 V z c 0 N v b n R y b 2 x D a G F y d E R h d G E v Q X V 0 b 1 J l b W 9 2 Z W R D b 2 x 1 b W 5 z M S 5 7 b G 9 3 Z X J C b 3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Q U 1 Q Q V J U L X B y b 2 N l c 3 N D b 2 5 0 c m 9 s Q 2 h h c n R E Y X R h L 0 F 1 d G 9 S Z W 1 v d m V k Q 2 9 s d W 1 u c z E u e 3 B y b 2 p l Y 3 Q s M H 0 m c X V v d D s s J n F 1 b 3 Q 7 U 2 V j d G l v b j E v U k F N U E F S V C 1 w c m 9 j Z X N z Q 2 9 u d H J v b E N o Y X J 0 R G F 0 Y S 9 B d X R v U m V t b 3 Z l Z E N v b H V t b n M x L n t 2 Z X J z a W 9 u T m F t Z S w x f S Z x d W 9 0 O y w m c X V v d D t T Z W N 0 a W 9 u M S 9 S Q U 1 Q Q V J U L X B y b 2 N l c 3 N D b 2 5 0 c m 9 s Q 2 h h c n R E Y X R h L 0 F 1 d G 9 S Z W 1 v d m V k Q 2 9 s d W 1 u c z E u e 2 N v b W 1 p d E l u U m V s Z W F z Z S w y f S Z x d W 9 0 O y w m c X V v d D t T Z W N 0 a W 9 u M S 9 S Q U 1 Q Q V J U L X B y b 2 N l c 3 N D b 2 5 0 c m 9 s Q 2 h h c n R E Y X R h L 0 F 1 d G 9 S Z W 1 v d m V k Q 2 9 s d W 1 u c z E u e 3 Z l c n N p b 2 4 s M 3 0 m c X V v d D s s J n F 1 b 3 Q 7 U 2 V j d G l v b j E v U k F N U E F S V C 1 w c m 9 j Z X N z Q 2 9 u d H J v b E N o Y X J 0 R G F 0 Y S 9 B d X R v U m V t b 3 Z l Z E N v b H V t b n M x L n t y Z W x l Y X N l R G F 0 Z S w 0 f S Z x d W 9 0 O y w m c X V v d D t T Z W N 0 a W 9 u M S 9 S Q U 1 Q Q V J U L X B y b 2 N l c 3 N D b 2 5 0 c m 9 s Q 2 h h c n R E Y X R h L 0 F 1 d G 9 S Z W 1 v d m V k Q 2 9 s d W 1 u c z E u e 2 Z p e G V k V G l j a 2 V 0 V 2 l 0 a E N v b W 1 p d C w 1 f S Z x d W 9 0 O y w m c X V v d D t T Z W N 0 a W 9 u M S 9 S Q U 1 Q Q V J U L X B y b 2 N l c 3 N D b 2 5 0 c m 9 s Q 2 h h c n R E Y X R h L 0 F 1 d G 9 S Z W 1 v d m V k Q 2 9 s d W 1 u c z E u e 2 F 2 Z X J h Z 2 V U a W N r Z X R Q Z X J S Z W x l Y X N l L D Z 9 J n F 1 b 3 Q 7 L C Z x d W 9 0 O 1 N l Y 3 R p b 2 4 x L 1 J B T V B B U l Q t c H J v Y 2 V z c 0 N v b n R y b 2 x D a G F y d E R h d G E v Q X V 0 b 1 J l b W 9 2 Z W R D b 2 x 1 b W 5 z M S 5 7 d X B w Z X J C b 3 V u Z C w 3 f S Z x d W 9 0 O y w m c X V v d D t T Z W N 0 a W 9 u M S 9 S Q U 1 Q Q V J U L X B y b 2 N l c 3 N D b 2 5 0 c m 9 s Q 2 h h c n R E Y X R h L 0 F 1 d G 9 S Z W 1 v d m V k Q 2 9 s d W 1 u c z E u e 2 x v d 2 V y Q m 9 1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w c m 9 j Z X N z Q 2 9 u d H J v b E N o Y X J 0 R G F 0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b W 9 u d G h Q c m 9 j Z X N z Q 2 9 u d H J v b E N o Y X J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T V B B U l R f b W 9 u d G h Q c m 9 j Z X N z Q 2 9 u d H J v b E N o Y X J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I 6 M j E 6 N T c u M z E 2 O T I z N 1 o i I C 8 + P E V u d H J 5 I F R 5 c G U 9 I k Z p b G x D b 2 x 1 b W 5 U e X B l c y I g V m F s d W U 9 I n N C Z 1 l E Q X d r R E F 3 T U Q i I C 8 + P E V u d H J 5 I F R 5 c G U 9 I k Z p b G x D b 2 x 1 b W 5 O Y W 1 l c y I g V m F s d W U 9 I n N b J n F 1 b 3 Q 7 c H J v a m V j d C Z x d W 9 0 O y w m c X V v d D t 2 Z X J z a W 9 u T m F t Z S Z x d W 9 0 O y w m c X V v d D t j b 2 1 t a X R J b k 1 v b n R o J n F 1 b 3 Q 7 L C Z x d W 9 0 O 3 Z l c n N p b 2 4 m c X V v d D s s J n F 1 b 3 Q 7 e W V h c k 1 v b n R o T 2 Z S Z X N v b H V 0 a W 9 u J n F 1 b 3 Q 7 L C Z x d W 9 0 O 2 Z p e G V k V G l j a 2 V 0 V 2 l 0 a E N v b W 1 p d C Z x d W 9 0 O y w m c X V v d D t h d m V y Y W d l V G l j a 2 V 0 U G V y T W 9 u d G g m c X V v d D s s J n F 1 b 3 Q 7 d X B w Z X J C b 3 V u Z C Z x d W 9 0 O y w m c X V v d D t s b 3 d l c k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N U E F S V C 1 t b 2 5 0 a F B y b 2 N l c 3 N D b 2 5 0 c m 9 s Q 2 h h c n R E Y X R h L 0 F 1 d G 9 S Z W 1 v d m V k Q 2 9 s d W 1 u c z E u e 3 B y b 2 p l Y 3 Q s M H 0 m c X V v d D s s J n F 1 b 3 Q 7 U 2 V j d G l v b j E v U k F N U E F S V C 1 t b 2 5 0 a F B y b 2 N l c 3 N D b 2 5 0 c m 9 s Q 2 h h c n R E Y X R h L 0 F 1 d G 9 S Z W 1 v d m V k Q 2 9 s d W 1 u c z E u e 3 Z l c n N p b 2 5 O Y W 1 l L D F 9 J n F 1 b 3 Q 7 L C Z x d W 9 0 O 1 N l Y 3 R p b 2 4 x L 1 J B T V B B U l Q t b W 9 u d G h Q c m 9 j Z X N z Q 2 9 u d H J v b E N o Y X J 0 R G F 0 Y S 9 B d X R v U m V t b 3 Z l Z E N v b H V t b n M x L n t j b 2 1 t a X R J b k 1 v b n R o L D J 9 J n F 1 b 3 Q 7 L C Z x d W 9 0 O 1 N l Y 3 R p b 2 4 x L 1 J B T V B B U l Q t b W 9 u d G h Q c m 9 j Z X N z Q 2 9 u d H J v b E N o Y X J 0 R G F 0 Y S 9 B d X R v U m V t b 3 Z l Z E N v b H V t b n M x L n t 2 Z X J z a W 9 u L D N 9 J n F 1 b 3 Q 7 L C Z x d W 9 0 O 1 N l Y 3 R p b 2 4 x L 1 J B T V B B U l Q t b W 9 u d G h Q c m 9 j Z X N z Q 2 9 u d H J v b E N o Y X J 0 R G F 0 Y S 9 B d X R v U m V t b 3 Z l Z E N v b H V t b n M x L n t 5 Z W F y T W 9 u d G h P Z l J l c 2 9 s d X R p b 2 4 s N H 0 m c X V v d D s s J n F 1 b 3 Q 7 U 2 V j d G l v b j E v U k F N U E F S V C 1 t b 2 5 0 a F B y b 2 N l c 3 N D b 2 5 0 c m 9 s Q 2 h h c n R E Y X R h L 0 F 1 d G 9 S Z W 1 v d m V k Q 2 9 s d W 1 u c z E u e 2 Z p e G V k V G l j a 2 V 0 V 2 l 0 a E N v b W 1 p d C w 1 f S Z x d W 9 0 O y w m c X V v d D t T Z W N 0 a W 9 u M S 9 S Q U 1 Q Q V J U L W 1 v b n R o U H J v Y 2 V z c 0 N v b n R y b 2 x D a G F y d E R h d G E v Q X V 0 b 1 J l b W 9 2 Z W R D b 2 x 1 b W 5 z M S 5 7 Y X Z l c m F n Z V R p Y 2 t l d F B l c k 1 v b n R o L D Z 9 J n F 1 b 3 Q 7 L C Z x d W 9 0 O 1 N l Y 3 R p b 2 4 x L 1 J B T V B B U l Q t b W 9 u d G h Q c m 9 j Z X N z Q 2 9 u d H J v b E N o Y X J 0 R G F 0 Y S 9 B d X R v U m V t b 3 Z l Z E N v b H V t b n M x L n t 1 c H B l c k J v d W 5 k L D d 9 J n F 1 b 3 Q 7 L C Z x d W 9 0 O 1 N l Y 3 R p b 2 4 x L 1 J B T V B B U l Q t b W 9 u d G h Q c m 9 j Z X N z Q 2 9 u d H J v b E N o Y X J 0 R G F 0 Y S 9 B d X R v U m V t b 3 Z l Z E N v b H V t b n M x L n t s b 3 d l c k J v d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B T V B B U l Q t b W 9 u d G h Q c m 9 j Z X N z Q 2 9 u d H J v b E N o Y X J 0 R G F 0 Y S 9 B d X R v U m V t b 3 Z l Z E N v b H V t b n M x L n t w c m 9 q Z W N 0 L D B 9 J n F 1 b 3 Q 7 L C Z x d W 9 0 O 1 N l Y 3 R p b 2 4 x L 1 J B T V B B U l Q t b W 9 u d G h Q c m 9 j Z X N z Q 2 9 u d H J v b E N o Y X J 0 R G F 0 Y S 9 B d X R v U m V t b 3 Z l Z E N v b H V t b n M x L n t 2 Z X J z a W 9 u T m F t Z S w x f S Z x d W 9 0 O y w m c X V v d D t T Z W N 0 a W 9 u M S 9 S Q U 1 Q Q V J U L W 1 v b n R o U H J v Y 2 V z c 0 N v b n R y b 2 x D a G F y d E R h d G E v Q X V 0 b 1 J l b W 9 2 Z W R D b 2 x 1 b W 5 z M S 5 7 Y 2 9 t b W l 0 S W 5 N b 2 5 0 a C w y f S Z x d W 9 0 O y w m c X V v d D t T Z W N 0 a W 9 u M S 9 S Q U 1 Q Q V J U L W 1 v b n R o U H J v Y 2 V z c 0 N v b n R y b 2 x D a G F y d E R h d G E v Q X V 0 b 1 J l b W 9 2 Z W R D b 2 x 1 b W 5 z M S 5 7 d m V y c 2 l v b i w z f S Z x d W 9 0 O y w m c X V v d D t T Z W N 0 a W 9 u M S 9 S Q U 1 Q Q V J U L W 1 v b n R o U H J v Y 2 V z c 0 N v b n R y b 2 x D a G F y d E R h d G E v Q X V 0 b 1 J l b W 9 2 Z W R D b 2 x 1 b W 5 z M S 5 7 e W V h c k 1 v b n R o T 2 Z S Z X N v b H V 0 a W 9 u L D R 9 J n F 1 b 3 Q 7 L C Z x d W 9 0 O 1 N l Y 3 R p b 2 4 x L 1 J B T V B B U l Q t b W 9 u d G h Q c m 9 j Z X N z Q 2 9 u d H J v b E N o Y X J 0 R G F 0 Y S 9 B d X R v U m V t b 3 Z l Z E N v b H V t b n M x L n t m a X h l Z F R p Y 2 t l d F d p d G h D b 2 1 t a X Q s N X 0 m c X V v d D s s J n F 1 b 3 Q 7 U 2 V j d G l v b j E v U k F N U E F S V C 1 t b 2 5 0 a F B y b 2 N l c 3 N D b 2 5 0 c m 9 s Q 2 h h c n R E Y X R h L 0 F 1 d G 9 S Z W 1 v d m V k Q 2 9 s d W 1 u c z E u e 2 F 2 Z X J h Z 2 V U a W N r Z X R Q Z X J N b 2 5 0 a C w 2 f S Z x d W 9 0 O y w m c X V v d D t T Z W N 0 a W 9 u M S 9 S Q U 1 Q Q V J U L W 1 v b n R o U H J v Y 2 V z c 0 N v b n R y b 2 x D a G F y d E R h d G E v Q X V 0 b 1 J l b W 9 2 Z W R D b 2 x 1 b W 5 z M S 5 7 d X B w Z X J C b 3 V u Z C w 3 f S Z x d W 9 0 O y w m c X V v d D t T Z W N 0 a W 9 u M S 9 S Q U 1 Q Q V J U L W 1 v b n R o U H J v Y 2 V z c 0 N v b n R y b 2 x D a G F y d E R h d G E v Q X V 0 b 1 J l b W 9 2 Z W R D b 2 x 1 b W 5 z M S 5 7 b G 9 3 Z X J C b 3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1 v b n R o U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0 K 8 S F Q W p L s I h p v t b d c P Q A A A A A A g A A A A A A E G Y A A A A B A A A g A A A A Q j w B O l e w n v i F D L 4 I 4 3 F T H t y V m / + 7 + 5 Q d + o X m v X T 7 D y E A A A A A D o A A A A A C A A A g A A A A 2 0 b Z K U r K O Y g z A b 7 e V 9 t 6 P C / 5 Y R 4 b / F + V 1 b / 2 5 w m 7 n a R Q A A A A y K 6 J a z j 5 x A b k 4 8 e r a f I q S a f N E B t C 6 3 G C 3 9 o / 1 O e 9 z z 6 9 g l 8 H P i R C n i Z 6 4 5 J q + 7 3 D 4 w x 3 C J V A W d Z S V 4 G q 3 k c a c V C L J c 7 E o 0 N B o 7 2 O e f H h h W N A A A A A C + b + P J 0 U y D c / i c F T s K B + Q H Y H W J d + 2 + h + A 2 h v u H C Q z L e y j W g R 8 I U 5 n c 1 p I k v Q H 2 O p / v + E x A A G G B h p y D u G y s 7 k 5 w = =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RAMPART-processControlChartData</vt:lpstr>
      <vt:lpstr>RAMPART-monthProcessControlChar</vt:lpstr>
      <vt:lpstr>RAMPART-git-commits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2021-08-13T13:53:00Z</dcterms:modified>
</cp:coreProperties>
</file>