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acomo\Universita\ISW2\RampartProcessoControlChart\"/>
    </mc:Choice>
  </mc:AlternateContent>
  <xr:revisionPtr revIDLastSave="0" documentId="13_ncr:1_{C7429150-944C-481C-8E44-08D614119185}" xr6:coauthVersionLast="46" xr6:coauthVersionMax="46" xr10:uidLastSave="{00000000-0000-0000-0000-000000000000}"/>
  <bookViews>
    <workbookView xWindow="-108" yWindow="-108" windowWidth="23256" windowHeight="12576" xr2:uid="{60250077-E9D7-4A34-AB1D-DB9B51EB99DB}"/>
  </bookViews>
  <sheets>
    <sheet name="True Process Control Chart" sheetId="12" r:id="rId1"/>
    <sheet name="Pivot Process Control Chart" sheetId="4" r:id="rId2"/>
    <sheet name="RAMPART-TicketsID" sheetId="9" r:id="rId3"/>
    <sheet name="RAMPART-git-commits" sheetId="8" r:id="rId4"/>
    <sheet name="RAMPART-commit-months" sheetId="10" r:id="rId5"/>
  </sheets>
  <definedNames>
    <definedName name="_xlnm._FilterDatabase" localSheetId="0" hidden="1">'True Process Control Chart'!$A$1:$E$56</definedName>
    <definedName name="DatiEsterni_1" localSheetId="4" hidden="1">'RAMPART-commit-months'!$A$1:$B$123</definedName>
    <definedName name="DatiEsterni_1" localSheetId="3" hidden="1">'RAMPART-git-commits'!$A$1:$C$413</definedName>
    <definedName name="DatiEsterni_1" localSheetId="2" hidden="1">'RAMPART-TicketsID'!$A$1:$B$288</definedName>
  </definedNames>
  <calcPr calcId="191029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2" l="1"/>
  <c r="E12" i="12"/>
  <c r="E13" i="12"/>
  <c r="E17" i="12"/>
  <c r="E24" i="12"/>
  <c r="E25" i="12"/>
  <c r="E29" i="12"/>
  <c r="E36" i="12"/>
  <c r="E37" i="12"/>
  <c r="E41" i="12"/>
  <c r="E48" i="12"/>
  <c r="E49" i="12"/>
  <c r="E53" i="12"/>
  <c r="D6" i="12"/>
  <c r="D7" i="12"/>
  <c r="D18" i="12"/>
  <c r="D19" i="12"/>
  <c r="D30" i="12"/>
  <c r="D31" i="12"/>
  <c r="D42" i="12"/>
  <c r="D43" i="12"/>
  <c r="D54" i="12"/>
  <c r="D55" i="12"/>
  <c r="F3" i="12"/>
  <c r="F4" i="12"/>
  <c r="F5" i="12"/>
  <c r="F6" i="12"/>
  <c r="F7" i="12"/>
  <c r="F8" i="12"/>
  <c r="F9" i="12"/>
  <c r="F10" i="12"/>
  <c r="F11" i="12"/>
  <c r="D11" i="12" s="1"/>
  <c r="F12" i="12"/>
  <c r="F13" i="12"/>
  <c r="F14" i="12"/>
  <c r="F15" i="12"/>
  <c r="F16" i="12"/>
  <c r="F17" i="12"/>
  <c r="F18" i="12"/>
  <c r="F19" i="12"/>
  <c r="F20" i="12"/>
  <c r="F21" i="12"/>
  <c r="F22" i="12"/>
  <c r="F23" i="12"/>
  <c r="D23" i="12" s="1"/>
  <c r="F24" i="12"/>
  <c r="F25" i="12"/>
  <c r="F26" i="12"/>
  <c r="F27" i="12"/>
  <c r="F28" i="12"/>
  <c r="F29" i="12"/>
  <c r="F30" i="12"/>
  <c r="F31" i="12"/>
  <c r="F32" i="12"/>
  <c r="F33" i="12"/>
  <c r="F34" i="12"/>
  <c r="F35" i="12"/>
  <c r="D35" i="12" s="1"/>
  <c r="F36" i="12"/>
  <c r="F37" i="12"/>
  <c r="F38" i="12"/>
  <c r="F39" i="12"/>
  <c r="F40" i="12"/>
  <c r="F41" i="12"/>
  <c r="F42" i="12"/>
  <c r="F43" i="12"/>
  <c r="F44" i="12"/>
  <c r="F45" i="12"/>
  <c r="F46" i="12"/>
  <c r="F47" i="12"/>
  <c r="D47" i="12" s="1"/>
  <c r="F48" i="12"/>
  <c r="F49" i="12"/>
  <c r="F50" i="12"/>
  <c r="F51" i="12"/>
  <c r="F52" i="12"/>
  <c r="F53" i="12"/>
  <c r="F54" i="12"/>
  <c r="F55" i="12"/>
  <c r="F56" i="12"/>
  <c r="F2" i="12"/>
  <c r="C3" i="12"/>
  <c r="E3" i="12" s="1"/>
  <c r="C4" i="12"/>
  <c r="E4" i="12" s="1"/>
  <c r="C5" i="12"/>
  <c r="D5" i="12" s="1"/>
  <c r="C6" i="12"/>
  <c r="E6" i="12" s="1"/>
  <c r="C7" i="12"/>
  <c r="E7" i="12" s="1"/>
  <c r="C8" i="12"/>
  <c r="E8" i="12" s="1"/>
  <c r="C9" i="12"/>
  <c r="D9" i="12" s="1"/>
  <c r="C10" i="12"/>
  <c r="D10" i="12" s="1"/>
  <c r="C11" i="12"/>
  <c r="E11" i="12" s="1"/>
  <c r="C12" i="12"/>
  <c r="D12" i="12" s="1"/>
  <c r="C13" i="12"/>
  <c r="D13" i="12" s="1"/>
  <c r="C14" i="12"/>
  <c r="D14" i="12" s="1"/>
  <c r="C15" i="12"/>
  <c r="E15" i="12" s="1"/>
  <c r="C16" i="12"/>
  <c r="E16" i="12" s="1"/>
  <c r="C17" i="12"/>
  <c r="D17" i="12" s="1"/>
  <c r="C18" i="12"/>
  <c r="E18" i="12" s="1"/>
  <c r="C19" i="12"/>
  <c r="E19" i="12" s="1"/>
  <c r="C20" i="12"/>
  <c r="E20" i="12" s="1"/>
  <c r="C21" i="12"/>
  <c r="D21" i="12" s="1"/>
  <c r="C22" i="12"/>
  <c r="D22" i="12" s="1"/>
  <c r="C23" i="12"/>
  <c r="E23" i="12" s="1"/>
  <c r="C24" i="12"/>
  <c r="D24" i="12" s="1"/>
  <c r="C25" i="12"/>
  <c r="D25" i="12" s="1"/>
  <c r="C26" i="12"/>
  <c r="D26" i="12" s="1"/>
  <c r="C27" i="12"/>
  <c r="E27" i="12" s="1"/>
  <c r="C28" i="12"/>
  <c r="E28" i="12" s="1"/>
  <c r="C29" i="12"/>
  <c r="D29" i="12" s="1"/>
  <c r="C30" i="12"/>
  <c r="E30" i="12" s="1"/>
  <c r="C31" i="12"/>
  <c r="E31" i="12" s="1"/>
  <c r="C32" i="12"/>
  <c r="E32" i="12" s="1"/>
  <c r="C33" i="12"/>
  <c r="D33" i="12" s="1"/>
  <c r="C34" i="12"/>
  <c r="D34" i="12" s="1"/>
  <c r="C35" i="12"/>
  <c r="E35" i="12" s="1"/>
  <c r="C36" i="12"/>
  <c r="D36" i="12" s="1"/>
  <c r="C37" i="12"/>
  <c r="D37" i="12" s="1"/>
  <c r="C38" i="12"/>
  <c r="D38" i="12" s="1"/>
  <c r="C39" i="12"/>
  <c r="E39" i="12" s="1"/>
  <c r="C40" i="12"/>
  <c r="E40" i="12" s="1"/>
  <c r="C41" i="12"/>
  <c r="D41" i="12" s="1"/>
  <c r="C42" i="12"/>
  <c r="E42" i="12" s="1"/>
  <c r="C43" i="12"/>
  <c r="E43" i="12" s="1"/>
  <c r="C44" i="12"/>
  <c r="E44" i="12" s="1"/>
  <c r="C45" i="12"/>
  <c r="D45" i="12" s="1"/>
  <c r="C46" i="12"/>
  <c r="D46" i="12" s="1"/>
  <c r="C47" i="12"/>
  <c r="E47" i="12" s="1"/>
  <c r="C48" i="12"/>
  <c r="D48" i="12" s="1"/>
  <c r="C49" i="12"/>
  <c r="D49" i="12" s="1"/>
  <c r="C50" i="12"/>
  <c r="D50" i="12" s="1"/>
  <c r="C51" i="12"/>
  <c r="E51" i="12" s="1"/>
  <c r="C52" i="12"/>
  <c r="E52" i="12" s="1"/>
  <c r="C53" i="12"/>
  <c r="D53" i="12" s="1"/>
  <c r="C54" i="12"/>
  <c r="E54" i="12" s="1"/>
  <c r="C55" i="12"/>
  <c r="E55" i="12" s="1"/>
  <c r="C56" i="12"/>
  <c r="E56" i="12" s="1"/>
  <c r="C2" i="12"/>
  <c r="E2" i="12" s="1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E3" i="8"/>
  <c r="E2" i="8"/>
  <c r="D56" i="12" l="1"/>
  <c r="D44" i="12"/>
  <c r="D32" i="12"/>
  <c r="D20" i="12"/>
  <c r="D8" i="12"/>
  <c r="E50" i="12"/>
  <c r="E38" i="12"/>
  <c r="E26" i="12"/>
  <c r="E14" i="12"/>
  <c r="D52" i="12"/>
  <c r="D40" i="12"/>
  <c r="D28" i="12"/>
  <c r="D16" i="12"/>
  <c r="D4" i="12"/>
  <c r="E46" i="12"/>
  <c r="E34" i="12"/>
  <c r="E22" i="12"/>
  <c r="E10" i="12"/>
  <c r="D51" i="12"/>
  <c r="D39" i="12"/>
  <c r="D27" i="12"/>
  <c r="D15" i="12"/>
  <c r="D3" i="12"/>
  <c r="E45" i="12"/>
  <c r="E33" i="12"/>
  <c r="E21" i="12"/>
  <c r="E9" i="12"/>
  <c r="D2" i="12"/>
  <c r="F2" i="9"/>
  <c r="E4" i="8"/>
  <c r="H2" i="8" s="1"/>
  <c r="H3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EE6F90-2DE2-4833-80DC-6D3FA08DF7E3}" keepAlive="1" name="Query - pcc" description="Connessione alla query 'pcc' nella cartella di lavoro." type="5" refreshedVersion="7" background="1" saveData="1">
    <dbPr connection="Provider=Microsoft.Mashup.OleDb.1;Data Source=$Workbook$;Location=pcc;Extended Properties=&quot;&quot;" command="SELECT * FROM [pcc]"/>
  </connection>
  <connection id="2" xr16:uid="{B99738E7-2B17-41B7-BFC7-9973F76B69AD}" keepAlive="1" name="Query - pcc (2)" description="Connessione alla query 'pcc (2)' nella cartella di lavoro." type="5" refreshedVersion="7" background="1" saveData="1">
    <dbPr connection="Provider=Microsoft.Mashup.OleDb.1;Data Source=$Workbook$;Location=&quot;pcc (2)&quot;;Extended Properties=&quot;&quot;" command="SELECT * FROM [pcc (2)]"/>
  </connection>
  <connection id="3" xr16:uid="{68D60922-4AD7-423A-A6BC-131DDBA71D57}" keepAlive="1" name="Query - RAMPART-commit-months" description="Connessione alla query 'RAMPART-commit-months' nella cartella di lavoro." type="5" refreshedVersion="7" background="1" saveData="1">
    <dbPr connection="Provider=Microsoft.Mashup.OleDb.1;Data Source=$Workbook$;Location=RAMPART-commit-months;Extended Properties=&quot;&quot;" command="SELECT * FROM [RAMPART-commit-months]"/>
  </connection>
  <connection id="4" xr16:uid="{4C292109-D839-4157-B641-CE15AB69198E}" keepAlive="1" name="Query - RAMPART-git-commits" description="Connessione alla query 'RAMPART-git-commits' nella cartella di lavoro." type="5" refreshedVersion="7" background="1" saveData="1">
    <dbPr connection="Provider=Microsoft.Mashup.OleDb.1;Data Source=$Workbook$;Location=RAMPART-git-commits;Extended Properties=&quot;&quot;" command="SELECT * FROM [RAMPART-git-commits]"/>
  </connection>
  <connection id="5" xr16:uid="{0D0F7EA7-3059-4662-BC57-E7C1D4989C21}" keepAlive="1" name="Query - RAMPART-TicketsID" description="Connessione alla query 'RAMPART-TicketsID' nella cartella di lavoro." type="5" refreshedVersion="7" background="1" saveData="1">
    <dbPr connection="Provider=Microsoft.Mashup.OleDb.1;Data Source=$Workbook$;Location=RAMPART-TicketsID;Extended Properties=&quot;&quot;" command="SELECT * FROM [RAMPART-TicketsID]"/>
  </connection>
</connections>
</file>

<file path=xl/sharedStrings.xml><?xml version="1.0" encoding="utf-8"?>
<sst xmlns="http://schemas.openxmlformats.org/spreadsheetml/2006/main" count="1242" uniqueCount="445">
  <si>
    <t>RAMPART-1</t>
  </si>
  <si>
    <t>RAMPART-4</t>
  </si>
  <si>
    <t>RAMPART-6</t>
  </si>
  <si>
    <t>RAMPART-7</t>
  </si>
  <si>
    <t>RAMPART-8</t>
  </si>
  <si>
    <t>RAMPART-9</t>
  </si>
  <si>
    <t>RAMPART-10</t>
  </si>
  <si>
    <t>RAMPART-12</t>
  </si>
  <si>
    <t>RAMPART-14</t>
  </si>
  <si>
    <t>RAMPART-17</t>
  </si>
  <si>
    <t>RAMPART-18</t>
  </si>
  <si>
    <t>RAMPART-19</t>
  </si>
  <si>
    <t>RAMPART-20</t>
  </si>
  <si>
    <t>RAMPART-21</t>
  </si>
  <si>
    <t>RAMPART-22</t>
  </si>
  <si>
    <t>RAMPART-23</t>
  </si>
  <si>
    <t>RAMPART-24</t>
  </si>
  <si>
    <t>RAMPART-25</t>
  </si>
  <si>
    <t>RAMPART-26</t>
  </si>
  <si>
    <t>RAMPART-27</t>
  </si>
  <si>
    <t>RAMPART-29</t>
  </si>
  <si>
    <t>RAMPART-31</t>
  </si>
  <si>
    <t>RAMPART-32</t>
  </si>
  <si>
    <t>RAMPART-33</t>
  </si>
  <si>
    <t>RAMPART-36</t>
  </si>
  <si>
    <t>RAMPART-37</t>
  </si>
  <si>
    <t>RAMPART-38</t>
  </si>
  <si>
    <t>RAMPART-39</t>
  </si>
  <si>
    <t>RAMPART-40</t>
  </si>
  <si>
    <t>RAMPART-42</t>
  </si>
  <si>
    <t>RAMPART-43</t>
  </si>
  <si>
    <t>RAMPART-45</t>
  </si>
  <si>
    <t>RAMPART-47</t>
  </si>
  <si>
    <t>RAMPART-48</t>
  </si>
  <si>
    <t>RAMPART-49</t>
  </si>
  <si>
    <t>RAMPART-50</t>
  </si>
  <si>
    <t>RAMPART-51</t>
  </si>
  <si>
    <t>RAMPART-52</t>
  </si>
  <si>
    <t>RAMPART-53</t>
  </si>
  <si>
    <t>RAMPART-54</t>
  </si>
  <si>
    <t>RAMPART-56</t>
  </si>
  <si>
    <t>RAMPART-57</t>
  </si>
  <si>
    <t>RAMPART-58</t>
  </si>
  <si>
    <t>RAMPART-59</t>
  </si>
  <si>
    <t>RAMPART-60</t>
  </si>
  <si>
    <t>RAMPART-62</t>
  </si>
  <si>
    <t>RAMPART-64</t>
  </si>
  <si>
    <t>RAMPART-66</t>
  </si>
  <si>
    <t>RAMPART-67</t>
  </si>
  <si>
    <t>RAMPART-68</t>
  </si>
  <si>
    <t>RAMPART-71</t>
  </si>
  <si>
    <t>RAMPART-72</t>
  </si>
  <si>
    <t>RAMPART-73</t>
  </si>
  <si>
    <t>RAMPART-74</t>
  </si>
  <si>
    <t>RAMPART-75</t>
  </si>
  <si>
    <t>RAMPART-78</t>
  </si>
  <si>
    <t>RAMPART-80</t>
  </si>
  <si>
    <t>RAMPART-81</t>
  </si>
  <si>
    <t>RAMPART-82</t>
  </si>
  <si>
    <t>RAMPART-84</t>
  </si>
  <si>
    <t>RAMPART-85</t>
  </si>
  <si>
    <t>RAMPART-86</t>
  </si>
  <si>
    <t>RAMPART-87</t>
  </si>
  <si>
    <t>RAMPART-89</t>
  </si>
  <si>
    <t>RAMPART-90</t>
  </si>
  <si>
    <t>RAMPART-91</t>
  </si>
  <si>
    <t>RAMPART-92</t>
  </si>
  <si>
    <t>RAMPART-93</t>
  </si>
  <si>
    <t>RAMPART-94</t>
  </si>
  <si>
    <t>RAMPART-95</t>
  </si>
  <si>
    <t>RAMPART-97</t>
  </si>
  <si>
    <t>RAMPART-98</t>
  </si>
  <si>
    <t>RAMPART-99</t>
  </si>
  <si>
    <t>RAMPART-101</t>
  </si>
  <si>
    <t>RAMPART-102</t>
  </si>
  <si>
    <t>RAMPART-103</t>
  </si>
  <si>
    <t>RAMPART-104</t>
  </si>
  <si>
    <t>RAMPART-105</t>
  </si>
  <si>
    <t>RAMPART-106</t>
  </si>
  <si>
    <t>RAMPART-107</t>
  </si>
  <si>
    <t>RAMPART-108</t>
  </si>
  <si>
    <t>RAMPART-109</t>
  </si>
  <si>
    <t>RAMPART-110</t>
  </si>
  <si>
    <t>RAMPART-111</t>
  </si>
  <si>
    <t>RAMPART-113</t>
  </si>
  <si>
    <t>RAMPART-114</t>
  </si>
  <si>
    <t>RAMPART-115</t>
  </si>
  <si>
    <t>RAMPART-116</t>
  </si>
  <si>
    <t>RAMPART-117</t>
  </si>
  <si>
    <t>RAMPART-119</t>
  </si>
  <si>
    <t>RAMPART-120</t>
  </si>
  <si>
    <t>RAMPART-121</t>
  </si>
  <si>
    <t>RAMPART-122</t>
  </si>
  <si>
    <t>RAMPART-123</t>
  </si>
  <si>
    <t>RAMPART-124</t>
  </si>
  <si>
    <t>RAMPART-125</t>
  </si>
  <si>
    <t>RAMPART-127</t>
  </si>
  <si>
    <t>RAMPART-129</t>
  </si>
  <si>
    <t>RAMPART-130</t>
  </si>
  <si>
    <t>RAMPART-131</t>
  </si>
  <si>
    <t>RAMPART-132</t>
  </si>
  <si>
    <t>RAMPART-133</t>
  </si>
  <si>
    <t>RAMPART-134</t>
  </si>
  <si>
    <t>RAMPART-135</t>
  </si>
  <si>
    <t>RAMPART-136</t>
  </si>
  <si>
    <t>RAMPART-137</t>
  </si>
  <si>
    <t>RAMPART-138</t>
  </si>
  <si>
    <t>RAMPART-139</t>
  </si>
  <si>
    <t>RAMPART-140</t>
  </si>
  <si>
    <t>RAMPART-141</t>
  </si>
  <si>
    <t>RAMPART-143</t>
  </si>
  <si>
    <t>RAMPART-145</t>
  </si>
  <si>
    <t>RAMPART-146</t>
  </si>
  <si>
    <t>RAMPART-147</t>
  </si>
  <si>
    <t>RAMPART-148</t>
  </si>
  <si>
    <t>RAMPART-149</t>
  </si>
  <si>
    <t>RAMPART-150</t>
  </si>
  <si>
    <t>RAMPART-151</t>
  </si>
  <si>
    <t>RAMPART-152</t>
  </si>
  <si>
    <t>RAMPART-153</t>
  </si>
  <si>
    <t>RAMPART-154</t>
  </si>
  <si>
    <t>RAMPART-157</t>
  </si>
  <si>
    <t>RAMPART-158</t>
  </si>
  <si>
    <t>RAMPART-159</t>
  </si>
  <si>
    <t>RAMPART-160</t>
  </si>
  <si>
    <t>RAMPART-161</t>
  </si>
  <si>
    <t>RAMPART-162</t>
  </si>
  <si>
    <t>RAMPART-163</t>
  </si>
  <si>
    <t>RAMPART-164</t>
  </si>
  <si>
    <t>RAMPART-165</t>
  </si>
  <si>
    <t>RAMPART-166</t>
  </si>
  <si>
    <t>RAMPART-167</t>
  </si>
  <si>
    <t>RAMPART-168</t>
  </si>
  <si>
    <t>RAMPART-169</t>
  </si>
  <si>
    <t>RAMPART-170</t>
  </si>
  <si>
    <t>RAMPART-171</t>
  </si>
  <si>
    <t>RAMPART-173</t>
  </si>
  <si>
    <t>RAMPART-174</t>
  </si>
  <si>
    <t>RAMPART-175</t>
  </si>
  <si>
    <t>RAMPART-176</t>
  </si>
  <si>
    <t>RAMPART-177</t>
  </si>
  <si>
    <t>RAMPART-178</t>
  </si>
  <si>
    <t>RAMPART-179</t>
  </si>
  <si>
    <t>RAMPART-180</t>
  </si>
  <si>
    <t>RAMPART-181</t>
  </si>
  <si>
    <t>RAMPART-182</t>
  </si>
  <si>
    <t>RAMPART-183</t>
  </si>
  <si>
    <t>RAMPART-186</t>
  </si>
  <si>
    <t>RAMPART-187</t>
  </si>
  <si>
    <t>RAMPART-189</t>
  </si>
  <si>
    <t>RAMPART-190</t>
  </si>
  <si>
    <t>RAMPART-191</t>
  </si>
  <si>
    <t>RAMPART-193</t>
  </si>
  <si>
    <t>RAMPART-195</t>
  </si>
  <si>
    <t>RAMPART-198</t>
  </si>
  <si>
    <t>RAMPART-199</t>
  </si>
  <si>
    <t>RAMPART-200</t>
  </si>
  <si>
    <t>RAMPART-201</t>
  </si>
  <si>
    <t>RAMPART-202</t>
  </si>
  <si>
    <t>RAMPART-204</t>
  </si>
  <si>
    <t>RAMPART-206</t>
  </si>
  <si>
    <t>RAMPART-207</t>
  </si>
  <si>
    <t>RAMPART-209</t>
  </si>
  <si>
    <t>RAMPART-210</t>
  </si>
  <si>
    <t>RAMPART-212</t>
  </si>
  <si>
    <t>RAMPART-214</t>
  </si>
  <si>
    <t>RAMPART-215</t>
  </si>
  <si>
    <t>RAMPART-218</t>
  </si>
  <si>
    <t>RAMPART-219</t>
  </si>
  <si>
    <t>RAMPART-220</t>
  </si>
  <si>
    <t>RAMPART-224</t>
  </si>
  <si>
    <t>RAMPART-225</t>
  </si>
  <si>
    <t>RAMPART-226</t>
  </si>
  <si>
    <t>RAMPART-228</t>
  </si>
  <si>
    <t>RAMPART-230</t>
  </si>
  <si>
    <t>RAMPART-231</t>
  </si>
  <si>
    <t>RAMPART-232</t>
  </si>
  <si>
    <t>RAMPART-233</t>
  </si>
  <si>
    <t>RAMPART-236</t>
  </si>
  <si>
    <t>RAMPART-242</t>
  </si>
  <si>
    <t>RAMPART-243</t>
  </si>
  <si>
    <t>RAMPART-244</t>
  </si>
  <si>
    <t>RAMPART-245</t>
  </si>
  <si>
    <t>RAMPART-246</t>
  </si>
  <si>
    <t>RAMPART-247</t>
  </si>
  <si>
    <t>RAMPART-248</t>
  </si>
  <si>
    <t>RAMPART-249</t>
  </si>
  <si>
    <t>RAMPART-250</t>
  </si>
  <si>
    <t>RAMPART-251</t>
  </si>
  <si>
    <t>RAMPART-253</t>
  </si>
  <si>
    <t>RAMPART-254</t>
  </si>
  <si>
    <t>RAMPART-255</t>
  </si>
  <si>
    <t>RAMPART-256</t>
  </si>
  <si>
    <t>RAMPART-257</t>
  </si>
  <si>
    <t>RAMPART-258</t>
  </si>
  <si>
    <t>RAMPART-259</t>
  </si>
  <si>
    <t>RAMPART-260</t>
  </si>
  <si>
    <t>RAMPART-263</t>
  </si>
  <si>
    <t>RAMPART-264</t>
  </si>
  <si>
    <t>RAMPART-265</t>
  </si>
  <si>
    <t>RAMPART-266</t>
  </si>
  <si>
    <t>RAMPART-267</t>
  </si>
  <si>
    <t>RAMPART-268</t>
  </si>
  <si>
    <t>RAMPART-269</t>
  </si>
  <si>
    <t>RAMPART-270</t>
  </si>
  <si>
    <t>RAMPART-271</t>
  </si>
  <si>
    <t>RAMPART-273</t>
  </si>
  <si>
    <t>RAMPART-274</t>
  </si>
  <si>
    <t>RAMPART-275</t>
  </si>
  <si>
    <t>RAMPART-276</t>
  </si>
  <si>
    <t>RAMPART-277</t>
  </si>
  <si>
    <t>RAMPART-278</t>
  </si>
  <si>
    <t>RAMPART-279</t>
  </si>
  <si>
    <t>RAMPART-280</t>
  </si>
  <si>
    <t>RAMPART-283</t>
  </si>
  <si>
    <t>RAMPART-285</t>
  </si>
  <si>
    <t>RAMPART-288</t>
  </si>
  <si>
    <t>RAMPART-290</t>
  </si>
  <si>
    <t>RAMPART-291</t>
  </si>
  <si>
    <t>RAMPART-293</t>
  </si>
  <si>
    <t>RAMPART-294</t>
  </si>
  <si>
    <t>RAMPART-297</t>
  </si>
  <si>
    <t>RAMPART-298</t>
  </si>
  <si>
    <t>RAMPART-299</t>
  </si>
  <si>
    <t>RAMPART-300</t>
  </si>
  <si>
    <t>RAMPART-303</t>
  </si>
  <si>
    <t>RAMPART-304</t>
  </si>
  <si>
    <t>RAMPART-305</t>
  </si>
  <si>
    <t>RAMPART-306</t>
  </si>
  <si>
    <t>RAMPART-307</t>
  </si>
  <si>
    <t>RAMPART-308</t>
  </si>
  <si>
    <t>RAMPART-309</t>
  </si>
  <si>
    <t>RAMPART-310</t>
  </si>
  <si>
    <t>RAMPART-311</t>
  </si>
  <si>
    <t>RAMPART-313</t>
  </si>
  <si>
    <t>RAMPART-314</t>
  </si>
  <si>
    <t>RAMPART-315</t>
  </si>
  <si>
    <t>RAMPART-316</t>
  </si>
  <si>
    <t>RAMPART-317</t>
  </si>
  <si>
    <t>RAMPART-321</t>
  </si>
  <si>
    <t>RAMPART-322</t>
  </si>
  <si>
    <t>RAMPART-324</t>
  </si>
  <si>
    <t>RAMPART-326</t>
  </si>
  <si>
    <t>RAMPART-327</t>
  </si>
  <si>
    <t>RAMPART-331</t>
  </si>
  <si>
    <t>RAMPART-333</t>
  </si>
  <si>
    <t>RAMPART-334</t>
  </si>
  <si>
    <t>RAMPART-336</t>
  </si>
  <si>
    <t>RAMPART-338</t>
  </si>
  <si>
    <t>RAMPART-339</t>
  </si>
  <si>
    <t>RAMPART-343</t>
  </si>
  <si>
    <t>RAMPART-347</t>
  </si>
  <si>
    <t>RAMPART-350</t>
  </si>
  <si>
    <t>RAMPART-351</t>
  </si>
  <si>
    <t>RAMPART-354</t>
  </si>
  <si>
    <t>RAMPART-355</t>
  </si>
  <si>
    <t>RAMPART-357</t>
  </si>
  <si>
    <t>RAMPART-358</t>
  </si>
  <si>
    <t>RAMPART-363</t>
  </si>
  <si>
    <t>RAMPART-367</t>
  </si>
  <si>
    <t>RAMPART-375</t>
  </si>
  <si>
    <t>RAMPART-376</t>
  </si>
  <si>
    <t>RAMPART-377</t>
  </si>
  <si>
    <t>RAMPART-378</t>
  </si>
  <si>
    <t>RAMPART-379</t>
  </si>
  <si>
    <t>RAMPART-381</t>
  </si>
  <si>
    <t>RAMPART-382</t>
  </si>
  <si>
    <t>RAMPART-384</t>
  </si>
  <si>
    <t>RAMPART-387</t>
  </si>
  <si>
    <t>RAMPART-390</t>
  </si>
  <si>
    <t>RAMPART-392</t>
  </si>
  <si>
    <t>RAMPART-393</t>
  </si>
  <si>
    <t>RAMPART-395</t>
  </si>
  <si>
    <t>RAMPART-399</t>
  </si>
  <si>
    <t>RAMPART-400</t>
  </si>
  <si>
    <t>RAMPART-404</t>
  </si>
  <si>
    <t>RAMPART-405</t>
  </si>
  <si>
    <t>RAMPART-409</t>
  </si>
  <si>
    <t>RAMPART-415</t>
  </si>
  <si>
    <t>RAMPART-416</t>
  </si>
  <si>
    <t>RAMPART-417</t>
  </si>
  <si>
    <t>RAMPART-423</t>
  </si>
  <si>
    <t>RAMPART-430</t>
  </si>
  <si>
    <t>RAMPART-433</t>
  </si>
  <si>
    <t>RAMPART-440</t>
  </si>
  <si>
    <t>RAMPART-445</t>
  </si>
  <si>
    <t>RAMPART-446</t>
  </si>
  <si>
    <t>Resolution Date</t>
  </si>
  <si>
    <t>Etichette di riga</t>
  </si>
  <si>
    <t>Totale complessivo</t>
  </si>
  <si>
    <t>ticketID</t>
  </si>
  <si>
    <t>commitDate</t>
  </si>
  <si>
    <t>hasFixedTicket</t>
  </si>
  <si>
    <t>RAMPART-402</t>
  </si>
  <si>
    <t>RAMPART-401</t>
  </si>
  <si>
    <t>RAMPART-389</t>
  </si>
  <si>
    <t>RAMPART-385</t>
  </si>
  <si>
    <t>RAMPART-289</t>
  </si>
  <si>
    <t>RAMPART-426</t>
  </si>
  <si>
    <t>RAMPART-287</t>
  </si>
  <si>
    <t>RAMPART-252</t>
  </si>
  <si>
    <t>RAMPART-234</t>
  </si>
  <si>
    <t>RAMPART-286</t>
  </si>
  <si>
    <t>RAMPART-184</t>
  </si>
  <si>
    <t>key</t>
  </si>
  <si>
    <t>commitMonth</t>
  </si>
  <si>
    <t>commits</t>
  </si>
  <si>
    <t>TOTALE</t>
  </si>
  <si>
    <t>commit con almeno un ticket</t>
  </si>
  <si>
    <t>commit senza neanche un ticket</t>
  </si>
  <si>
    <t>Conteggio di key</t>
  </si>
  <si>
    <t>resolutionMonth</t>
  </si>
  <si>
    <t>commitInMonth</t>
  </si>
  <si>
    <t>valido</t>
  </si>
  <si>
    <t>VERO</t>
  </si>
  <si>
    <t>2007/01</t>
  </si>
  <si>
    <t>2007/02</t>
  </si>
  <si>
    <t>2007/03</t>
  </si>
  <si>
    <t>2007/05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</si>
  <si>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</si>
  <si>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</si>
  <si>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</si>
  <si>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</si>
  <si>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</si>
  <si>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</si>
  <si>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</si>
  <si>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</si>
  <si>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</si>
  <si>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</si>
  <si>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</si>
  <si>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</si>
  <si>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</si>
  <si>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</si>
  <si>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2008/10</t>
  </si>
  <si>
    <t>2009/02</t>
  </si>
  <si>
    <t>2009/03</t>
  </si>
  <si>
    <t>2009/04</t>
  </si>
  <si>
    <t>2009/06</t>
  </si>
  <si>
    <t>2009/07</t>
  </si>
  <si>
    <t>2009/08</t>
  </si>
  <si>
    <t>2009/09</t>
  </si>
  <si>
    <t>2010/09</t>
  </si>
  <si>
    <t>2010/12</t>
  </si>
  <si>
    <t>2011/01</t>
  </si>
  <si>
    <t>2011/02</t>
  </si>
  <si>
    <t>2011/03</t>
  </si>
  <si>
    <t>2011/05</t>
  </si>
  <si>
    <t>2011/06</t>
  </si>
  <si>
    <t>2011/09</t>
  </si>
  <si>
    <t>2011/10</t>
  </si>
  <si>
    <t>2011/12</t>
  </si>
  <si>
    <t>2012/01</t>
  </si>
  <si>
    <t>2012/02</t>
  </si>
  <si>
    <t>2012/03</t>
  </si>
  <si>
    <t>2012/04</t>
  </si>
  <si>
    <t>2012/06</t>
  </si>
  <si>
    <t>2012/07</t>
  </si>
  <si>
    <t>2012/08</t>
  </si>
  <si>
    <t>2012/09</t>
  </si>
  <si>
    <t>2012/10</t>
  </si>
  <si>
    <t>2012/11</t>
  </si>
  <si>
    <t>2013/01</t>
  </si>
  <si>
    <t>2013/03</t>
  </si>
  <si>
    <t>2013/09</t>
  </si>
  <si>
    <t>2014/02</t>
  </si>
  <si>
    <t>2014/07</t>
  </si>
  <si>
    <t>2015/12</t>
  </si>
  <si>
    <t>2017/01</t>
  </si>
  <si>
    <t>2017/02</t>
  </si>
  <si>
    <t>2017/04</t>
  </si>
  <si>
    <t>2018/11</t>
  </si>
  <si>
    <t>2019/03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</si>
  <si>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</si>
  <si>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</si>
  <si>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</si>
  <si>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</si>
  <si>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</si>
  <si>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</si>
  <si>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</si>
  <si>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</si>
  <si>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</si>
  <si>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</si>
  <si>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</si>
  <si>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</si>
  <si>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</si>
  <si>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</si>
  <si>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</si>
  <si>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</si>
  <si>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</si>
  <si>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</si>
  <si>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</si>
  <si>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</si>
  <si>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</si>
  <si>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</si>
  <si>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</si>
  <si>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</si>
  <si>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</si>
  <si>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</si>
  <si>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</si>
  <si>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</si>
  <si>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2007/04</t>
  </si>
  <si>
    <t>2007/06</t>
  </si>
  <si>
    <t>2008/09</t>
  </si>
  <si>
    <t>2008/11</t>
  </si>
  <si>
    <t>2008/12</t>
  </si>
  <si>
    <t>2009/01</t>
  </si>
  <si>
    <t>2009/10</t>
  </si>
  <si>
    <t>2009/12</t>
  </si>
  <si>
    <t>2010/01</t>
  </si>
  <si>
    <t>2010/02</t>
  </si>
  <si>
    <t>2010/04</t>
  </si>
  <si>
    <t>2010/05</t>
  </si>
  <si>
    <t>2010/06</t>
  </si>
  <si>
    <t>2010/07</t>
  </si>
  <si>
    <t>2010/08</t>
  </si>
  <si>
    <t>2010/11</t>
  </si>
  <si>
    <t>2011/04</t>
  </si>
  <si>
    <t>2011/07</t>
  </si>
  <si>
    <t>2011/08</t>
  </si>
  <si>
    <t>2011/11</t>
  </si>
  <si>
    <t>2012/05</t>
  </si>
  <si>
    <t>2012/12</t>
  </si>
  <si>
    <t>2013/02</t>
  </si>
  <si>
    <t>2013/04</t>
  </si>
  <si>
    <t>2013/05</t>
  </si>
  <si>
    <t>2015/06</t>
  </si>
  <si>
    <t>2016/01</t>
  </si>
  <si>
    <t>2016/02</t>
  </si>
  <si>
    <t>2016/04</t>
  </si>
  <si>
    <t>2016/05</t>
  </si>
  <si>
    <t>2016/08</t>
  </si>
  <si>
    <t>2017/05</t>
  </si>
  <si>
    <t>2017/07</t>
  </si>
  <si>
    <t>2017/08</t>
  </si>
  <si>
    <t>2017/11</t>
  </si>
  <si>
    <t>2018/01</t>
  </si>
  <si>
    <t>2018/03</t>
  </si>
  <si>
    <t>2018/08</t>
  </si>
  <si>
    <t>2018/10</t>
  </si>
  <si>
    <t>#TicketFixedWithCommit</t>
  </si>
  <si>
    <t>AverageTicketPerMonth</t>
  </si>
  <si>
    <t>StandardDeviation</t>
  </si>
  <si>
    <t>UpperBound</t>
  </si>
  <si>
    <t>LowerBound</t>
  </si>
  <si>
    <t>Average Commit in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</si>
</sst>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2" borderId="1" xfId="0" applyFont="1" applyFill="1" applyBorder="1"/>
    <xf numFmtId="49" fontId="0" fillId="0" borderId="0" xfId="0" applyNumberFormat="1"/>
    <xf numFmtId="0" fontId="1" fillId="3" borderId="0" xfId="0" applyFont="1" applyFill="1"/>
  </cellXfs>
  <cellStyles count="1">
    <cellStyle name="Normale" xfId="0" builtinId="0"/>
  </cellStyles>
  <dxfs count="7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Process Control Chart - Fixed Tickets of Apache RAMPART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Numero ticket fixed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'True Process Control Chart'!$A$2:$A$56</c:f>
              <c:strCache>
                <c:ptCount val="55"/>
                <c:pt idx="0">
                  <c:v>2007/01</c:v>
                </c:pt>
                <c:pt idx="1">
                  <c:v>2007/02</c:v>
                </c:pt>
                <c:pt idx="2">
                  <c:v>2007/03</c:v>
                </c:pt>
                <c:pt idx="3">
                  <c:v>2007/05</c:v>
                </c:pt>
                <c:pt idx="4">
                  <c:v>2007/07</c:v>
                </c:pt>
                <c:pt idx="5">
                  <c:v>2007/08</c:v>
                </c:pt>
                <c:pt idx="6">
                  <c:v>2007/09</c:v>
                </c:pt>
                <c:pt idx="7">
                  <c:v>2007/10</c:v>
                </c:pt>
                <c:pt idx="8">
                  <c:v>2007/11</c:v>
                </c:pt>
                <c:pt idx="9">
                  <c:v>2007/12</c:v>
                </c:pt>
                <c:pt idx="10">
                  <c:v>2008/01</c:v>
                </c:pt>
                <c:pt idx="11">
                  <c:v>2008/02</c:v>
                </c:pt>
                <c:pt idx="12">
                  <c:v>2008/03</c:v>
                </c:pt>
                <c:pt idx="13">
                  <c:v>2008/04</c:v>
                </c:pt>
                <c:pt idx="14">
                  <c:v>2008/05</c:v>
                </c:pt>
                <c:pt idx="15">
                  <c:v>2008/06</c:v>
                </c:pt>
                <c:pt idx="16">
                  <c:v>2008/07</c:v>
                </c:pt>
                <c:pt idx="17">
                  <c:v>2008/08</c:v>
                </c:pt>
                <c:pt idx="18">
                  <c:v>2008/10</c:v>
                </c:pt>
                <c:pt idx="19">
                  <c:v>2009/02</c:v>
                </c:pt>
                <c:pt idx="20">
                  <c:v>2009/03</c:v>
                </c:pt>
                <c:pt idx="21">
                  <c:v>2009/04</c:v>
                </c:pt>
                <c:pt idx="22">
                  <c:v>2009/06</c:v>
                </c:pt>
                <c:pt idx="23">
                  <c:v>2009/07</c:v>
                </c:pt>
                <c:pt idx="24">
                  <c:v>2009/08</c:v>
                </c:pt>
                <c:pt idx="25">
                  <c:v>2009/09</c:v>
                </c:pt>
                <c:pt idx="26">
                  <c:v>2010/09</c:v>
                </c:pt>
                <c:pt idx="27">
                  <c:v>2010/12</c:v>
                </c:pt>
                <c:pt idx="28">
                  <c:v>2011/01</c:v>
                </c:pt>
                <c:pt idx="29">
                  <c:v>2011/02</c:v>
                </c:pt>
                <c:pt idx="30">
                  <c:v>2011/03</c:v>
                </c:pt>
                <c:pt idx="31">
                  <c:v>2011/05</c:v>
                </c:pt>
                <c:pt idx="32">
                  <c:v>2011/06</c:v>
                </c:pt>
                <c:pt idx="33">
                  <c:v>2011/09</c:v>
                </c:pt>
                <c:pt idx="34">
                  <c:v>2011/10</c:v>
                </c:pt>
                <c:pt idx="35">
                  <c:v>2011/12</c:v>
                </c:pt>
                <c:pt idx="36">
                  <c:v>2012/01</c:v>
                </c:pt>
                <c:pt idx="37">
                  <c:v>2012/02</c:v>
                </c:pt>
                <c:pt idx="38">
                  <c:v>2012/03</c:v>
                </c:pt>
                <c:pt idx="39">
                  <c:v>2012/04</c:v>
                </c:pt>
                <c:pt idx="40">
                  <c:v>2012/06</c:v>
                </c:pt>
                <c:pt idx="41">
                  <c:v>2012/07</c:v>
                </c:pt>
                <c:pt idx="42">
                  <c:v>2012/08</c:v>
                </c:pt>
                <c:pt idx="43">
                  <c:v>2012/09</c:v>
                </c:pt>
                <c:pt idx="44">
                  <c:v>2012/11</c:v>
                </c:pt>
                <c:pt idx="45">
                  <c:v>2013/01</c:v>
                </c:pt>
                <c:pt idx="46">
                  <c:v>2013/03</c:v>
                </c:pt>
                <c:pt idx="47">
                  <c:v>2014/02</c:v>
                </c:pt>
                <c:pt idx="48">
                  <c:v>2014/07</c:v>
                </c:pt>
                <c:pt idx="49">
                  <c:v>2015/12</c:v>
                </c:pt>
                <c:pt idx="50">
                  <c:v>2017/01</c:v>
                </c:pt>
                <c:pt idx="51">
                  <c:v>2017/02</c:v>
                </c:pt>
                <c:pt idx="52">
                  <c:v>2017/04</c:v>
                </c:pt>
                <c:pt idx="53">
                  <c:v>2018/11</c:v>
                </c:pt>
                <c:pt idx="54">
                  <c:v>2019/03</c:v>
                </c:pt>
              </c:strCache>
            </c:strRef>
          </c:cat>
          <c:val>
            <c:numRef>
              <c:f>'True Process Control Chart'!$B$2:$B$56</c:f>
              <c:numCache>
                <c:formatCode>General</c:formatCode>
                <c:ptCount val="5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13</c:v>
                </c:pt>
                <c:pt idx="5">
                  <c:v>12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  <c:pt idx="10">
                  <c:v>16</c:v>
                </c:pt>
                <c:pt idx="11">
                  <c:v>6</c:v>
                </c:pt>
                <c:pt idx="12">
                  <c:v>7</c:v>
                </c:pt>
                <c:pt idx="13">
                  <c:v>13</c:v>
                </c:pt>
                <c:pt idx="14">
                  <c:v>16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17</c:v>
                </c:pt>
                <c:pt idx="25">
                  <c:v>5</c:v>
                </c:pt>
                <c:pt idx="26">
                  <c:v>1</c:v>
                </c:pt>
                <c:pt idx="27">
                  <c:v>66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7</c:v>
                </c:pt>
                <c:pt idx="50">
                  <c:v>9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7-440E-A0A9-85DCE4EDA628}"/>
            </c:ext>
          </c:extLst>
        </c:ser>
        <c:ser>
          <c:idx val="1"/>
          <c:order val="1"/>
          <c:tx>
            <c:v>Media ticket fixed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'True Process Control Chart'!$A$2:$A$56</c:f>
              <c:strCache>
                <c:ptCount val="55"/>
                <c:pt idx="0">
                  <c:v>2007/01</c:v>
                </c:pt>
                <c:pt idx="1">
                  <c:v>2007/02</c:v>
                </c:pt>
                <c:pt idx="2">
                  <c:v>2007/03</c:v>
                </c:pt>
                <c:pt idx="3">
                  <c:v>2007/05</c:v>
                </c:pt>
                <c:pt idx="4">
                  <c:v>2007/07</c:v>
                </c:pt>
                <c:pt idx="5">
                  <c:v>2007/08</c:v>
                </c:pt>
                <c:pt idx="6">
                  <c:v>2007/09</c:v>
                </c:pt>
                <c:pt idx="7">
                  <c:v>2007/10</c:v>
                </c:pt>
                <c:pt idx="8">
                  <c:v>2007/11</c:v>
                </c:pt>
                <c:pt idx="9">
                  <c:v>2007/12</c:v>
                </c:pt>
                <c:pt idx="10">
                  <c:v>2008/01</c:v>
                </c:pt>
                <c:pt idx="11">
                  <c:v>2008/02</c:v>
                </c:pt>
                <c:pt idx="12">
                  <c:v>2008/03</c:v>
                </c:pt>
                <c:pt idx="13">
                  <c:v>2008/04</c:v>
                </c:pt>
                <c:pt idx="14">
                  <c:v>2008/05</c:v>
                </c:pt>
                <c:pt idx="15">
                  <c:v>2008/06</c:v>
                </c:pt>
                <c:pt idx="16">
                  <c:v>2008/07</c:v>
                </c:pt>
                <c:pt idx="17">
                  <c:v>2008/08</c:v>
                </c:pt>
                <c:pt idx="18">
                  <c:v>2008/10</c:v>
                </c:pt>
                <c:pt idx="19">
                  <c:v>2009/02</c:v>
                </c:pt>
                <c:pt idx="20">
                  <c:v>2009/03</c:v>
                </c:pt>
                <c:pt idx="21">
                  <c:v>2009/04</c:v>
                </c:pt>
                <c:pt idx="22">
                  <c:v>2009/06</c:v>
                </c:pt>
                <c:pt idx="23">
                  <c:v>2009/07</c:v>
                </c:pt>
                <c:pt idx="24">
                  <c:v>2009/08</c:v>
                </c:pt>
                <c:pt idx="25">
                  <c:v>2009/09</c:v>
                </c:pt>
                <c:pt idx="26">
                  <c:v>2010/09</c:v>
                </c:pt>
                <c:pt idx="27">
                  <c:v>2010/12</c:v>
                </c:pt>
                <c:pt idx="28">
                  <c:v>2011/01</c:v>
                </c:pt>
                <c:pt idx="29">
                  <c:v>2011/02</c:v>
                </c:pt>
                <c:pt idx="30">
                  <c:v>2011/03</c:v>
                </c:pt>
                <c:pt idx="31">
                  <c:v>2011/05</c:v>
                </c:pt>
                <c:pt idx="32">
                  <c:v>2011/06</c:v>
                </c:pt>
                <c:pt idx="33">
                  <c:v>2011/09</c:v>
                </c:pt>
                <c:pt idx="34">
                  <c:v>2011/10</c:v>
                </c:pt>
                <c:pt idx="35">
                  <c:v>2011/12</c:v>
                </c:pt>
                <c:pt idx="36">
                  <c:v>2012/01</c:v>
                </c:pt>
                <c:pt idx="37">
                  <c:v>2012/02</c:v>
                </c:pt>
                <c:pt idx="38">
                  <c:v>2012/03</c:v>
                </c:pt>
                <c:pt idx="39">
                  <c:v>2012/04</c:v>
                </c:pt>
                <c:pt idx="40">
                  <c:v>2012/06</c:v>
                </c:pt>
                <c:pt idx="41">
                  <c:v>2012/07</c:v>
                </c:pt>
                <c:pt idx="42">
                  <c:v>2012/08</c:v>
                </c:pt>
                <c:pt idx="43">
                  <c:v>2012/09</c:v>
                </c:pt>
                <c:pt idx="44">
                  <c:v>2012/11</c:v>
                </c:pt>
                <c:pt idx="45">
                  <c:v>2013/01</c:v>
                </c:pt>
                <c:pt idx="46">
                  <c:v>2013/03</c:v>
                </c:pt>
                <c:pt idx="47">
                  <c:v>2014/02</c:v>
                </c:pt>
                <c:pt idx="48">
                  <c:v>2014/07</c:v>
                </c:pt>
                <c:pt idx="49">
                  <c:v>2015/12</c:v>
                </c:pt>
                <c:pt idx="50">
                  <c:v>2017/01</c:v>
                </c:pt>
                <c:pt idx="51">
                  <c:v>2017/02</c:v>
                </c:pt>
                <c:pt idx="52">
                  <c:v>2017/04</c:v>
                </c:pt>
                <c:pt idx="53">
                  <c:v>2018/11</c:v>
                </c:pt>
                <c:pt idx="54">
                  <c:v>2019/03</c:v>
                </c:pt>
              </c:strCache>
            </c:strRef>
          </c:cat>
          <c:val>
            <c:numRef>
              <c:f>'True Process Control Chart'!$C$2:$C$56</c:f>
              <c:numCache>
                <c:formatCode>General</c:formatCode>
                <c:ptCount val="55"/>
                <c:pt idx="0">
                  <c:v>5.1818181818181817</c:v>
                </c:pt>
                <c:pt idx="1">
                  <c:v>5.1818181818181817</c:v>
                </c:pt>
                <c:pt idx="2">
                  <c:v>5.1818181818181817</c:v>
                </c:pt>
                <c:pt idx="3">
                  <c:v>5.1818181818181817</c:v>
                </c:pt>
                <c:pt idx="4">
                  <c:v>5.1818181818181817</c:v>
                </c:pt>
                <c:pt idx="5">
                  <c:v>5.1818181818181817</c:v>
                </c:pt>
                <c:pt idx="6">
                  <c:v>5.1818181818181817</c:v>
                </c:pt>
                <c:pt idx="7">
                  <c:v>5.1818181818181817</c:v>
                </c:pt>
                <c:pt idx="8">
                  <c:v>5.1818181818181817</c:v>
                </c:pt>
                <c:pt idx="9">
                  <c:v>5.1818181818181817</c:v>
                </c:pt>
                <c:pt idx="10">
                  <c:v>5.1818181818181817</c:v>
                </c:pt>
                <c:pt idx="11">
                  <c:v>5.1818181818181817</c:v>
                </c:pt>
                <c:pt idx="12">
                  <c:v>5.1818181818181817</c:v>
                </c:pt>
                <c:pt idx="13">
                  <c:v>5.1818181818181817</c:v>
                </c:pt>
                <c:pt idx="14">
                  <c:v>5.1818181818181817</c:v>
                </c:pt>
                <c:pt idx="15">
                  <c:v>5.1818181818181817</c:v>
                </c:pt>
                <c:pt idx="16">
                  <c:v>5.1818181818181817</c:v>
                </c:pt>
                <c:pt idx="17">
                  <c:v>5.1818181818181817</c:v>
                </c:pt>
                <c:pt idx="18">
                  <c:v>5.1818181818181817</c:v>
                </c:pt>
                <c:pt idx="19">
                  <c:v>5.1818181818181817</c:v>
                </c:pt>
                <c:pt idx="20">
                  <c:v>5.1818181818181817</c:v>
                </c:pt>
                <c:pt idx="21">
                  <c:v>5.1818181818181817</c:v>
                </c:pt>
                <c:pt idx="22">
                  <c:v>5.1818181818181817</c:v>
                </c:pt>
                <c:pt idx="23">
                  <c:v>5.1818181818181817</c:v>
                </c:pt>
                <c:pt idx="24">
                  <c:v>5.1818181818181817</c:v>
                </c:pt>
                <c:pt idx="25">
                  <c:v>5.1818181818181817</c:v>
                </c:pt>
                <c:pt idx="26">
                  <c:v>5.1818181818181817</c:v>
                </c:pt>
                <c:pt idx="27">
                  <c:v>5.1818181818181817</c:v>
                </c:pt>
                <c:pt idx="28">
                  <c:v>5.1818181818181817</c:v>
                </c:pt>
                <c:pt idx="29">
                  <c:v>5.1818181818181817</c:v>
                </c:pt>
                <c:pt idx="30">
                  <c:v>5.1818181818181817</c:v>
                </c:pt>
                <c:pt idx="31">
                  <c:v>5.1818181818181817</c:v>
                </c:pt>
                <c:pt idx="32">
                  <c:v>5.1818181818181817</c:v>
                </c:pt>
                <c:pt idx="33">
                  <c:v>5.1818181818181817</c:v>
                </c:pt>
                <c:pt idx="34">
                  <c:v>5.1818181818181817</c:v>
                </c:pt>
                <c:pt idx="35">
                  <c:v>5.1818181818181817</c:v>
                </c:pt>
                <c:pt idx="36">
                  <c:v>5.1818181818181817</c:v>
                </c:pt>
                <c:pt idx="37">
                  <c:v>5.1818181818181817</c:v>
                </c:pt>
                <c:pt idx="38">
                  <c:v>5.1818181818181817</c:v>
                </c:pt>
                <c:pt idx="39">
                  <c:v>5.1818181818181817</c:v>
                </c:pt>
                <c:pt idx="40">
                  <c:v>5.1818181818181817</c:v>
                </c:pt>
                <c:pt idx="41">
                  <c:v>5.1818181818181817</c:v>
                </c:pt>
                <c:pt idx="42">
                  <c:v>5.1818181818181817</c:v>
                </c:pt>
                <c:pt idx="43">
                  <c:v>5.1818181818181817</c:v>
                </c:pt>
                <c:pt idx="44">
                  <c:v>5.1818181818181817</c:v>
                </c:pt>
                <c:pt idx="45">
                  <c:v>5.1818181818181817</c:v>
                </c:pt>
                <c:pt idx="46">
                  <c:v>5.1818181818181817</c:v>
                </c:pt>
                <c:pt idx="47">
                  <c:v>5.1818181818181817</c:v>
                </c:pt>
                <c:pt idx="48">
                  <c:v>5.1818181818181817</c:v>
                </c:pt>
                <c:pt idx="49">
                  <c:v>5.1818181818181817</c:v>
                </c:pt>
                <c:pt idx="50">
                  <c:v>5.1818181818181817</c:v>
                </c:pt>
                <c:pt idx="51">
                  <c:v>5.1818181818181817</c:v>
                </c:pt>
                <c:pt idx="52">
                  <c:v>5.1818181818181817</c:v>
                </c:pt>
                <c:pt idx="53">
                  <c:v>5.1818181818181817</c:v>
                </c:pt>
                <c:pt idx="54">
                  <c:v>5.1818181818181817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7-440E-A0A9-85DCE4EDA628}"/>
            </c:ext>
          </c:extLst>
        </c:ser>
        <c:ser>
          <c:idx val="2"/>
          <c:order val="2"/>
          <c:tx>
            <c:v>Upper Bound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'True Process Control Chart'!$A$2:$A$56</c:f>
              <c:strCache>
                <c:ptCount val="55"/>
                <c:pt idx="0">
                  <c:v>2007/01</c:v>
                </c:pt>
                <c:pt idx="1">
                  <c:v>2007/02</c:v>
                </c:pt>
                <c:pt idx="2">
                  <c:v>2007/03</c:v>
                </c:pt>
                <c:pt idx="3">
                  <c:v>2007/05</c:v>
                </c:pt>
                <c:pt idx="4">
                  <c:v>2007/07</c:v>
                </c:pt>
                <c:pt idx="5">
                  <c:v>2007/08</c:v>
                </c:pt>
                <c:pt idx="6">
                  <c:v>2007/09</c:v>
                </c:pt>
                <c:pt idx="7">
                  <c:v>2007/10</c:v>
                </c:pt>
                <c:pt idx="8">
                  <c:v>2007/11</c:v>
                </c:pt>
                <c:pt idx="9">
                  <c:v>2007/12</c:v>
                </c:pt>
                <c:pt idx="10">
                  <c:v>2008/01</c:v>
                </c:pt>
                <c:pt idx="11">
                  <c:v>2008/02</c:v>
                </c:pt>
                <c:pt idx="12">
                  <c:v>2008/03</c:v>
                </c:pt>
                <c:pt idx="13">
                  <c:v>2008/04</c:v>
                </c:pt>
                <c:pt idx="14">
                  <c:v>2008/05</c:v>
                </c:pt>
                <c:pt idx="15">
                  <c:v>2008/06</c:v>
                </c:pt>
                <c:pt idx="16">
                  <c:v>2008/07</c:v>
                </c:pt>
                <c:pt idx="17">
                  <c:v>2008/08</c:v>
                </c:pt>
                <c:pt idx="18">
                  <c:v>2008/10</c:v>
                </c:pt>
                <c:pt idx="19">
                  <c:v>2009/02</c:v>
                </c:pt>
                <c:pt idx="20">
                  <c:v>2009/03</c:v>
                </c:pt>
                <c:pt idx="21">
                  <c:v>2009/04</c:v>
                </c:pt>
                <c:pt idx="22">
                  <c:v>2009/06</c:v>
                </c:pt>
                <c:pt idx="23">
                  <c:v>2009/07</c:v>
                </c:pt>
                <c:pt idx="24">
                  <c:v>2009/08</c:v>
                </c:pt>
                <c:pt idx="25">
                  <c:v>2009/09</c:v>
                </c:pt>
                <c:pt idx="26">
                  <c:v>2010/09</c:v>
                </c:pt>
                <c:pt idx="27">
                  <c:v>2010/12</c:v>
                </c:pt>
                <c:pt idx="28">
                  <c:v>2011/01</c:v>
                </c:pt>
                <c:pt idx="29">
                  <c:v>2011/02</c:v>
                </c:pt>
                <c:pt idx="30">
                  <c:v>2011/03</c:v>
                </c:pt>
                <c:pt idx="31">
                  <c:v>2011/05</c:v>
                </c:pt>
                <c:pt idx="32">
                  <c:v>2011/06</c:v>
                </c:pt>
                <c:pt idx="33">
                  <c:v>2011/09</c:v>
                </c:pt>
                <c:pt idx="34">
                  <c:v>2011/10</c:v>
                </c:pt>
                <c:pt idx="35">
                  <c:v>2011/12</c:v>
                </c:pt>
                <c:pt idx="36">
                  <c:v>2012/01</c:v>
                </c:pt>
                <c:pt idx="37">
                  <c:v>2012/02</c:v>
                </c:pt>
                <c:pt idx="38">
                  <c:v>2012/03</c:v>
                </c:pt>
                <c:pt idx="39">
                  <c:v>2012/04</c:v>
                </c:pt>
                <c:pt idx="40">
                  <c:v>2012/06</c:v>
                </c:pt>
                <c:pt idx="41">
                  <c:v>2012/07</c:v>
                </c:pt>
                <c:pt idx="42">
                  <c:v>2012/08</c:v>
                </c:pt>
                <c:pt idx="43">
                  <c:v>2012/09</c:v>
                </c:pt>
                <c:pt idx="44">
                  <c:v>2012/11</c:v>
                </c:pt>
                <c:pt idx="45">
                  <c:v>2013/01</c:v>
                </c:pt>
                <c:pt idx="46">
                  <c:v>2013/03</c:v>
                </c:pt>
                <c:pt idx="47">
                  <c:v>2014/02</c:v>
                </c:pt>
                <c:pt idx="48">
                  <c:v>2014/07</c:v>
                </c:pt>
                <c:pt idx="49">
                  <c:v>2015/12</c:v>
                </c:pt>
                <c:pt idx="50">
                  <c:v>2017/01</c:v>
                </c:pt>
                <c:pt idx="51">
                  <c:v>2017/02</c:v>
                </c:pt>
                <c:pt idx="52">
                  <c:v>2017/04</c:v>
                </c:pt>
                <c:pt idx="53">
                  <c:v>2018/11</c:v>
                </c:pt>
                <c:pt idx="54">
                  <c:v>2019/03</c:v>
                </c:pt>
              </c:strCache>
            </c:strRef>
          </c:cat>
          <c:val>
            <c:numRef>
              <c:f>'True Process Control Chart'!$D$2:$D$56</c:f>
              <c:numCache>
                <c:formatCode>General</c:formatCode>
                <c:ptCount val="55"/>
                <c:pt idx="0">
                  <c:v>33.289932947886705</c:v>
                </c:pt>
                <c:pt idx="1">
                  <c:v>33.289932947886705</c:v>
                </c:pt>
                <c:pt idx="2">
                  <c:v>33.289932947886705</c:v>
                </c:pt>
                <c:pt idx="3">
                  <c:v>33.289932947886705</c:v>
                </c:pt>
                <c:pt idx="4">
                  <c:v>33.289932947886705</c:v>
                </c:pt>
                <c:pt idx="5">
                  <c:v>33.289932947886705</c:v>
                </c:pt>
                <c:pt idx="6">
                  <c:v>33.289932947886705</c:v>
                </c:pt>
                <c:pt idx="7">
                  <c:v>33.289932947886705</c:v>
                </c:pt>
                <c:pt idx="8">
                  <c:v>33.289932947886705</c:v>
                </c:pt>
                <c:pt idx="9">
                  <c:v>33.289932947886705</c:v>
                </c:pt>
                <c:pt idx="10">
                  <c:v>33.289932947886705</c:v>
                </c:pt>
                <c:pt idx="11">
                  <c:v>33.289932947886705</c:v>
                </c:pt>
                <c:pt idx="12">
                  <c:v>33.289932947886705</c:v>
                </c:pt>
                <c:pt idx="13">
                  <c:v>33.289932947886705</c:v>
                </c:pt>
                <c:pt idx="14">
                  <c:v>33.289932947886705</c:v>
                </c:pt>
                <c:pt idx="15">
                  <c:v>33.289932947886705</c:v>
                </c:pt>
                <c:pt idx="16">
                  <c:v>33.289932947886705</c:v>
                </c:pt>
                <c:pt idx="17">
                  <c:v>33.289932947886705</c:v>
                </c:pt>
                <c:pt idx="18">
                  <c:v>33.289932947886705</c:v>
                </c:pt>
                <c:pt idx="19">
                  <c:v>33.289932947886705</c:v>
                </c:pt>
                <c:pt idx="20">
                  <c:v>33.289932947886705</c:v>
                </c:pt>
                <c:pt idx="21">
                  <c:v>33.289932947886705</c:v>
                </c:pt>
                <c:pt idx="22">
                  <c:v>33.289932947886705</c:v>
                </c:pt>
                <c:pt idx="23">
                  <c:v>33.289932947886705</c:v>
                </c:pt>
                <c:pt idx="24">
                  <c:v>33.289932947886705</c:v>
                </c:pt>
                <c:pt idx="25">
                  <c:v>33.289932947886705</c:v>
                </c:pt>
                <c:pt idx="26">
                  <c:v>33.289932947886705</c:v>
                </c:pt>
                <c:pt idx="27">
                  <c:v>33.289932947886705</c:v>
                </c:pt>
                <c:pt idx="28">
                  <c:v>33.289932947886705</c:v>
                </c:pt>
                <c:pt idx="29">
                  <c:v>33.289932947886705</c:v>
                </c:pt>
                <c:pt idx="30">
                  <c:v>33.289932947886705</c:v>
                </c:pt>
                <c:pt idx="31">
                  <c:v>33.289932947886705</c:v>
                </c:pt>
                <c:pt idx="32">
                  <c:v>33.289932947886705</c:v>
                </c:pt>
                <c:pt idx="33">
                  <c:v>33.289932947886705</c:v>
                </c:pt>
                <c:pt idx="34">
                  <c:v>33.289932947886705</c:v>
                </c:pt>
                <c:pt idx="35">
                  <c:v>33.289932947886705</c:v>
                </c:pt>
                <c:pt idx="36">
                  <c:v>33.289932947886705</c:v>
                </c:pt>
                <c:pt idx="37">
                  <c:v>33.289932947886705</c:v>
                </c:pt>
                <c:pt idx="38">
                  <c:v>33.289932947886705</c:v>
                </c:pt>
                <c:pt idx="39">
                  <c:v>33.289932947886705</c:v>
                </c:pt>
                <c:pt idx="40">
                  <c:v>33.289932947886705</c:v>
                </c:pt>
                <c:pt idx="41">
                  <c:v>33.289932947886705</c:v>
                </c:pt>
                <c:pt idx="42">
                  <c:v>33.289932947886705</c:v>
                </c:pt>
                <c:pt idx="43">
                  <c:v>33.289932947886705</c:v>
                </c:pt>
                <c:pt idx="44">
                  <c:v>33.289932947886705</c:v>
                </c:pt>
                <c:pt idx="45">
                  <c:v>33.289932947886705</c:v>
                </c:pt>
                <c:pt idx="46">
                  <c:v>33.289932947886705</c:v>
                </c:pt>
                <c:pt idx="47">
                  <c:v>33.289932947886705</c:v>
                </c:pt>
                <c:pt idx="48">
                  <c:v>33.289932947886705</c:v>
                </c:pt>
                <c:pt idx="49">
                  <c:v>33.289932947886705</c:v>
                </c:pt>
                <c:pt idx="50">
                  <c:v>33.289932947886705</c:v>
                </c:pt>
                <c:pt idx="51">
                  <c:v>33.289932947886705</c:v>
                </c:pt>
                <c:pt idx="52">
                  <c:v>33.289932947886705</c:v>
                </c:pt>
                <c:pt idx="53">
                  <c:v>33.289932947886705</c:v>
                </c:pt>
                <c:pt idx="54">
                  <c:v>33.289932947886705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7-440E-A0A9-85DCE4EDA628}"/>
            </c:ext>
          </c:extLst>
        </c:ser>
        <c:ser>
          <c:idx val="3"/>
          <c:order val="3"/>
          <c:tx>
            <c:v>Lower Bound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'True Process Control Chart'!$A$2:$A$56</c:f>
              <c:strCache>
                <c:ptCount val="55"/>
                <c:pt idx="0">
                  <c:v>2007/01</c:v>
                </c:pt>
                <c:pt idx="1">
                  <c:v>2007/02</c:v>
                </c:pt>
                <c:pt idx="2">
                  <c:v>2007/03</c:v>
                </c:pt>
                <c:pt idx="3">
                  <c:v>2007/05</c:v>
                </c:pt>
                <c:pt idx="4">
                  <c:v>2007/07</c:v>
                </c:pt>
                <c:pt idx="5">
                  <c:v>2007/08</c:v>
                </c:pt>
                <c:pt idx="6">
                  <c:v>2007/09</c:v>
                </c:pt>
                <c:pt idx="7">
                  <c:v>2007/10</c:v>
                </c:pt>
                <c:pt idx="8">
                  <c:v>2007/11</c:v>
                </c:pt>
                <c:pt idx="9">
                  <c:v>2007/12</c:v>
                </c:pt>
                <c:pt idx="10">
                  <c:v>2008/01</c:v>
                </c:pt>
                <c:pt idx="11">
                  <c:v>2008/02</c:v>
                </c:pt>
                <c:pt idx="12">
                  <c:v>2008/03</c:v>
                </c:pt>
                <c:pt idx="13">
                  <c:v>2008/04</c:v>
                </c:pt>
                <c:pt idx="14">
                  <c:v>2008/05</c:v>
                </c:pt>
                <c:pt idx="15">
                  <c:v>2008/06</c:v>
                </c:pt>
                <c:pt idx="16">
                  <c:v>2008/07</c:v>
                </c:pt>
                <c:pt idx="17">
                  <c:v>2008/08</c:v>
                </c:pt>
                <c:pt idx="18">
                  <c:v>2008/10</c:v>
                </c:pt>
                <c:pt idx="19">
                  <c:v>2009/02</c:v>
                </c:pt>
                <c:pt idx="20">
                  <c:v>2009/03</c:v>
                </c:pt>
                <c:pt idx="21">
                  <c:v>2009/04</c:v>
                </c:pt>
                <c:pt idx="22">
                  <c:v>2009/06</c:v>
                </c:pt>
                <c:pt idx="23">
                  <c:v>2009/07</c:v>
                </c:pt>
                <c:pt idx="24">
                  <c:v>2009/08</c:v>
                </c:pt>
                <c:pt idx="25">
                  <c:v>2009/09</c:v>
                </c:pt>
                <c:pt idx="26">
                  <c:v>2010/09</c:v>
                </c:pt>
                <c:pt idx="27">
                  <c:v>2010/12</c:v>
                </c:pt>
                <c:pt idx="28">
                  <c:v>2011/01</c:v>
                </c:pt>
                <c:pt idx="29">
                  <c:v>2011/02</c:v>
                </c:pt>
                <c:pt idx="30">
                  <c:v>2011/03</c:v>
                </c:pt>
                <c:pt idx="31">
                  <c:v>2011/05</c:v>
                </c:pt>
                <c:pt idx="32">
                  <c:v>2011/06</c:v>
                </c:pt>
                <c:pt idx="33">
                  <c:v>2011/09</c:v>
                </c:pt>
                <c:pt idx="34">
                  <c:v>2011/10</c:v>
                </c:pt>
                <c:pt idx="35">
                  <c:v>2011/12</c:v>
                </c:pt>
                <c:pt idx="36">
                  <c:v>2012/01</c:v>
                </c:pt>
                <c:pt idx="37">
                  <c:v>2012/02</c:v>
                </c:pt>
                <c:pt idx="38">
                  <c:v>2012/03</c:v>
                </c:pt>
                <c:pt idx="39">
                  <c:v>2012/04</c:v>
                </c:pt>
                <c:pt idx="40">
                  <c:v>2012/06</c:v>
                </c:pt>
                <c:pt idx="41">
                  <c:v>2012/07</c:v>
                </c:pt>
                <c:pt idx="42">
                  <c:v>2012/08</c:v>
                </c:pt>
                <c:pt idx="43">
                  <c:v>2012/09</c:v>
                </c:pt>
                <c:pt idx="44">
                  <c:v>2012/11</c:v>
                </c:pt>
                <c:pt idx="45">
                  <c:v>2013/01</c:v>
                </c:pt>
                <c:pt idx="46">
                  <c:v>2013/03</c:v>
                </c:pt>
                <c:pt idx="47">
                  <c:v>2014/02</c:v>
                </c:pt>
                <c:pt idx="48">
                  <c:v>2014/07</c:v>
                </c:pt>
                <c:pt idx="49">
                  <c:v>2015/12</c:v>
                </c:pt>
                <c:pt idx="50">
                  <c:v>2017/01</c:v>
                </c:pt>
                <c:pt idx="51">
                  <c:v>2017/02</c:v>
                </c:pt>
                <c:pt idx="52">
                  <c:v>2017/04</c:v>
                </c:pt>
                <c:pt idx="53">
                  <c:v>2018/11</c:v>
                </c:pt>
                <c:pt idx="54">
                  <c:v>2019/03</c:v>
                </c:pt>
              </c:strCache>
            </c:strRef>
          </c:cat>
          <c:val>
            <c:numRef>
              <c:f>'True Process Control Chart'!$E$2:$E$56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7-440E-A0A9-85DCE4EDA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081679"/>
        <c:axId val="1358086671"/>
      </c:lineChart>
      <c:catAx>
        <c:axId val="13580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8086671"/>
        <c:crosses val="autoZero"/>
        <c:auto val="1"/>
        <c:lblAlgn val="ctr"/>
        <c:lblOffset val="100"/>
        <c:noMultiLvlLbl val="0"/>
      </c:catAx>
      <c:valAx>
        <c:axId val="13580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808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[ProcessControlChart.xlsx]Pivot Process Control Chart!Tabella pivot6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Process Control Chart'!$B$3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Process Control Chart'!$A$4:$A$59</c:f>
              <c:strCache>
                <c:ptCount val="55"/>
                <c:pt idx="0">
                  <c:v>2007/01</c:v>
                </c:pt>
                <c:pt idx="1">
                  <c:v>2007/02</c:v>
                </c:pt>
                <c:pt idx="2">
                  <c:v>2007/03</c:v>
                </c:pt>
                <c:pt idx="3">
                  <c:v>2007/05</c:v>
                </c:pt>
                <c:pt idx="4">
                  <c:v>2007/07</c:v>
                </c:pt>
                <c:pt idx="5">
                  <c:v>2007/08</c:v>
                </c:pt>
                <c:pt idx="6">
                  <c:v>2007/09</c:v>
                </c:pt>
                <c:pt idx="7">
                  <c:v>2007/10</c:v>
                </c:pt>
                <c:pt idx="8">
                  <c:v>2007/11</c:v>
                </c:pt>
                <c:pt idx="9">
                  <c:v>2007/12</c:v>
                </c:pt>
                <c:pt idx="10">
                  <c:v>2008/01</c:v>
                </c:pt>
                <c:pt idx="11">
                  <c:v>2008/02</c:v>
                </c:pt>
                <c:pt idx="12">
                  <c:v>2008/03</c:v>
                </c:pt>
                <c:pt idx="13">
                  <c:v>2008/04</c:v>
                </c:pt>
                <c:pt idx="14">
                  <c:v>2008/05</c:v>
                </c:pt>
                <c:pt idx="15">
                  <c:v>2008/06</c:v>
                </c:pt>
                <c:pt idx="16">
                  <c:v>2008/07</c:v>
                </c:pt>
                <c:pt idx="17">
                  <c:v>2008/08</c:v>
                </c:pt>
                <c:pt idx="18">
                  <c:v>2008/10</c:v>
                </c:pt>
                <c:pt idx="19">
                  <c:v>2009/02</c:v>
                </c:pt>
                <c:pt idx="20">
                  <c:v>2009/03</c:v>
                </c:pt>
                <c:pt idx="21">
                  <c:v>2009/04</c:v>
                </c:pt>
                <c:pt idx="22">
                  <c:v>2009/06</c:v>
                </c:pt>
                <c:pt idx="23">
                  <c:v>2009/07</c:v>
                </c:pt>
                <c:pt idx="24">
                  <c:v>2009/08</c:v>
                </c:pt>
                <c:pt idx="25">
                  <c:v>2009/09</c:v>
                </c:pt>
                <c:pt idx="26">
                  <c:v>2010/09</c:v>
                </c:pt>
                <c:pt idx="27">
                  <c:v>2010/12</c:v>
                </c:pt>
                <c:pt idx="28">
                  <c:v>2011/01</c:v>
                </c:pt>
                <c:pt idx="29">
                  <c:v>2011/02</c:v>
                </c:pt>
                <c:pt idx="30">
                  <c:v>2011/03</c:v>
                </c:pt>
                <c:pt idx="31">
                  <c:v>2011/05</c:v>
                </c:pt>
                <c:pt idx="32">
                  <c:v>2011/06</c:v>
                </c:pt>
                <c:pt idx="33">
                  <c:v>2011/09</c:v>
                </c:pt>
                <c:pt idx="34">
                  <c:v>2011/10</c:v>
                </c:pt>
                <c:pt idx="35">
                  <c:v>2011/12</c:v>
                </c:pt>
                <c:pt idx="36">
                  <c:v>2012/01</c:v>
                </c:pt>
                <c:pt idx="37">
                  <c:v>2012/02</c:v>
                </c:pt>
                <c:pt idx="38">
                  <c:v>2012/03</c:v>
                </c:pt>
                <c:pt idx="39">
                  <c:v>2012/04</c:v>
                </c:pt>
                <c:pt idx="40">
                  <c:v>2012/06</c:v>
                </c:pt>
                <c:pt idx="41">
                  <c:v>2012/07</c:v>
                </c:pt>
                <c:pt idx="42">
                  <c:v>2012/08</c:v>
                </c:pt>
                <c:pt idx="43">
                  <c:v>2012/09</c:v>
                </c:pt>
                <c:pt idx="44">
                  <c:v>2012/11</c:v>
                </c:pt>
                <c:pt idx="45">
                  <c:v>2013/01</c:v>
                </c:pt>
                <c:pt idx="46">
                  <c:v>2013/03</c:v>
                </c:pt>
                <c:pt idx="47">
                  <c:v>2014/02</c:v>
                </c:pt>
                <c:pt idx="48">
                  <c:v>2014/07</c:v>
                </c:pt>
                <c:pt idx="49">
                  <c:v>2015/12</c:v>
                </c:pt>
                <c:pt idx="50">
                  <c:v>2017/01</c:v>
                </c:pt>
                <c:pt idx="51">
                  <c:v>2017/02</c:v>
                </c:pt>
                <c:pt idx="52">
                  <c:v>2017/04</c:v>
                </c:pt>
                <c:pt idx="53">
                  <c:v>2018/11</c:v>
                </c:pt>
                <c:pt idx="54">
                  <c:v>2019/03</c:v>
                </c:pt>
              </c:strCache>
            </c:strRef>
          </c:cat>
          <c:val>
            <c:numRef>
              <c:f>'Pivot Process Control Chart'!$B$4:$B$59</c:f>
              <c:numCache>
                <c:formatCode>General</c:formatCode>
                <c:ptCount val="5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13</c:v>
                </c:pt>
                <c:pt idx="5">
                  <c:v>12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  <c:pt idx="10">
                  <c:v>16</c:v>
                </c:pt>
                <c:pt idx="11">
                  <c:v>6</c:v>
                </c:pt>
                <c:pt idx="12">
                  <c:v>7</c:v>
                </c:pt>
                <c:pt idx="13">
                  <c:v>13</c:v>
                </c:pt>
                <c:pt idx="14">
                  <c:v>16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17</c:v>
                </c:pt>
                <c:pt idx="25">
                  <c:v>5</c:v>
                </c:pt>
                <c:pt idx="26">
                  <c:v>1</c:v>
                </c:pt>
                <c:pt idx="27">
                  <c:v>66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7</c:v>
                </c:pt>
                <c:pt idx="50">
                  <c:v>9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F-4A2B-A3C2-456EA476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507743"/>
        <c:axId val="1086509407"/>
      </c:lineChart>
      <c:catAx>
        <c:axId val="108650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6509407"/>
        <c:crosses val="autoZero"/>
        <c:auto val="1"/>
        <c:lblAlgn val="ctr"/>
        <c:lblOffset val="100"/>
        <c:noMultiLvlLbl val="0"/>
      </c:catAx>
      <c:valAx>
        <c:axId val="108650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650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322134733158355"/>
          <c:y val="0.88310112277631958"/>
          <c:w val="0.55122309711286077"/>
          <c:h val="0.11689887722368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6</xdr:row>
      <xdr:rowOff>57873</xdr:rowOff>
    </xdr:from>
    <xdr:to>
      <xdr:col>28</xdr:col>
      <xdr:colOff>190500</xdr:colOff>
      <xdr:row>33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5860DA1-C186-4792-B1BA-0C814610B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6</xdr:row>
      <xdr:rowOff>41910</xdr:rowOff>
    </xdr:from>
    <xdr:to>
      <xdr:col>12</xdr:col>
      <xdr:colOff>521970</xdr:colOff>
      <xdr:row>21</xdr:row>
      <xdr:rowOff>41910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42ED3E2-C5E3-46BC-B69B-DD2A15DF6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Rossi" refreshedDate="44290.498193287036" createdVersion="7" refreshedVersion="7" minRefreshableVersion="3" recordCount="287" xr:uid="{8141AAE7-313B-412F-BD93-64281D0E147D}">
  <cacheSource type="worksheet">
    <worksheetSource name="RAMPART_TicketsID"/>
  </cacheSource>
  <cacheFields count="4">
    <cacheField name="key" numFmtId="0">
      <sharedItems count="287">
        <s v="RAMPART-9"/>
        <s v="RAMPART-1"/>
        <s v="RAMPART-21"/>
        <s v="RAMPART-4"/>
        <s v="RAMPART-12"/>
        <s v="RAMPART-36"/>
        <s v="RAMPART-38"/>
        <s v="RAMPART-40"/>
        <s v="RAMPART-43"/>
        <s v="RAMPART-45"/>
        <s v="RAMPART-48"/>
        <s v="RAMPART-49"/>
        <s v="RAMPART-52"/>
        <s v="RAMPART-42"/>
        <s v="RAMPART-51"/>
        <s v="RAMPART-54"/>
        <s v="RAMPART-20"/>
        <s v="RAMPART-57"/>
        <s v="RAMPART-17"/>
        <s v="RAMPART-59"/>
        <s v="RAMPART-29"/>
        <s v="RAMPART-53"/>
        <s v="RAMPART-14"/>
        <s v="RAMPART-19"/>
        <s v="RAMPART-24"/>
        <s v="RAMPART-8"/>
        <s v="RAMPART-37"/>
        <s v="RAMPART-50"/>
        <s v="RAMPART-56"/>
        <s v="RAMPART-60"/>
        <s v="RAMPART-62"/>
        <s v="RAMPART-66"/>
        <s v="RAMPART-71"/>
        <s v="RAMPART-74"/>
        <s v="RAMPART-82"/>
        <s v="RAMPART-85"/>
        <s v="RAMPART-86"/>
        <s v="RAMPART-58"/>
        <s v="RAMPART-91"/>
        <s v="RAMPART-92"/>
        <s v="RAMPART-93"/>
        <s v="RAMPART-75"/>
        <s v="RAMPART-94"/>
        <s v="RAMPART-95"/>
        <s v="RAMPART-99"/>
        <s v="RAMPART-102"/>
        <s v="RAMPART-104"/>
        <s v="RAMPART-106"/>
        <s v="RAMPART-107"/>
        <s v="RAMPART-109"/>
        <s v="RAMPART-110"/>
        <s v="RAMPART-113"/>
        <s v="RAMPART-27"/>
        <s v="RAMPART-81"/>
        <s v="RAMPART-80"/>
        <s v="RAMPART-114"/>
        <s v="RAMPART-115"/>
        <s v="RAMPART-122"/>
        <s v="RAMPART-32"/>
        <s v="RAMPART-127"/>
        <s v="RAMPART-78"/>
        <s v="RAMPART-108"/>
        <s v="RAMPART-90"/>
        <s v="RAMPART-125"/>
        <s v="RAMPART-131"/>
        <s v="RAMPART-132"/>
        <s v="RAMPART-31"/>
        <s v="RAMPART-68"/>
        <s v="RAMPART-129"/>
        <s v="RAMPART-133"/>
        <s v="RAMPART-84"/>
        <s v="RAMPART-67"/>
        <s v="RAMPART-123"/>
        <s v="RAMPART-18"/>
        <s v="RAMPART-47"/>
        <s v="RAMPART-135"/>
        <s v="RAMPART-137"/>
        <s v="RAMPART-138"/>
        <s v="RAMPART-124"/>
        <s v="RAMPART-140"/>
        <s v="RAMPART-139"/>
        <s v="RAMPART-141"/>
        <s v="RAMPART-26"/>
        <s v="RAMPART-39"/>
        <s v="RAMPART-72"/>
        <s v="RAMPART-117"/>
        <s v="RAMPART-143"/>
        <s v="RAMPART-73"/>
        <s v="RAMPART-105"/>
        <s v="RAMPART-147"/>
        <s v="RAMPART-134"/>
        <s v="RAMPART-89"/>
        <s v="RAMPART-101"/>
        <s v="RAMPART-148"/>
        <s v="RAMPART-151"/>
        <s v="RAMPART-33"/>
        <s v="RAMPART-149"/>
        <s v="RAMPART-146"/>
        <s v="RAMPART-10"/>
        <s v="RAMPART-87"/>
        <s v="RAMPART-152"/>
        <s v="RAMPART-23"/>
        <s v="RAMPART-157"/>
        <s v="RAMPART-159"/>
        <s v="RAMPART-160"/>
        <s v="RAMPART-161"/>
        <s v="RAMPART-162"/>
        <s v="RAMPART-163"/>
        <s v="RAMPART-64"/>
        <s v="RAMPART-153"/>
        <s v="RAMPART-120"/>
        <s v="RAMPART-158"/>
        <s v="RAMPART-165"/>
        <s v="RAMPART-167"/>
        <s v="RAMPART-145"/>
        <s v="RAMPART-168"/>
        <s v="RAMPART-166"/>
        <s v="RAMPART-103"/>
        <s v="RAMPART-169"/>
        <s v="RAMPART-150"/>
        <s v="RAMPART-170"/>
        <s v="RAMPART-173"/>
        <s v="RAMPART-175"/>
        <s v="RAMPART-177"/>
        <s v="RAMPART-164"/>
        <s v="RAMPART-178"/>
        <s v="RAMPART-176"/>
        <s v="RAMPART-182"/>
        <s v="RAMPART-171"/>
        <s v="RAMPART-199"/>
        <s v="RAMPART-214"/>
        <s v="RAMPART-215"/>
        <s v="RAMPART-219"/>
        <s v="RAMPART-220"/>
        <s v="RAMPART-204"/>
        <s v="RAMPART-207"/>
        <s v="RAMPART-232"/>
        <s v="RAMPART-233"/>
        <s v="RAMPART-231"/>
        <s v="RAMPART-242"/>
        <s v="RAMPART-243"/>
        <s v="RAMPART-200"/>
        <s v="RAMPART-230"/>
        <s v="RAMPART-245"/>
        <s v="RAMPART-246"/>
        <s v="RAMPART-247"/>
        <s v="RAMPART-249"/>
        <s v="RAMPART-250"/>
        <s v="RAMPART-244"/>
        <s v="RAMPART-251"/>
        <s v="RAMPART-191"/>
        <s v="RAMPART-193"/>
        <s v="RAMPART-209"/>
        <s v="RAMPART-256"/>
        <s v="RAMPART-189"/>
        <s v="RAMPART-248"/>
        <s v="RAMPART-255"/>
        <s v="RAMPART-257"/>
        <s v="RAMPART-260"/>
        <s v="RAMPART-304"/>
        <s v="RAMPART-6"/>
        <s v="RAMPART-7"/>
        <s v="RAMPART-22"/>
        <s v="RAMPART-25"/>
        <s v="RAMPART-97"/>
        <s v="RAMPART-111"/>
        <s v="RAMPART-116"/>
        <s v="RAMPART-119"/>
        <s v="RAMPART-130"/>
        <s v="RAMPART-154"/>
        <s v="RAMPART-180"/>
        <s v="RAMPART-187"/>
        <s v="RAMPART-190"/>
        <s v="RAMPART-195"/>
        <s v="RAMPART-206"/>
        <s v="RAMPART-210"/>
        <s v="RAMPART-225"/>
        <s v="RAMPART-226"/>
        <s v="RAMPART-253"/>
        <s v="RAMPART-258"/>
        <s v="RAMPART-263"/>
        <s v="RAMPART-265"/>
        <s v="RAMPART-266"/>
        <s v="RAMPART-268"/>
        <s v="RAMPART-270"/>
        <s v="RAMPART-271"/>
        <s v="RAMPART-274"/>
        <s v="RAMPART-276"/>
        <s v="RAMPART-279"/>
        <s v="RAMPART-280"/>
        <s v="RAMPART-285"/>
        <s v="RAMPART-288"/>
        <s v="RAMPART-290"/>
        <s v="RAMPART-291"/>
        <s v="RAMPART-293"/>
        <s v="RAMPART-294"/>
        <s v="RAMPART-300"/>
        <s v="RAMPART-303"/>
        <s v="RAMPART-306"/>
        <s v="RAMPART-307"/>
        <s v="RAMPART-308"/>
        <s v="RAMPART-309"/>
        <s v="RAMPART-310"/>
        <s v="RAMPART-311"/>
        <s v="RAMPART-121"/>
        <s v="RAMPART-136"/>
        <s v="RAMPART-174"/>
        <s v="RAMPART-181"/>
        <s v="RAMPART-186"/>
        <s v="RAMPART-198"/>
        <s v="RAMPART-202"/>
        <s v="RAMPART-212"/>
        <s v="RAMPART-224"/>
        <s v="RAMPART-228"/>
        <s v="RAMPART-254"/>
        <s v="RAMPART-259"/>
        <s v="RAMPART-267"/>
        <s v="RAMPART-273"/>
        <s v="RAMPART-277"/>
        <s v="RAMPART-283"/>
        <s v="RAMPART-313"/>
        <s v="RAMPART-314"/>
        <s v="RAMPART-315"/>
        <s v="RAMPART-316"/>
        <s v="RAMPART-218"/>
        <s v="RAMPART-278"/>
        <s v="RAMPART-298"/>
        <s v="RAMPART-305"/>
        <s v="RAMPART-321"/>
        <s v="RAMPART-322"/>
        <s v="RAMPART-299"/>
        <s v="RAMPART-317"/>
        <s v="RAMPART-98"/>
        <s v="RAMPART-201"/>
        <s v="RAMPART-264"/>
        <s v="RAMPART-183"/>
        <s v="RAMPART-236"/>
        <s v="RAMPART-297"/>
        <s v="RAMPART-326"/>
        <s v="RAMPART-327"/>
        <s v="RAMPART-333"/>
        <s v="RAMPART-334"/>
        <s v="RAMPART-336"/>
        <s v="RAMPART-324"/>
        <s v="RAMPART-347"/>
        <s v="RAMPART-350"/>
        <s v="RAMPART-338"/>
        <s v="RAMPART-269"/>
        <s v="RAMPART-354"/>
        <s v="RAMPART-355"/>
        <s v="RAMPART-357"/>
        <s v="RAMPART-275"/>
        <s v="RAMPART-363"/>
        <s v="RAMPART-376"/>
        <s v="RAMPART-377"/>
        <s v="RAMPART-375"/>
        <s v="RAMPART-351"/>
        <s v="RAMPART-358"/>
        <s v="RAMPART-393"/>
        <s v="RAMPART-395"/>
        <s v="RAMPART-392"/>
        <s v="RAMPART-384"/>
        <s v="RAMPART-400"/>
        <s v="RAMPART-399"/>
        <s v="RAMPART-409"/>
        <s v="RAMPART-416"/>
        <s v="RAMPART-415"/>
        <s v="RAMPART-367"/>
        <s v="RAMPART-405"/>
        <s v="RAMPART-343"/>
        <s v="RAMPART-378"/>
        <s v="RAMPART-379"/>
        <s v="RAMPART-381"/>
        <s v="RAMPART-387"/>
        <s v="RAMPART-179"/>
        <s v="RAMPART-331"/>
        <s v="RAMPART-404"/>
        <s v="RAMPART-417"/>
        <s v="RAMPART-430"/>
        <s v="RAMPART-433"/>
        <s v="RAMPART-339"/>
        <s v="RAMPART-382"/>
        <s v="RAMPART-423"/>
        <s v="RAMPART-390"/>
        <s v="RAMPART-440"/>
        <s v="RAMPART-445"/>
        <s v="RAMPART-446"/>
      </sharedItems>
    </cacheField>
    <cacheField name="resolutionMonth" numFmtId="49">
      <sharedItems count="57">
        <s v="2007/01"/>
        <s v="2007/02"/>
        <s v="2007/03"/>
        <s v="2007/05"/>
        <s v="2007/07"/>
        <s v="2007/08"/>
        <s v="2007/09"/>
        <s v="2007/10"/>
        <s v="2007/11"/>
        <s v="2007/12"/>
        <s v="2008/01"/>
        <s v="2008/02"/>
        <s v="2008/03"/>
        <s v="2008/04"/>
        <s v="2008/05"/>
        <s v="2008/06"/>
        <s v="2008/07"/>
        <s v="2008/08"/>
        <s v="2008/10"/>
        <s v="2009/02"/>
        <s v="2009/03"/>
        <s v="2009/04"/>
        <s v="2009/06"/>
        <s v="2009/07"/>
        <s v="2009/08"/>
        <s v="2009/09"/>
        <s v="2010/09"/>
        <s v="2010/12"/>
        <s v="2011/01"/>
        <s v="2011/02"/>
        <s v="2011/03"/>
        <s v="2011/05"/>
        <s v="2011/06"/>
        <s v="2011/09"/>
        <s v="2011/10"/>
        <s v="2011/12"/>
        <s v="2012/01"/>
        <s v="2012/02"/>
        <s v="2012/03"/>
        <s v="2012/04"/>
        <s v="2012/06"/>
        <s v="2012/07"/>
        <s v="2012/08"/>
        <s v="2012/09"/>
        <s v="2012/10"/>
        <s v="2012/11"/>
        <s v="2013/01"/>
        <s v="2013/03"/>
        <s v="2013/09"/>
        <s v="2014/02"/>
        <s v="2014/07"/>
        <s v="2015/12"/>
        <s v="2017/01"/>
        <s v="2017/02"/>
        <s v="2017/04"/>
        <s v="2018/11"/>
        <s v="2019/03"/>
      </sharedItems>
    </cacheField>
    <cacheField name="commitInMonth" numFmtId="0">
      <sharedItems containsSemiMixedTypes="0" containsString="0" containsNumber="1" containsInteger="1" minValue="0" maxValue="124"/>
    </cacheField>
    <cacheField name="valido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7">
  <r>
    <x v="0"/>
    <x v="0"/>
    <n v="13"/>
    <x v="0"/>
  </r>
  <r>
    <x v="1"/>
    <x v="1"/>
    <n v="33"/>
    <x v="0"/>
  </r>
  <r>
    <x v="2"/>
    <x v="1"/>
    <n v="33"/>
    <x v="0"/>
  </r>
  <r>
    <x v="3"/>
    <x v="1"/>
    <n v="33"/>
    <x v="0"/>
  </r>
  <r>
    <x v="4"/>
    <x v="2"/>
    <n v="13"/>
    <x v="0"/>
  </r>
  <r>
    <x v="5"/>
    <x v="3"/>
    <n v="26"/>
    <x v="0"/>
  </r>
  <r>
    <x v="6"/>
    <x v="3"/>
    <n v="26"/>
    <x v="0"/>
  </r>
  <r>
    <x v="7"/>
    <x v="3"/>
    <n v="26"/>
    <x v="0"/>
  </r>
  <r>
    <x v="8"/>
    <x v="3"/>
    <n v="26"/>
    <x v="0"/>
  </r>
  <r>
    <x v="9"/>
    <x v="4"/>
    <n v="78"/>
    <x v="0"/>
  </r>
  <r>
    <x v="10"/>
    <x v="4"/>
    <n v="78"/>
    <x v="0"/>
  </r>
  <r>
    <x v="11"/>
    <x v="4"/>
    <n v="78"/>
    <x v="0"/>
  </r>
  <r>
    <x v="12"/>
    <x v="4"/>
    <n v="78"/>
    <x v="0"/>
  </r>
  <r>
    <x v="13"/>
    <x v="4"/>
    <n v="78"/>
    <x v="0"/>
  </r>
  <r>
    <x v="14"/>
    <x v="4"/>
    <n v="78"/>
    <x v="0"/>
  </r>
  <r>
    <x v="15"/>
    <x v="4"/>
    <n v="78"/>
    <x v="0"/>
  </r>
  <r>
    <x v="16"/>
    <x v="4"/>
    <n v="78"/>
    <x v="0"/>
  </r>
  <r>
    <x v="17"/>
    <x v="4"/>
    <n v="78"/>
    <x v="0"/>
  </r>
  <r>
    <x v="18"/>
    <x v="4"/>
    <n v="78"/>
    <x v="0"/>
  </r>
  <r>
    <x v="19"/>
    <x v="4"/>
    <n v="78"/>
    <x v="0"/>
  </r>
  <r>
    <x v="20"/>
    <x v="4"/>
    <n v="78"/>
    <x v="0"/>
  </r>
  <r>
    <x v="21"/>
    <x v="4"/>
    <n v="78"/>
    <x v="0"/>
  </r>
  <r>
    <x v="22"/>
    <x v="5"/>
    <n v="49"/>
    <x v="0"/>
  </r>
  <r>
    <x v="23"/>
    <x v="5"/>
    <n v="49"/>
    <x v="0"/>
  </r>
  <r>
    <x v="24"/>
    <x v="5"/>
    <n v="49"/>
    <x v="0"/>
  </r>
  <r>
    <x v="25"/>
    <x v="5"/>
    <n v="49"/>
    <x v="0"/>
  </r>
  <r>
    <x v="26"/>
    <x v="5"/>
    <n v="49"/>
    <x v="0"/>
  </r>
  <r>
    <x v="27"/>
    <x v="5"/>
    <n v="49"/>
    <x v="0"/>
  </r>
  <r>
    <x v="28"/>
    <x v="5"/>
    <n v="49"/>
    <x v="0"/>
  </r>
  <r>
    <x v="29"/>
    <x v="5"/>
    <n v="49"/>
    <x v="0"/>
  </r>
  <r>
    <x v="30"/>
    <x v="5"/>
    <n v="49"/>
    <x v="0"/>
  </r>
  <r>
    <x v="31"/>
    <x v="5"/>
    <n v="49"/>
    <x v="0"/>
  </r>
  <r>
    <x v="32"/>
    <x v="5"/>
    <n v="49"/>
    <x v="0"/>
  </r>
  <r>
    <x v="33"/>
    <x v="5"/>
    <n v="49"/>
    <x v="0"/>
  </r>
  <r>
    <x v="34"/>
    <x v="6"/>
    <n v="9"/>
    <x v="0"/>
  </r>
  <r>
    <x v="35"/>
    <x v="6"/>
    <n v="9"/>
    <x v="0"/>
  </r>
  <r>
    <x v="36"/>
    <x v="6"/>
    <n v="9"/>
    <x v="0"/>
  </r>
  <r>
    <x v="37"/>
    <x v="6"/>
    <n v="9"/>
    <x v="0"/>
  </r>
  <r>
    <x v="38"/>
    <x v="7"/>
    <n v="7"/>
    <x v="0"/>
  </r>
  <r>
    <x v="39"/>
    <x v="7"/>
    <n v="7"/>
    <x v="0"/>
  </r>
  <r>
    <x v="40"/>
    <x v="7"/>
    <n v="7"/>
    <x v="0"/>
  </r>
  <r>
    <x v="41"/>
    <x v="7"/>
    <n v="7"/>
    <x v="0"/>
  </r>
  <r>
    <x v="42"/>
    <x v="7"/>
    <n v="7"/>
    <x v="0"/>
  </r>
  <r>
    <x v="43"/>
    <x v="7"/>
    <n v="7"/>
    <x v="0"/>
  </r>
  <r>
    <x v="44"/>
    <x v="8"/>
    <n v="17"/>
    <x v="0"/>
  </r>
  <r>
    <x v="45"/>
    <x v="8"/>
    <n v="17"/>
    <x v="0"/>
  </r>
  <r>
    <x v="46"/>
    <x v="8"/>
    <n v="17"/>
    <x v="0"/>
  </r>
  <r>
    <x v="47"/>
    <x v="8"/>
    <n v="17"/>
    <x v="0"/>
  </r>
  <r>
    <x v="48"/>
    <x v="8"/>
    <n v="17"/>
    <x v="0"/>
  </r>
  <r>
    <x v="49"/>
    <x v="8"/>
    <n v="17"/>
    <x v="0"/>
  </r>
  <r>
    <x v="50"/>
    <x v="8"/>
    <n v="17"/>
    <x v="0"/>
  </r>
  <r>
    <x v="51"/>
    <x v="8"/>
    <n v="17"/>
    <x v="0"/>
  </r>
  <r>
    <x v="52"/>
    <x v="8"/>
    <n v="17"/>
    <x v="0"/>
  </r>
  <r>
    <x v="53"/>
    <x v="9"/>
    <n v="14"/>
    <x v="0"/>
  </r>
  <r>
    <x v="54"/>
    <x v="9"/>
    <n v="14"/>
    <x v="0"/>
  </r>
  <r>
    <x v="55"/>
    <x v="9"/>
    <n v="14"/>
    <x v="0"/>
  </r>
  <r>
    <x v="56"/>
    <x v="9"/>
    <n v="14"/>
    <x v="0"/>
  </r>
  <r>
    <x v="57"/>
    <x v="9"/>
    <n v="14"/>
    <x v="0"/>
  </r>
  <r>
    <x v="58"/>
    <x v="9"/>
    <n v="14"/>
    <x v="0"/>
  </r>
  <r>
    <x v="59"/>
    <x v="9"/>
    <n v="14"/>
    <x v="0"/>
  </r>
  <r>
    <x v="60"/>
    <x v="10"/>
    <n v="91"/>
    <x v="0"/>
  </r>
  <r>
    <x v="61"/>
    <x v="10"/>
    <n v="91"/>
    <x v="0"/>
  </r>
  <r>
    <x v="62"/>
    <x v="10"/>
    <n v="91"/>
    <x v="0"/>
  </r>
  <r>
    <x v="63"/>
    <x v="10"/>
    <n v="91"/>
    <x v="0"/>
  </r>
  <r>
    <x v="64"/>
    <x v="10"/>
    <n v="91"/>
    <x v="0"/>
  </r>
  <r>
    <x v="65"/>
    <x v="10"/>
    <n v="91"/>
    <x v="0"/>
  </r>
  <r>
    <x v="66"/>
    <x v="10"/>
    <n v="91"/>
    <x v="0"/>
  </r>
  <r>
    <x v="67"/>
    <x v="10"/>
    <n v="91"/>
    <x v="0"/>
  </r>
  <r>
    <x v="68"/>
    <x v="10"/>
    <n v="91"/>
    <x v="0"/>
  </r>
  <r>
    <x v="69"/>
    <x v="10"/>
    <n v="91"/>
    <x v="0"/>
  </r>
  <r>
    <x v="70"/>
    <x v="10"/>
    <n v="91"/>
    <x v="0"/>
  </r>
  <r>
    <x v="71"/>
    <x v="10"/>
    <n v="91"/>
    <x v="0"/>
  </r>
  <r>
    <x v="72"/>
    <x v="10"/>
    <n v="91"/>
    <x v="0"/>
  </r>
  <r>
    <x v="73"/>
    <x v="10"/>
    <n v="91"/>
    <x v="0"/>
  </r>
  <r>
    <x v="74"/>
    <x v="10"/>
    <n v="91"/>
    <x v="0"/>
  </r>
  <r>
    <x v="75"/>
    <x v="10"/>
    <n v="91"/>
    <x v="0"/>
  </r>
  <r>
    <x v="76"/>
    <x v="11"/>
    <n v="35"/>
    <x v="0"/>
  </r>
  <r>
    <x v="77"/>
    <x v="11"/>
    <n v="35"/>
    <x v="0"/>
  </r>
  <r>
    <x v="78"/>
    <x v="11"/>
    <n v="35"/>
    <x v="0"/>
  </r>
  <r>
    <x v="79"/>
    <x v="11"/>
    <n v="35"/>
    <x v="0"/>
  </r>
  <r>
    <x v="80"/>
    <x v="11"/>
    <n v="35"/>
    <x v="0"/>
  </r>
  <r>
    <x v="81"/>
    <x v="11"/>
    <n v="35"/>
    <x v="0"/>
  </r>
  <r>
    <x v="82"/>
    <x v="12"/>
    <n v="49"/>
    <x v="0"/>
  </r>
  <r>
    <x v="83"/>
    <x v="12"/>
    <n v="49"/>
    <x v="0"/>
  </r>
  <r>
    <x v="84"/>
    <x v="12"/>
    <n v="49"/>
    <x v="0"/>
  </r>
  <r>
    <x v="85"/>
    <x v="12"/>
    <n v="49"/>
    <x v="0"/>
  </r>
  <r>
    <x v="86"/>
    <x v="12"/>
    <n v="49"/>
    <x v="0"/>
  </r>
  <r>
    <x v="87"/>
    <x v="12"/>
    <n v="49"/>
    <x v="0"/>
  </r>
  <r>
    <x v="88"/>
    <x v="12"/>
    <n v="49"/>
    <x v="0"/>
  </r>
  <r>
    <x v="89"/>
    <x v="13"/>
    <n v="26"/>
    <x v="0"/>
  </r>
  <r>
    <x v="90"/>
    <x v="13"/>
    <n v="26"/>
    <x v="0"/>
  </r>
  <r>
    <x v="91"/>
    <x v="13"/>
    <n v="26"/>
    <x v="0"/>
  </r>
  <r>
    <x v="92"/>
    <x v="13"/>
    <n v="26"/>
    <x v="0"/>
  </r>
  <r>
    <x v="93"/>
    <x v="13"/>
    <n v="26"/>
    <x v="0"/>
  </r>
  <r>
    <x v="94"/>
    <x v="13"/>
    <n v="26"/>
    <x v="0"/>
  </r>
  <r>
    <x v="95"/>
    <x v="13"/>
    <n v="26"/>
    <x v="0"/>
  </r>
  <r>
    <x v="96"/>
    <x v="13"/>
    <n v="26"/>
    <x v="0"/>
  </r>
  <r>
    <x v="97"/>
    <x v="13"/>
    <n v="26"/>
    <x v="0"/>
  </r>
  <r>
    <x v="98"/>
    <x v="13"/>
    <n v="26"/>
    <x v="0"/>
  </r>
  <r>
    <x v="99"/>
    <x v="13"/>
    <n v="26"/>
    <x v="0"/>
  </r>
  <r>
    <x v="100"/>
    <x v="13"/>
    <n v="26"/>
    <x v="0"/>
  </r>
  <r>
    <x v="101"/>
    <x v="13"/>
    <n v="26"/>
    <x v="0"/>
  </r>
  <r>
    <x v="102"/>
    <x v="14"/>
    <n v="53"/>
    <x v="0"/>
  </r>
  <r>
    <x v="103"/>
    <x v="14"/>
    <n v="53"/>
    <x v="0"/>
  </r>
  <r>
    <x v="104"/>
    <x v="14"/>
    <n v="53"/>
    <x v="0"/>
  </r>
  <r>
    <x v="105"/>
    <x v="14"/>
    <n v="53"/>
    <x v="0"/>
  </r>
  <r>
    <x v="106"/>
    <x v="14"/>
    <n v="53"/>
    <x v="0"/>
  </r>
  <r>
    <x v="107"/>
    <x v="14"/>
    <n v="53"/>
    <x v="0"/>
  </r>
  <r>
    <x v="108"/>
    <x v="14"/>
    <n v="53"/>
    <x v="0"/>
  </r>
  <r>
    <x v="109"/>
    <x v="14"/>
    <n v="53"/>
    <x v="0"/>
  </r>
  <r>
    <x v="110"/>
    <x v="14"/>
    <n v="53"/>
    <x v="0"/>
  </r>
  <r>
    <x v="111"/>
    <x v="14"/>
    <n v="53"/>
    <x v="0"/>
  </r>
  <r>
    <x v="112"/>
    <x v="14"/>
    <n v="53"/>
    <x v="0"/>
  </r>
  <r>
    <x v="113"/>
    <x v="14"/>
    <n v="53"/>
    <x v="0"/>
  </r>
  <r>
    <x v="114"/>
    <x v="14"/>
    <n v="53"/>
    <x v="0"/>
  </r>
  <r>
    <x v="115"/>
    <x v="14"/>
    <n v="53"/>
    <x v="0"/>
  </r>
  <r>
    <x v="116"/>
    <x v="14"/>
    <n v="53"/>
    <x v="0"/>
  </r>
  <r>
    <x v="117"/>
    <x v="14"/>
    <n v="53"/>
    <x v="0"/>
  </r>
  <r>
    <x v="118"/>
    <x v="15"/>
    <n v="75"/>
    <x v="0"/>
  </r>
  <r>
    <x v="119"/>
    <x v="15"/>
    <n v="75"/>
    <x v="0"/>
  </r>
  <r>
    <x v="120"/>
    <x v="15"/>
    <n v="75"/>
    <x v="0"/>
  </r>
  <r>
    <x v="121"/>
    <x v="15"/>
    <n v="75"/>
    <x v="0"/>
  </r>
  <r>
    <x v="122"/>
    <x v="15"/>
    <n v="75"/>
    <x v="0"/>
  </r>
  <r>
    <x v="123"/>
    <x v="15"/>
    <n v="75"/>
    <x v="0"/>
  </r>
  <r>
    <x v="124"/>
    <x v="16"/>
    <n v="7"/>
    <x v="0"/>
  </r>
  <r>
    <x v="125"/>
    <x v="16"/>
    <n v="7"/>
    <x v="0"/>
  </r>
  <r>
    <x v="126"/>
    <x v="16"/>
    <n v="7"/>
    <x v="0"/>
  </r>
  <r>
    <x v="127"/>
    <x v="17"/>
    <n v="3"/>
    <x v="0"/>
  </r>
  <r>
    <x v="128"/>
    <x v="17"/>
    <n v="3"/>
    <x v="0"/>
  </r>
  <r>
    <x v="129"/>
    <x v="18"/>
    <n v="10"/>
    <x v="0"/>
  </r>
  <r>
    <x v="130"/>
    <x v="19"/>
    <n v="6"/>
    <x v="0"/>
  </r>
  <r>
    <x v="131"/>
    <x v="19"/>
    <n v="6"/>
    <x v="0"/>
  </r>
  <r>
    <x v="132"/>
    <x v="20"/>
    <n v="16"/>
    <x v="0"/>
  </r>
  <r>
    <x v="133"/>
    <x v="21"/>
    <n v="5"/>
    <x v="0"/>
  </r>
  <r>
    <x v="134"/>
    <x v="22"/>
    <n v="2"/>
    <x v="0"/>
  </r>
  <r>
    <x v="135"/>
    <x v="22"/>
    <n v="2"/>
    <x v="0"/>
  </r>
  <r>
    <x v="136"/>
    <x v="23"/>
    <n v="4"/>
    <x v="0"/>
  </r>
  <r>
    <x v="137"/>
    <x v="24"/>
    <n v="39"/>
    <x v="0"/>
  </r>
  <r>
    <x v="138"/>
    <x v="24"/>
    <n v="39"/>
    <x v="0"/>
  </r>
  <r>
    <x v="139"/>
    <x v="24"/>
    <n v="39"/>
    <x v="0"/>
  </r>
  <r>
    <x v="140"/>
    <x v="24"/>
    <n v="39"/>
    <x v="0"/>
  </r>
  <r>
    <x v="141"/>
    <x v="24"/>
    <n v="39"/>
    <x v="0"/>
  </r>
  <r>
    <x v="142"/>
    <x v="24"/>
    <n v="39"/>
    <x v="0"/>
  </r>
  <r>
    <x v="143"/>
    <x v="24"/>
    <n v="39"/>
    <x v="0"/>
  </r>
  <r>
    <x v="144"/>
    <x v="24"/>
    <n v="39"/>
    <x v="0"/>
  </r>
  <r>
    <x v="145"/>
    <x v="24"/>
    <n v="39"/>
    <x v="0"/>
  </r>
  <r>
    <x v="146"/>
    <x v="24"/>
    <n v="39"/>
    <x v="0"/>
  </r>
  <r>
    <x v="147"/>
    <x v="24"/>
    <n v="39"/>
    <x v="0"/>
  </r>
  <r>
    <x v="148"/>
    <x v="24"/>
    <n v="39"/>
    <x v="0"/>
  </r>
  <r>
    <x v="149"/>
    <x v="24"/>
    <n v="39"/>
    <x v="0"/>
  </r>
  <r>
    <x v="150"/>
    <x v="24"/>
    <n v="39"/>
    <x v="0"/>
  </r>
  <r>
    <x v="151"/>
    <x v="24"/>
    <n v="39"/>
    <x v="0"/>
  </r>
  <r>
    <x v="152"/>
    <x v="24"/>
    <n v="39"/>
    <x v="0"/>
  </r>
  <r>
    <x v="153"/>
    <x v="24"/>
    <n v="39"/>
    <x v="0"/>
  </r>
  <r>
    <x v="154"/>
    <x v="25"/>
    <n v="17"/>
    <x v="0"/>
  </r>
  <r>
    <x v="155"/>
    <x v="25"/>
    <n v="17"/>
    <x v="0"/>
  </r>
  <r>
    <x v="156"/>
    <x v="25"/>
    <n v="17"/>
    <x v="0"/>
  </r>
  <r>
    <x v="157"/>
    <x v="25"/>
    <n v="17"/>
    <x v="0"/>
  </r>
  <r>
    <x v="158"/>
    <x v="25"/>
    <n v="17"/>
    <x v="0"/>
  </r>
  <r>
    <x v="159"/>
    <x v="26"/>
    <n v="5"/>
    <x v="0"/>
  </r>
  <r>
    <x v="160"/>
    <x v="27"/>
    <n v="77"/>
    <x v="0"/>
  </r>
  <r>
    <x v="161"/>
    <x v="27"/>
    <n v="77"/>
    <x v="0"/>
  </r>
  <r>
    <x v="162"/>
    <x v="27"/>
    <n v="77"/>
    <x v="0"/>
  </r>
  <r>
    <x v="163"/>
    <x v="27"/>
    <n v="77"/>
    <x v="0"/>
  </r>
  <r>
    <x v="164"/>
    <x v="27"/>
    <n v="77"/>
    <x v="0"/>
  </r>
  <r>
    <x v="165"/>
    <x v="27"/>
    <n v="77"/>
    <x v="0"/>
  </r>
  <r>
    <x v="166"/>
    <x v="27"/>
    <n v="77"/>
    <x v="0"/>
  </r>
  <r>
    <x v="167"/>
    <x v="27"/>
    <n v="77"/>
    <x v="0"/>
  </r>
  <r>
    <x v="168"/>
    <x v="27"/>
    <n v="77"/>
    <x v="0"/>
  </r>
  <r>
    <x v="169"/>
    <x v="27"/>
    <n v="77"/>
    <x v="0"/>
  </r>
  <r>
    <x v="170"/>
    <x v="27"/>
    <n v="77"/>
    <x v="0"/>
  </r>
  <r>
    <x v="171"/>
    <x v="27"/>
    <n v="77"/>
    <x v="0"/>
  </r>
  <r>
    <x v="172"/>
    <x v="27"/>
    <n v="77"/>
    <x v="0"/>
  </r>
  <r>
    <x v="173"/>
    <x v="27"/>
    <n v="77"/>
    <x v="0"/>
  </r>
  <r>
    <x v="174"/>
    <x v="27"/>
    <n v="77"/>
    <x v="0"/>
  </r>
  <r>
    <x v="175"/>
    <x v="27"/>
    <n v="77"/>
    <x v="0"/>
  </r>
  <r>
    <x v="176"/>
    <x v="27"/>
    <n v="77"/>
    <x v="0"/>
  </r>
  <r>
    <x v="177"/>
    <x v="27"/>
    <n v="77"/>
    <x v="0"/>
  </r>
  <r>
    <x v="178"/>
    <x v="27"/>
    <n v="77"/>
    <x v="0"/>
  </r>
  <r>
    <x v="179"/>
    <x v="27"/>
    <n v="77"/>
    <x v="0"/>
  </r>
  <r>
    <x v="180"/>
    <x v="27"/>
    <n v="77"/>
    <x v="0"/>
  </r>
  <r>
    <x v="181"/>
    <x v="27"/>
    <n v="77"/>
    <x v="0"/>
  </r>
  <r>
    <x v="182"/>
    <x v="27"/>
    <n v="77"/>
    <x v="0"/>
  </r>
  <r>
    <x v="183"/>
    <x v="27"/>
    <n v="77"/>
    <x v="0"/>
  </r>
  <r>
    <x v="184"/>
    <x v="27"/>
    <n v="77"/>
    <x v="0"/>
  </r>
  <r>
    <x v="185"/>
    <x v="27"/>
    <n v="77"/>
    <x v="0"/>
  </r>
  <r>
    <x v="186"/>
    <x v="27"/>
    <n v="77"/>
    <x v="0"/>
  </r>
  <r>
    <x v="187"/>
    <x v="27"/>
    <n v="77"/>
    <x v="0"/>
  </r>
  <r>
    <x v="188"/>
    <x v="27"/>
    <n v="77"/>
    <x v="0"/>
  </r>
  <r>
    <x v="189"/>
    <x v="27"/>
    <n v="77"/>
    <x v="0"/>
  </r>
  <r>
    <x v="190"/>
    <x v="27"/>
    <n v="77"/>
    <x v="0"/>
  </r>
  <r>
    <x v="191"/>
    <x v="27"/>
    <n v="77"/>
    <x v="0"/>
  </r>
  <r>
    <x v="192"/>
    <x v="27"/>
    <n v="77"/>
    <x v="0"/>
  </r>
  <r>
    <x v="193"/>
    <x v="27"/>
    <n v="77"/>
    <x v="0"/>
  </r>
  <r>
    <x v="194"/>
    <x v="27"/>
    <n v="77"/>
    <x v="0"/>
  </r>
  <r>
    <x v="195"/>
    <x v="27"/>
    <n v="77"/>
    <x v="0"/>
  </r>
  <r>
    <x v="196"/>
    <x v="27"/>
    <n v="77"/>
    <x v="0"/>
  </r>
  <r>
    <x v="197"/>
    <x v="27"/>
    <n v="77"/>
    <x v="0"/>
  </r>
  <r>
    <x v="198"/>
    <x v="27"/>
    <n v="77"/>
    <x v="0"/>
  </r>
  <r>
    <x v="199"/>
    <x v="27"/>
    <n v="77"/>
    <x v="0"/>
  </r>
  <r>
    <x v="200"/>
    <x v="27"/>
    <n v="77"/>
    <x v="0"/>
  </r>
  <r>
    <x v="201"/>
    <x v="27"/>
    <n v="77"/>
    <x v="0"/>
  </r>
  <r>
    <x v="202"/>
    <x v="27"/>
    <n v="77"/>
    <x v="0"/>
  </r>
  <r>
    <x v="203"/>
    <x v="27"/>
    <n v="77"/>
    <x v="0"/>
  </r>
  <r>
    <x v="204"/>
    <x v="27"/>
    <n v="77"/>
    <x v="0"/>
  </r>
  <r>
    <x v="205"/>
    <x v="27"/>
    <n v="77"/>
    <x v="0"/>
  </r>
  <r>
    <x v="206"/>
    <x v="27"/>
    <n v="77"/>
    <x v="0"/>
  </r>
  <r>
    <x v="207"/>
    <x v="27"/>
    <n v="77"/>
    <x v="0"/>
  </r>
  <r>
    <x v="208"/>
    <x v="27"/>
    <n v="77"/>
    <x v="0"/>
  </r>
  <r>
    <x v="209"/>
    <x v="27"/>
    <n v="77"/>
    <x v="0"/>
  </r>
  <r>
    <x v="210"/>
    <x v="27"/>
    <n v="77"/>
    <x v="0"/>
  </r>
  <r>
    <x v="211"/>
    <x v="27"/>
    <n v="77"/>
    <x v="0"/>
  </r>
  <r>
    <x v="212"/>
    <x v="27"/>
    <n v="77"/>
    <x v="0"/>
  </r>
  <r>
    <x v="213"/>
    <x v="27"/>
    <n v="77"/>
    <x v="0"/>
  </r>
  <r>
    <x v="214"/>
    <x v="27"/>
    <n v="77"/>
    <x v="0"/>
  </r>
  <r>
    <x v="215"/>
    <x v="27"/>
    <n v="77"/>
    <x v="0"/>
  </r>
  <r>
    <x v="216"/>
    <x v="27"/>
    <n v="77"/>
    <x v="0"/>
  </r>
  <r>
    <x v="217"/>
    <x v="27"/>
    <n v="77"/>
    <x v="0"/>
  </r>
  <r>
    <x v="218"/>
    <x v="27"/>
    <n v="77"/>
    <x v="0"/>
  </r>
  <r>
    <x v="219"/>
    <x v="27"/>
    <n v="77"/>
    <x v="0"/>
  </r>
  <r>
    <x v="220"/>
    <x v="27"/>
    <n v="77"/>
    <x v="0"/>
  </r>
  <r>
    <x v="221"/>
    <x v="27"/>
    <n v="77"/>
    <x v="0"/>
  </r>
  <r>
    <x v="222"/>
    <x v="27"/>
    <n v="77"/>
    <x v="0"/>
  </r>
  <r>
    <x v="223"/>
    <x v="27"/>
    <n v="77"/>
    <x v="0"/>
  </r>
  <r>
    <x v="224"/>
    <x v="27"/>
    <n v="77"/>
    <x v="0"/>
  </r>
  <r>
    <x v="225"/>
    <x v="27"/>
    <n v="77"/>
    <x v="0"/>
  </r>
  <r>
    <x v="226"/>
    <x v="28"/>
    <n v="40"/>
    <x v="0"/>
  </r>
  <r>
    <x v="227"/>
    <x v="29"/>
    <n v="38"/>
    <x v="0"/>
  </r>
  <r>
    <x v="228"/>
    <x v="29"/>
    <n v="38"/>
    <x v="0"/>
  </r>
  <r>
    <x v="229"/>
    <x v="29"/>
    <n v="38"/>
    <x v="0"/>
  </r>
  <r>
    <x v="230"/>
    <x v="29"/>
    <n v="38"/>
    <x v="0"/>
  </r>
  <r>
    <x v="231"/>
    <x v="29"/>
    <n v="38"/>
    <x v="0"/>
  </r>
  <r>
    <x v="232"/>
    <x v="29"/>
    <n v="38"/>
    <x v="0"/>
  </r>
  <r>
    <x v="233"/>
    <x v="29"/>
    <n v="38"/>
    <x v="0"/>
  </r>
  <r>
    <x v="234"/>
    <x v="29"/>
    <n v="38"/>
    <x v="0"/>
  </r>
  <r>
    <x v="235"/>
    <x v="29"/>
    <n v="38"/>
    <x v="0"/>
  </r>
  <r>
    <x v="236"/>
    <x v="29"/>
    <n v="38"/>
    <x v="0"/>
  </r>
  <r>
    <x v="237"/>
    <x v="30"/>
    <n v="17"/>
    <x v="0"/>
  </r>
  <r>
    <x v="238"/>
    <x v="31"/>
    <n v="4"/>
    <x v="0"/>
  </r>
  <r>
    <x v="239"/>
    <x v="31"/>
    <n v="4"/>
    <x v="0"/>
  </r>
  <r>
    <x v="240"/>
    <x v="32"/>
    <n v="34"/>
    <x v="0"/>
  </r>
  <r>
    <x v="241"/>
    <x v="33"/>
    <n v="37"/>
    <x v="0"/>
  </r>
  <r>
    <x v="242"/>
    <x v="33"/>
    <n v="37"/>
    <x v="0"/>
  </r>
  <r>
    <x v="243"/>
    <x v="34"/>
    <n v="22"/>
    <x v="0"/>
  </r>
  <r>
    <x v="244"/>
    <x v="35"/>
    <n v="16"/>
    <x v="0"/>
  </r>
  <r>
    <x v="245"/>
    <x v="35"/>
    <n v="16"/>
    <x v="0"/>
  </r>
  <r>
    <x v="246"/>
    <x v="35"/>
    <n v="16"/>
    <x v="0"/>
  </r>
  <r>
    <x v="247"/>
    <x v="36"/>
    <n v="6"/>
    <x v="0"/>
  </r>
  <r>
    <x v="248"/>
    <x v="36"/>
    <n v="6"/>
    <x v="0"/>
  </r>
  <r>
    <x v="249"/>
    <x v="37"/>
    <n v="13"/>
    <x v="0"/>
  </r>
  <r>
    <x v="250"/>
    <x v="37"/>
    <n v="13"/>
    <x v="0"/>
  </r>
  <r>
    <x v="251"/>
    <x v="38"/>
    <n v="18"/>
    <x v="0"/>
  </r>
  <r>
    <x v="252"/>
    <x v="39"/>
    <n v="28"/>
    <x v="0"/>
  </r>
  <r>
    <x v="253"/>
    <x v="40"/>
    <n v="13"/>
    <x v="0"/>
  </r>
  <r>
    <x v="254"/>
    <x v="40"/>
    <n v="13"/>
    <x v="0"/>
  </r>
  <r>
    <x v="255"/>
    <x v="40"/>
    <n v="13"/>
    <x v="0"/>
  </r>
  <r>
    <x v="256"/>
    <x v="41"/>
    <n v="2"/>
    <x v="0"/>
  </r>
  <r>
    <x v="257"/>
    <x v="42"/>
    <n v="2"/>
    <x v="0"/>
  </r>
  <r>
    <x v="258"/>
    <x v="43"/>
    <n v="4"/>
    <x v="0"/>
  </r>
  <r>
    <x v="259"/>
    <x v="44"/>
    <n v="0"/>
    <x v="1"/>
  </r>
  <r>
    <x v="260"/>
    <x v="45"/>
    <n v="4"/>
    <x v="0"/>
  </r>
  <r>
    <x v="261"/>
    <x v="46"/>
    <n v="6"/>
    <x v="0"/>
  </r>
  <r>
    <x v="262"/>
    <x v="47"/>
    <n v="11"/>
    <x v="0"/>
  </r>
  <r>
    <x v="263"/>
    <x v="48"/>
    <n v="0"/>
    <x v="1"/>
  </r>
  <r>
    <x v="264"/>
    <x v="49"/>
    <n v="2"/>
    <x v="0"/>
  </r>
  <r>
    <x v="265"/>
    <x v="50"/>
    <n v="14"/>
    <x v="0"/>
  </r>
  <r>
    <x v="266"/>
    <x v="50"/>
    <n v="14"/>
    <x v="0"/>
  </r>
  <r>
    <x v="267"/>
    <x v="51"/>
    <n v="112"/>
    <x v="0"/>
  </r>
  <r>
    <x v="268"/>
    <x v="51"/>
    <n v="112"/>
    <x v="0"/>
  </r>
  <r>
    <x v="269"/>
    <x v="51"/>
    <n v="112"/>
    <x v="0"/>
  </r>
  <r>
    <x v="270"/>
    <x v="51"/>
    <n v="112"/>
    <x v="0"/>
  </r>
  <r>
    <x v="271"/>
    <x v="51"/>
    <n v="112"/>
    <x v="0"/>
  </r>
  <r>
    <x v="272"/>
    <x v="51"/>
    <n v="112"/>
    <x v="0"/>
  </r>
  <r>
    <x v="273"/>
    <x v="51"/>
    <n v="112"/>
    <x v="0"/>
  </r>
  <r>
    <x v="274"/>
    <x v="52"/>
    <n v="124"/>
    <x v="0"/>
  </r>
  <r>
    <x v="275"/>
    <x v="52"/>
    <n v="124"/>
    <x v="0"/>
  </r>
  <r>
    <x v="276"/>
    <x v="52"/>
    <n v="124"/>
    <x v="0"/>
  </r>
  <r>
    <x v="277"/>
    <x v="52"/>
    <n v="124"/>
    <x v="0"/>
  </r>
  <r>
    <x v="278"/>
    <x v="52"/>
    <n v="124"/>
    <x v="0"/>
  </r>
  <r>
    <x v="279"/>
    <x v="52"/>
    <n v="124"/>
    <x v="0"/>
  </r>
  <r>
    <x v="280"/>
    <x v="52"/>
    <n v="124"/>
    <x v="0"/>
  </r>
  <r>
    <x v="281"/>
    <x v="52"/>
    <n v="124"/>
    <x v="0"/>
  </r>
  <r>
    <x v="282"/>
    <x v="52"/>
    <n v="124"/>
    <x v="0"/>
  </r>
  <r>
    <x v="283"/>
    <x v="53"/>
    <n v="7"/>
    <x v="0"/>
  </r>
  <r>
    <x v="284"/>
    <x v="54"/>
    <n v="2"/>
    <x v="0"/>
  </r>
  <r>
    <x v="285"/>
    <x v="55"/>
    <n v="1"/>
    <x v="0"/>
  </r>
  <r>
    <x v="286"/>
    <x v="56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4EDC2-4916-4B43-916F-B265B2598792}" name="Tabella pivot6" cacheId="16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>
  <location ref="A3:B59" firstHeaderRow="1" firstDataRow="1" firstDataCol="1" rowPageCount="1" colPageCount="1"/>
  <pivotFields count="4">
    <pivotField dataField="1" showAll="0">
      <items count="288">
        <item x="1"/>
        <item x="98"/>
        <item x="92"/>
        <item x="45"/>
        <item x="117"/>
        <item x="46"/>
        <item x="88"/>
        <item x="47"/>
        <item x="48"/>
        <item x="61"/>
        <item x="49"/>
        <item x="50"/>
        <item x="165"/>
        <item x="51"/>
        <item x="55"/>
        <item x="56"/>
        <item x="166"/>
        <item x="85"/>
        <item x="167"/>
        <item x="4"/>
        <item x="110"/>
        <item x="204"/>
        <item x="57"/>
        <item x="72"/>
        <item x="78"/>
        <item x="63"/>
        <item x="59"/>
        <item x="68"/>
        <item x="168"/>
        <item x="64"/>
        <item x="65"/>
        <item x="69"/>
        <item x="90"/>
        <item x="75"/>
        <item x="205"/>
        <item x="76"/>
        <item x="77"/>
        <item x="80"/>
        <item x="22"/>
        <item x="79"/>
        <item x="81"/>
        <item x="86"/>
        <item x="114"/>
        <item x="97"/>
        <item x="89"/>
        <item x="93"/>
        <item x="96"/>
        <item x="119"/>
        <item x="94"/>
        <item x="100"/>
        <item x="109"/>
        <item x="169"/>
        <item x="102"/>
        <item x="111"/>
        <item x="103"/>
        <item x="104"/>
        <item x="105"/>
        <item x="106"/>
        <item x="107"/>
        <item x="124"/>
        <item x="112"/>
        <item x="116"/>
        <item x="113"/>
        <item x="115"/>
        <item x="118"/>
        <item x="18"/>
        <item x="120"/>
        <item x="128"/>
        <item x="121"/>
        <item x="206"/>
        <item x="122"/>
        <item x="126"/>
        <item x="123"/>
        <item x="125"/>
        <item x="274"/>
        <item x="73"/>
        <item x="170"/>
        <item x="207"/>
        <item x="127"/>
        <item x="235"/>
        <item x="208"/>
        <item x="171"/>
        <item x="154"/>
        <item x="23"/>
        <item x="172"/>
        <item x="150"/>
        <item x="151"/>
        <item x="173"/>
        <item x="209"/>
        <item x="129"/>
        <item x="16"/>
        <item x="141"/>
        <item x="233"/>
        <item x="210"/>
        <item x="134"/>
        <item x="174"/>
        <item x="135"/>
        <item x="152"/>
        <item x="2"/>
        <item x="175"/>
        <item x="211"/>
        <item x="130"/>
        <item x="131"/>
        <item x="224"/>
        <item x="132"/>
        <item x="162"/>
        <item x="133"/>
        <item x="212"/>
        <item x="176"/>
        <item x="177"/>
        <item x="213"/>
        <item x="101"/>
        <item x="142"/>
        <item x="138"/>
        <item x="136"/>
        <item x="137"/>
        <item x="236"/>
        <item x="24"/>
        <item x="139"/>
        <item x="140"/>
        <item x="148"/>
        <item x="143"/>
        <item x="144"/>
        <item x="145"/>
        <item x="155"/>
        <item x="146"/>
        <item x="163"/>
        <item x="147"/>
        <item x="149"/>
        <item x="178"/>
        <item x="214"/>
        <item x="156"/>
        <item x="153"/>
        <item x="157"/>
        <item x="179"/>
        <item x="215"/>
        <item x="82"/>
        <item x="158"/>
        <item x="180"/>
        <item x="234"/>
        <item x="181"/>
        <item x="182"/>
        <item x="216"/>
        <item x="183"/>
        <item x="247"/>
        <item x="52"/>
        <item x="184"/>
        <item x="185"/>
        <item x="217"/>
        <item x="186"/>
        <item x="251"/>
        <item x="187"/>
        <item x="218"/>
        <item x="225"/>
        <item x="188"/>
        <item x="189"/>
        <item x="219"/>
        <item x="190"/>
        <item x="191"/>
        <item x="20"/>
        <item x="192"/>
        <item x="193"/>
        <item x="194"/>
        <item x="195"/>
        <item x="237"/>
        <item x="226"/>
        <item x="230"/>
        <item x="196"/>
        <item x="197"/>
        <item x="159"/>
        <item x="227"/>
        <item x="198"/>
        <item x="199"/>
        <item x="200"/>
        <item x="201"/>
        <item x="66"/>
        <item x="202"/>
        <item x="203"/>
        <item x="220"/>
        <item x="221"/>
        <item x="222"/>
        <item x="223"/>
        <item x="231"/>
        <item x="58"/>
        <item x="228"/>
        <item x="229"/>
        <item x="243"/>
        <item x="238"/>
        <item x="239"/>
        <item x="95"/>
        <item x="275"/>
        <item x="240"/>
        <item x="241"/>
        <item x="242"/>
        <item x="246"/>
        <item x="280"/>
        <item x="269"/>
        <item x="244"/>
        <item x="245"/>
        <item x="256"/>
        <item x="248"/>
        <item x="249"/>
        <item x="250"/>
        <item x="257"/>
        <item x="5"/>
        <item x="252"/>
        <item x="267"/>
        <item x="26"/>
        <item x="255"/>
        <item x="253"/>
        <item x="254"/>
        <item x="270"/>
        <item x="271"/>
        <item x="6"/>
        <item x="272"/>
        <item x="281"/>
        <item x="261"/>
        <item x="273"/>
        <item x="83"/>
        <item x="283"/>
        <item x="260"/>
        <item x="258"/>
        <item x="259"/>
        <item x="263"/>
        <item x="3"/>
        <item x="7"/>
        <item x="262"/>
        <item x="276"/>
        <item x="268"/>
        <item x="264"/>
        <item x="266"/>
        <item x="265"/>
        <item x="277"/>
        <item x="13"/>
        <item x="282"/>
        <item x="8"/>
        <item x="278"/>
        <item x="279"/>
        <item x="284"/>
        <item x="285"/>
        <item x="286"/>
        <item x="9"/>
        <item x="74"/>
        <item x="10"/>
        <item x="11"/>
        <item x="27"/>
        <item x="14"/>
        <item x="12"/>
        <item x="21"/>
        <item x="15"/>
        <item x="28"/>
        <item x="17"/>
        <item x="37"/>
        <item x="19"/>
        <item x="160"/>
        <item x="29"/>
        <item x="30"/>
        <item x="108"/>
        <item x="31"/>
        <item x="71"/>
        <item x="67"/>
        <item x="161"/>
        <item x="32"/>
        <item x="84"/>
        <item x="87"/>
        <item x="33"/>
        <item x="41"/>
        <item x="60"/>
        <item x="25"/>
        <item x="54"/>
        <item x="53"/>
        <item x="34"/>
        <item x="70"/>
        <item x="35"/>
        <item x="36"/>
        <item x="99"/>
        <item x="91"/>
        <item x="0"/>
        <item x="62"/>
        <item x="38"/>
        <item x="39"/>
        <item x="40"/>
        <item x="42"/>
        <item x="43"/>
        <item x="164"/>
        <item x="232"/>
        <item x="44"/>
        <item t="default"/>
      </items>
    </pivotField>
    <pivotField axis="axisRow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pageFields count="1">
    <pageField fld="3" item="1" hier="-1"/>
  </pageFields>
  <dataFields count="1">
    <dataField name="Conteggio di key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9C978DCD-F281-447F-8E3D-D9EA7FB8CBF3}" autoFormatId="16" applyNumberFormats="0" applyBorderFormats="0" applyFontFormats="0" applyPatternFormats="0" applyAlignmentFormats="0" applyWidthHeightFormats="0">
  <queryTableRefresh nextId="7" unboundColumnsRight="2">
    <queryTableFields count="4">
      <queryTableField id="1" name="key" tableColumnId="1"/>
      <queryTableField id="2" name="resolutionDate" tableColumnId="2"/>
      <queryTableField id="4" dataBound="0" tableColumnId="4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E5484B05-962D-4931-A7A6-CE9456ECA1CC}" autoFormatId="16" applyNumberFormats="0" applyBorderFormats="0" applyFontFormats="0" applyPatternFormats="0" applyAlignmentFormats="0" applyWidthHeightFormats="0">
  <queryTableRefresh nextId="4">
    <queryTableFields count="3">
      <queryTableField id="1" name="ticketID" tableColumnId="1"/>
      <queryTableField id="2" name="commitDate" tableColumnId="2"/>
      <queryTableField id="3" name="hasFixedTicket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3AA003FB-4CD7-4DA7-8139-6A08196C7952}" autoFormatId="16" applyNumberFormats="0" applyBorderFormats="0" applyFontFormats="0" applyPatternFormats="0" applyAlignmentFormats="0" applyWidthHeightFormats="0">
  <queryTableRefresh nextId="3">
    <queryTableFields count="2">
      <queryTableField id="1" name="commitMonth" tableColumnId="1"/>
      <queryTableField id="2" name="commit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2E962C-5A3A-4B9E-9728-E0642C9C2417}" name="RAMPART_TicketsID" displayName="RAMPART_TicketsID" ref="A1:D288" tableType="queryTable" totalsRowShown="0">
  <autoFilter ref="A1:D288" xr:uid="{1DBE5B99-EDCE-47F6-A8BA-00466FFFFE60}"/>
  <sortState xmlns:xlrd2="http://schemas.microsoft.com/office/spreadsheetml/2017/richdata2" ref="A2:B288">
    <sortCondition ref="B1:B288"/>
  </sortState>
  <tableColumns count="4">
    <tableColumn id="1" xr3:uid="{B8F0DC09-57F4-4B6E-9AE2-16596753B8F7}" uniqueName="1" name="key" queryTableFieldId="1" dataDxfId="4"/>
    <tableColumn id="2" xr3:uid="{3FA619C9-E296-4641-89D4-5FB92057072A}" uniqueName="2" name="resolutionMonth" queryTableFieldId="2" dataDxfId="3"/>
    <tableColumn id="4" xr3:uid="{362371F0-2FBF-4354-AC6A-72E5FF9D7333}" uniqueName="4" name="commitInMonth" queryTableFieldId="4" dataDxfId="1">
      <calculatedColumnFormula>IFERROR(VLOOKUP(RAMPART_TicketsID[[#This Row],[resolutionMonth]],RAMPART_commit_months[],2,FALSE),0)</calculatedColumnFormula>
    </tableColumn>
    <tableColumn id="6" xr3:uid="{9B62238E-48F2-4C80-85AD-BF1DB69E64EC}" uniqueName="6" name="valido" queryTableFieldId="6" dataDxfId="0">
      <calculatedColumnFormula>IF(RAMPART_TicketsID[[#This Row],[commitInMonth]]&gt;0,TRUE,FALSE)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55C627-5879-49E7-A113-7DA5FA42E2C7}" name="RAMPART_git_commits" displayName="RAMPART_git_commits" ref="A1:C413" tableType="queryTable" totalsRowShown="0">
  <autoFilter ref="A1:C413" xr:uid="{EAA86344-6220-42DF-9F6C-8E7358D67E3C}"/>
  <tableColumns count="3">
    <tableColumn id="1" xr3:uid="{244929E4-A898-41B6-A67D-D75A9E627FE7}" uniqueName="1" name="ticketID" queryTableFieldId="1" dataDxfId="6"/>
    <tableColumn id="2" xr3:uid="{17AED02B-BDF0-404D-9D95-CE8654B09036}" uniqueName="2" name="commitDate" queryTableFieldId="2" dataDxfId="5"/>
    <tableColumn id="3" xr3:uid="{2835430D-B7A2-4E06-A415-D44290C72112}" uniqueName="3" name="hasFixedTicke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99C2EC-6F84-48E1-9B0D-31DB1A9056C4}" name="RAMPART_commit_months" displayName="RAMPART_commit_months" ref="A1:B123" tableType="queryTable" totalsRowShown="0">
  <autoFilter ref="A1:B123" xr:uid="{B0542CD3-DEF6-4A49-AE44-40E7DC7C00E9}"/>
  <sortState xmlns:xlrd2="http://schemas.microsoft.com/office/spreadsheetml/2017/richdata2" ref="A2:B123">
    <sortCondition ref="A1:A123"/>
  </sortState>
  <tableColumns count="2">
    <tableColumn id="1" xr3:uid="{77C414E8-00A7-4D78-88C1-7769F1DF802F}" uniqueName="1" name="commitMonth" queryTableFieldId="1" dataDxfId="2"/>
    <tableColumn id="2" xr3:uid="{062FC514-DEBF-45E1-9532-22D9234D3965}" uniqueName="2" name="commit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23E5-107A-4848-8293-C2A50770B434}">
  <dimension ref="A1:F56"/>
  <sheetViews>
    <sheetView tabSelected="1" zoomScaleNormal="100" workbookViewId="0">
      <selection activeCell="G16" sqref="G16"/>
    </sheetView>
  </sheetViews>
  <sheetFormatPr defaultRowHeight="14.4" x14ac:dyDescent="0.3"/>
  <cols>
    <col min="1" max="1" width="14.33203125" bestFit="1" customWidth="1"/>
    <col min="2" max="2" width="22.33203125" bestFit="1" customWidth="1"/>
    <col min="3" max="3" width="20.77734375" bestFit="1" customWidth="1"/>
    <col min="4" max="4" width="14" bestFit="1" customWidth="1"/>
    <col min="5" max="5" width="13.88671875" bestFit="1" customWidth="1"/>
    <col min="6" max="6" width="19" bestFit="1" customWidth="1"/>
  </cols>
  <sheetData>
    <row r="1" spans="1:6" x14ac:dyDescent="0.3">
      <c r="A1" s="5" t="s">
        <v>287</v>
      </c>
      <c r="B1" s="5" t="s">
        <v>439</v>
      </c>
      <c r="C1" s="5" t="s">
        <v>440</v>
      </c>
      <c r="D1" s="5" t="s">
        <v>442</v>
      </c>
      <c r="E1" s="5" t="s">
        <v>443</v>
      </c>
      <c r="F1" s="5" t="s">
        <v>441</v>
      </c>
    </row>
    <row r="2" spans="1:6" x14ac:dyDescent="0.3">
      <c r="A2" s="3" t="s">
        <v>315</v>
      </c>
      <c r="B2" s="1">
        <v>1</v>
      </c>
      <c r="C2">
        <f>AVERAGE($B$2:$B$56)</f>
        <v>5.1818181818181817</v>
      </c>
      <c r="D2">
        <f>C2+3*F2</f>
        <v>33.289932947886705</v>
      </c>
      <c r="E2">
        <f>IF(C2-3*F2&lt;0,0,C2-3*F2)</f>
        <v>0</v>
      </c>
      <c r="F2">
        <f>_xlfn.STDEV.P($B$2:$B$56)</f>
        <v>9.369371588689507</v>
      </c>
    </row>
    <row r="3" spans="1:6" x14ac:dyDescent="0.3">
      <c r="A3" s="3" t="s">
        <v>316</v>
      </c>
      <c r="B3" s="1">
        <v>3</v>
      </c>
      <c r="C3">
        <f t="shared" ref="C3:C56" si="0">AVERAGE($B$2:$B$56)</f>
        <v>5.1818181818181817</v>
      </c>
      <c r="D3">
        <f>C3+3*F3</f>
        <v>33.289932947886705</v>
      </c>
      <c r="E3">
        <f>IF(C3-3*F3&lt;0,0,C3-3*F3)</f>
        <v>0</v>
      </c>
      <c r="F3">
        <f t="shared" ref="F3:F56" si="1">_xlfn.STDEV.P($B$2:$B$56)</f>
        <v>9.369371588689507</v>
      </c>
    </row>
    <row r="4" spans="1:6" x14ac:dyDescent="0.3">
      <c r="A4" s="3" t="s">
        <v>317</v>
      </c>
      <c r="B4" s="1">
        <v>1</v>
      </c>
      <c r="C4">
        <f t="shared" si="0"/>
        <v>5.1818181818181817</v>
      </c>
      <c r="D4">
        <f>C4+3*F4</f>
        <v>33.289932947886705</v>
      </c>
      <c r="E4">
        <f>IF(C4-3*F4&lt;0,0,C4-3*F4)</f>
        <v>0</v>
      </c>
      <c r="F4">
        <f t="shared" si="1"/>
        <v>9.369371588689507</v>
      </c>
    </row>
    <row r="5" spans="1:6" x14ac:dyDescent="0.3">
      <c r="A5" s="3" t="s">
        <v>318</v>
      </c>
      <c r="B5" s="1">
        <v>4</v>
      </c>
      <c r="C5">
        <f t="shared" si="0"/>
        <v>5.1818181818181817</v>
      </c>
      <c r="D5">
        <f>C5+3*F5</f>
        <v>33.289932947886705</v>
      </c>
      <c r="E5">
        <f>IF(C5-3*F5&lt;0,0,C5-3*F5)</f>
        <v>0</v>
      </c>
      <c r="F5">
        <f t="shared" si="1"/>
        <v>9.369371588689507</v>
      </c>
    </row>
    <row r="6" spans="1:6" x14ac:dyDescent="0.3">
      <c r="A6" s="3" t="s">
        <v>319</v>
      </c>
      <c r="B6" s="1">
        <v>13</v>
      </c>
      <c r="C6">
        <f t="shared" si="0"/>
        <v>5.1818181818181817</v>
      </c>
      <c r="D6">
        <f>C6+3*F6</f>
        <v>33.289932947886705</v>
      </c>
      <c r="E6">
        <f>IF(C6-3*F6&lt;0,0,C6-3*F6)</f>
        <v>0</v>
      </c>
      <c r="F6">
        <f t="shared" si="1"/>
        <v>9.369371588689507</v>
      </c>
    </row>
    <row r="7" spans="1:6" x14ac:dyDescent="0.3">
      <c r="A7" s="3" t="s">
        <v>320</v>
      </c>
      <c r="B7" s="1">
        <v>12</v>
      </c>
      <c r="C7">
        <f t="shared" si="0"/>
        <v>5.1818181818181817</v>
      </c>
      <c r="D7">
        <f>C7+3*F7</f>
        <v>33.289932947886705</v>
      </c>
      <c r="E7">
        <f>IF(C7-3*F7&lt;0,0,C7-3*F7)</f>
        <v>0</v>
      </c>
      <c r="F7">
        <f t="shared" si="1"/>
        <v>9.369371588689507</v>
      </c>
    </row>
    <row r="8" spans="1:6" x14ac:dyDescent="0.3">
      <c r="A8" s="3" t="s">
        <v>321</v>
      </c>
      <c r="B8" s="1">
        <v>4</v>
      </c>
      <c r="C8">
        <f t="shared" si="0"/>
        <v>5.1818181818181817</v>
      </c>
      <c r="D8">
        <f>C8+3*F8</f>
        <v>33.289932947886705</v>
      </c>
      <c r="E8">
        <f>IF(C8-3*F8&lt;0,0,C8-3*F8)</f>
        <v>0</v>
      </c>
      <c r="F8">
        <f t="shared" si="1"/>
        <v>9.369371588689507</v>
      </c>
    </row>
    <row r="9" spans="1:6" x14ac:dyDescent="0.3">
      <c r="A9" s="3" t="s">
        <v>322</v>
      </c>
      <c r="B9" s="1">
        <v>6</v>
      </c>
      <c r="C9">
        <f t="shared" si="0"/>
        <v>5.1818181818181817</v>
      </c>
      <c r="D9">
        <f>C9+3*F9</f>
        <v>33.289932947886705</v>
      </c>
      <c r="E9">
        <f>IF(C9-3*F9&lt;0,0,C9-3*F9)</f>
        <v>0</v>
      </c>
      <c r="F9">
        <f t="shared" si="1"/>
        <v>9.369371588689507</v>
      </c>
    </row>
    <row r="10" spans="1:6" x14ac:dyDescent="0.3">
      <c r="A10" s="3" t="s">
        <v>323</v>
      </c>
      <c r="B10" s="1">
        <v>9</v>
      </c>
      <c r="C10">
        <f t="shared" si="0"/>
        <v>5.1818181818181817</v>
      </c>
      <c r="D10">
        <f>C10+3*F10</f>
        <v>33.289932947886705</v>
      </c>
      <c r="E10">
        <f>IF(C10-3*F10&lt;0,0,C10-3*F10)</f>
        <v>0</v>
      </c>
      <c r="F10">
        <f t="shared" si="1"/>
        <v>9.369371588689507</v>
      </c>
    </row>
    <row r="11" spans="1:6" x14ac:dyDescent="0.3">
      <c r="A11" s="3" t="s">
        <v>324</v>
      </c>
      <c r="B11" s="1">
        <v>7</v>
      </c>
      <c r="C11">
        <f t="shared" si="0"/>
        <v>5.1818181818181817</v>
      </c>
      <c r="D11">
        <f>C11+3*F11</f>
        <v>33.289932947886705</v>
      </c>
      <c r="E11">
        <f>IF(C11-3*F11&lt;0,0,C11-3*F11)</f>
        <v>0</v>
      </c>
      <c r="F11">
        <f t="shared" si="1"/>
        <v>9.369371588689507</v>
      </c>
    </row>
    <row r="12" spans="1:6" x14ac:dyDescent="0.3">
      <c r="A12" s="3" t="s">
        <v>325</v>
      </c>
      <c r="B12" s="1">
        <v>16</v>
      </c>
      <c r="C12">
        <f t="shared" si="0"/>
        <v>5.1818181818181817</v>
      </c>
      <c r="D12">
        <f>C12+3*F12</f>
        <v>33.289932947886705</v>
      </c>
      <c r="E12">
        <f>IF(C12-3*F12&lt;0,0,C12-3*F12)</f>
        <v>0</v>
      </c>
      <c r="F12">
        <f t="shared" si="1"/>
        <v>9.369371588689507</v>
      </c>
    </row>
    <row r="13" spans="1:6" x14ac:dyDescent="0.3">
      <c r="A13" s="3" t="s">
        <v>326</v>
      </c>
      <c r="B13" s="1">
        <v>6</v>
      </c>
      <c r="C13">
        <f t="shared" si="0"/>
        <v>5.1818181818181817</v>
      </c>
      <c r="D13">
        <f>C13+3*F13</f>
        <v>33.289932947886705</v>
      </c>
      <c r="E13">
        <f>IF(C13-3*F13&lt;0,0,C13-3*F13)</f>
        <v>0</v>
      </c>
      <c r="F13">
        <f t="shared" si="1"/>
        <v>9.369371588689507</v>
      </c>
    </row>
    <row r="14" spans="1:6" x14ac:dyDescent="0.3">
      <c r="A14" s="3" t="s">
        <v>327</v>
      </c>
      <c r="B14" s="1">
        <v>7</v>
      </c>
      <c r="C14">
        <f t="shared" si="0"/>
        <v>5.1818181818181817</v>
      </c>
      <c r="D14">
        <f>C14+3*F14</f>
        <v>33.289932947886705</v>
      </c>
      <c r="E14">
        <f>IF(C14-3*F14&lt;0,0,C14-3*F14)</f>
        <v>0</v>
      </c>
      <c r="F14">
        <f t="shared" si="1"/>
        <v>9.369371588689507</v>
      </c>
    </row>
    <row r="15" spans="1:6" x14ac:dyDescent="0.3">
      <c r="A15" s="3" t="s">
        <v>328</v>
      </c>
      <c r="B15" s="1">
        <v>13</v>
      </c>
      <c r="C15">
        <f t="shared" si="0"/>
        <v>5.1818181818181817</v>
      </c>
      <c r="D15">
        <f>C15+3*F15</f>
        <v>33.289932947886705</v>
      </c>
      <c r="E15">
        <f>IF(C15-3*F15&lt;0,0,C15-3*F15)</f>
        <v>0</v>
      </c>
      <c r="F15">
        <f t="shared" si="1"/>
        <v>9.369371588689507</v>
      </c>
    </row>
    <row r="16" spans="1:6" x14ac:dyDescent="0.3">
      <c r="A16" s="3" t="s">
        <v>329</v>
      </c>
      <c r="B16" s="1">
        <v>16</v>
      </c>
      <c r="C16">
        <f t="shared" si="0"/>
        <v>5.1818181818181817</v>
      </c>
      <c r="D16">
        <f>C16+3*F16</f>
        <v>33.289932947886705</v>
      </c>
      <c r="E16">
        <f>IF(C16-3*F16&lt;0,0,C16-3*F16)</f>
        <v>0</v>
      </c>
      <c r="F16">
        <f t="shared" si="1"/>
        <v>9.369371588689507</v>
      </c>
    </row>
    <row r="17" spans="1:6" x14ac:dyDescent="0.3">
      <c r="A17" s="3" t="s">
        <v>330</v>
      </c>
      <c r="B17" s="1">
        <v>6</v>
      </c>
      <c r="C17">
        <f t="shared" si="0"/>
        <v>5.1818181818181817</v>
      </c>
      <c r="D17">
        <f>C17+3*F17</f>
        <v>33.289932947886705</v>
      </c>
      <c r="E17">
        <f>IF(C17-3*F17&lt;0,0,C17-3*F17)</f>
        <v>0</v>
      </c>
      <c r="F17">
        <f t="shared" si="1"/>
        <v>9.369371588689507</v>
      </c>
    </row>
    <row r="18" spans="1:6" x14ac:dyDescent="0.3">
      <c r="A18" s="3" t="s">
        <v>331</v>
      </c>
      <c r="B18" s="1">
        <v>3</v>
      </c>
      <c r="C18">
        <f t="shared" si="0"/>
        <v>5.1818181818181817</v>
      </c>
      <c r="D18">
        <f>C18+3*F18</f>
        <v>33.289932947886705</v>
      </c>
      <c r="E18">
        <f>IF(C18-3*F18&lt;0,0,C18-3*F18)</f>
        <v>0</v>
      </c>
      <c r="F18">
        <f t="shared" si="1"/>
        <v>9.369371588689507</v>
      </c>
    </row>
    <row r="19" spans="1:6" x14ac:dyDescent="0.3">
      <c r="A19" s="3" t="s">
        <v>332</v>
      </c>
      <c r="B19" s="1">
        <v>2</v>
      </c>
      <c r="C19">
        <f t="shared" si="0"/>
        <v>5.1818181818181817</v>
      </c>
      <c r="D19">
        <f>C19+3*F19</f>
        <v>33.289932947886705</v>
      </c>
      <c r="E19">
        <f>IF(C19-3*F19&lt;0,0,C19-3*F19)</f>
        <v>0</v>
      </c>
      <c r="F19">
        <f t="shared" si="1"/>
        <v>9.369371588689507</v>
      </c>
    </row>
    <row r="20" spans="1:6" x14ac:dyDescent="0.3">
      <c r="A20" s="3" t="s">
        <v>333</v>
      </c>
      <c r="B20" s="1">
        <v>1</v>
      </c>
      <c r="C20">
        <f t="shared" si="0"/>
        <v>5.1818181818181817</v>
      </c>
      <c r="D20">
        <f>C20+3*F20</f>
        <v>33.289932947886705</v>
      </c>
      <c r="E20">
        <f>IF(C20-3*F20&lt;0,0,C20-3*F20)</f>
        <v>0</v>
      </c>
      <c r="F20">
        <f t="shared" si="1"/>
        <v>9.369371588689507</v>
      </c>
    </row>
    <row r="21" spans="1:6" x14ac:dyDescent="0.3">
      <c r="A21" s="3" t="s">
        <v>334</v>
      </c>
      <c r="B21" s="1">
        <v>2</v>
      </c>
      <c r="C21">
        <f t="shared" si="0"/>
        <v>5.1818181818181817</v>
      </c>
      <c r="D21">
        <f>C21+3*F21</f>
        <v>33.289932947886705</v>
      </c>
      <c r="E21">
        <f>IF(C21-3*F21&lt;0,0,C21-3*F21)</f>
        <v>0</v>
      </c>
      <c r="F21">
        <f t="shared" si="1"/>
        <v>9.369371588689507</v>
      </c>
    </row>
    <row r="22" spans="1:6" x14ac:dyDescent="0.3">
      <c r="A22" s="3" t="s">
        <v>335</v>
      </c>
      <c r="B22" s="1">
        <v>1</v>
      </c>
      <c r="C22">
        <f t="shared" si="0"/>
        <v>5.1818181818181817</v>
      </c>
      <c r="D22">
        <f>C22+3*F22</f>
        <v>33.289932947886705</v>
      </c>
      <c r="E22">
        <f>IF(C22-3*F22&lt;0,0,C22-3*F22)</f>
        <v>0</v>
      </c>
      <c r="F22">
        <f t="shared" si="1"/>
        <v>9.369371588689507</v>
      </c>
    </row>
    <row r="23" spans="1:6" x14ac:dyDescent="0.3">
      <c r="A23" s="3" t="s">
        <v>336</v>
      </c>
      <c r="B23" s="1">
        <v>1</v>
      </c>
      <c r="C23">
        <f t="shared" si="0"/>
        <v>5.1818181818181817</v>
      </c>
      <c r="D23">
        <f>C23+3*F23</f>
        <v>33.289932947886705</v>
      </c>
      <c r="E23">
        <f>IF(C23-3*F23&lt;0,0,C23-3*F23)</f>
        <v>0</v>
      </c>
      <c r="F23">
        <f t="shared" si="1"/>
        <v>9.369371588689507</v>
      </c>
    </row>
    <row r="24" spans="1:6" x14ac:dyDescent="0.3">
      <c r="A24" s="3" t="s">
        <v>337</v>
      </c>
      <c r="B24" s="1">
        <v>2</v>
      </c>
      <c r="C24">
        <f t="shared" si="0"/>
        <v>5.1818181818181817</v>
      </c>
      <c r="D24">
        <f>C24+3*F24</f>
        <v>33.289932947886705</v>
      </c>
      <c r="E24">
        <f>IF(C24-3*F24&lt;0,0,C24-3*F24)</f>
        <v>0</v>
      </c>
      <c r="F24">
        <f t="shared" si="1"/>
        <v>9.369371588689507</v>
      </c>
    </row>
    <row r="25" spans="1:6" x14ac:dyDescent="0.3">
      <c r="A25" s="3" t="s">
        <v>338</v>
      </c>
      <c r="B25" s="1">
        <v>1</v>
      </c>
      <c r="C25">
        <f t="shared" si="0"/>
        <v>5.1818181818181817</v>
      </c>
      <c r="D25">
        <f>C25+3*F25</f>
        <v>33.289932947886705</v>
      </c>
      <c r="E25">
        <f>IF(C25-3*F25&lt;0,0,C25-3*F25)</f>
        <v>0</v>
      </c>
      <c r="F25">
        <f t="shared" si="1"/>
        <v>9.369371588689507</v>
      </c>
    </row>
    <row r="26" spans="1:6" x14ac:dyDescent="0.3">
      <c r="A26" s="3" t="s">
        <v>339</v>
      </c>
      <c r="B26" s="1">
        <v>17</v>
      </c>
      <c r="C26">
        <f t="shared" si="0"/>
        <v>5.1818181818181817</v>
      </c>
      <c r="D26">
        <f>C26+3*F26</f>
        <v>33.289932947886705</v>
      </c>
      <c r="E26">
        <f>IF(C26-3*F26&lt;0,0,C26-3*F26)</f>
        <v>0</v>
      </c>
      <c r="F26">
        <f t="shared" si="1"/>
        <v>9.369371588689507</v>
      </c>
    </row>
    <row r="27" spans="1:6" x14ac:dyDescent="0.3">
      <c r="A27" s="3" t="s">
        <v>340</v>
      </c>
      <c r="B27" s="1">
        <v>5</v>
      </c>
      <c r="C27">
        <f t="shared" si="0"/>
        <v>5.1818181818181817</v>
      </c>
      <c r="D27">
        <f>C27+3*F27</f>
        <v>33.289932947886705</v>
      </c>
      <c r="E27">
        <f>IF(C27-3*F27&lt;0,0,C27-3*F27)</f>
        <v>0</v>
      </c>
      <c r="F27">
        <f t="shared" si="1"/>
        <v>9.369371588689507</v>
      </c>
    </row>
    <row r="28" spans="1:6" x14ac:dyDescent="0.3">
      <c r="A28" s="3" t="s">
        <v>341</v>
      </c>
      <c r="B28" s="1">
        <v>1</v>
      </c>
      <c r="C28">
        <f t="shared" si="0"/>
        <v>5.1818181818181817</v>
      </c>
      <c r="D28">
        <f>C28+3*F28</f>
        <v>33.289932947886705</v>
      </c>
      <c r="E28">
        <f>IF(C28-3*F28&lt;0,0,C28-3*F28)</f>
        <v>0</v>
      </c>
      <c r="F28">
        <f t="shared" si="1"/>
        <v>9.369371588689507</v>
      </c>
    </row>
    <row r="29" spans="1:6" x14ac:dyDescent="0.3">
      <c r="A29" s="3" t="s">
        <v>342</v>
      </c>
      <c r="B29" s="1">
        <v>66</v>
      </c>
      <c r="C29">
        <f t="shared" si="0"/>
        <v>5.1818181818181817</v>
      </c>
      <c r="D29">
        <f>C29+3*F29</f>
        <v>33.289932947886705</v>
      </c>
      <c r="E29">
        <f>IF(C29-3*F29&lt;0,0,C29-3*F29)</f>
        <v>0</v>
      </c>
      <c r="F29">
        <f t="shared" si="1"/>
        <v>9.369371588689507</v>
      </c>
    </row>
    <row r="30" spans="1:6" x14ac:dyDescent="0.3">
      <c r="A30" s="3" t="s">
        <v>343</v>
      </c>
      <c r="B30" s="1">
        <v>1</v>
      </c>
      <c r="C30">
        <f t="shared" si="0"/>
        <v>5.1818181818181817</v>
      </c>
      <c r="D30">
        <f>C30+3*F30</f>
        <v>33.289932947886705</v>
      </c>
      <c r="E30">
        <f>IF(C30-3*F30&lt;0,0,C30-3*F30)</f>
        <v>0</v>
      </c>
      <c r="F30">
        <f t="shared" si="1"/>
        <v>9.369371588689507</v>
      </c>
    </row>
    <row r="31" spans="1:6" x14ac:dyDescent="0.3">
      <c r="A31" s="3" t="s">
        <v>344</v>
      </c>
      <c r="B31" s="1">
        <v>10</v>
      </c>
      <c r="C31">
        <f t="shared" si="0"/>
        <v>5.1818181818181817</v>
      </c>
      <c r="D31">
        <f>C31+3*F31</f>
        <v>33.289932947886705</v>
      </c>
      <c r="E31">
        <f>IF(C31-3*F31&lt;0,0,C31-3*F31)</f>
        <v>0</v>
      </c>
      <c r="F31">
        <f t="shared" si="1"/>
        <v>9.369371588689507</v>
      </c>
    </row>
    <row r="32" spans="1:6" x14ac:dyDescent="0.3">
      <c r="A32" s="3" t="s">
        <v>345</v>
      </c>
      <c r="B32" s="1">
        <v>1</v>
      </c>
      <c r="C32">
        <f t="shared" si="0"/>
        <v>5.1818181818181817</v>
      </c>
      <c r="D32">
        <f>C32+3*F32</f>
        <v>33.289932947886705</v>
      </c>
      <c r="E32">
        <f>IF(C32-3*F32&lt;0,0,C32-3*F32)</f>
        <v>0</v>
      </c>
      <c r="F32">
        <f t="shared" si="1"/>
        <v>9.369371588689507</v>
      </c>
    </row>
    <row r="33" spans="1:6" x14ac:dyDescent="0.3">
      <c r="A33" s="3" t="s">
        <v>346</v>
      </c>
      <c r="B33" s="1">
        <v>2</v>
      </c>
      <c r="C33">
        <f t="shared" si="0"/>
        <v>5.1818181818181817</v>
      </c>
      <c r="D33">
        <f>C33+3*F33</f>
        <v>33.289932947886705</v>
      </c>
      <c r="E33">
        <f>IF(C33-3*F33&lt;0,0,C33-3*F33)</f>
        <v>0</v>
      </c>
      <c r="F33">
        <f t="shared" si="1"/>
        <v>9.369371588689507</v>
      </c>
    </row>
    <row r="34" spans="1:6" x14ac:dyDescent="0.3">
      <c r="A34" s="3" t="s">
        <v>347</v>
      </c>
      <c r="B34" s="1">
        <v>1</v>
      </c>
      <c r="C34">
        <f t="shared" si="0"/>
        <v>5.1818181818181817</v>
      </c>
      <c r="D34">
        <f>C34+3*F34</f>
        <v>33.289932947886705</v>
      </c>
      <c r="E34">
        <f>IF(C34-3*F34&lt;0,0,C34-3*F34)</f>
        <v>0</v>
      </c>
      <c r="F34">
        <f t="shared" si="1"/>
        <v>9.369371588689507</v>
      </c>
    </row>
    <row r="35" spans="1:6" x14ac:dyDescent="0.3">
      <c r="A35" s="3" t="s">
        <v>348</v>
      </c>
      <c r="B35" s="1">
        <v>2</v>
      </c>
      <c r="C35">
        <f t="shared" si="0"/>
        <v>5.1818181818181817</v>
      </c>
      <c r="D35">
        <f>C35+3*F35</f>
        <v>33.289932947886705</v>
      </c>
      <c r="E35">
        <f>IF(C35-3*F35&lt;0,0,C35-3*F35)</f>
        <v>0</v>
      </c>
      <c r="F35">
        <f t="shared" si="1"/>
        <v>9.369371588689507</v>
      </c>
    </row>
    <row r="36" spans="1:6" x14ac:dyDescent="0.3">
      <c r="A36" s="3" t="s">
        <v>349</v>
      </c>
      <c r="B36" s="1">
        <v>1</v>
      </c>
      <c r="C36">
        <f t="shared" si="0"/>
        <v>5.1818181818181817</v>
      </c>
      <c r="D36">
        <f>C36+3*F36</f>
        <v>33.289932947886705</v>
      </c>
      <c r="E36">
        <f>IF(C36-3*F36&lt;0,0,C36-3*F36)</f>
        <v>0</v>
      </c>
      <c r="F36">
        <f t="shared" si="1"/>
        <v>9.369371588689507</v>
      </c>
    </row>
    <row r="37" spans="1:6" x14ac:dyDescent="0.3">
      <c r="A37" s="3" t="s">
        <v>350</v>
      </c>
      <c r="B37" s="1">
        <v>3</v>
      </c>
      <c r="C37">
        <f t="shared" si="0"/>
        <v>5.1818181818181817</v>
      </c>
      <c r="D37">
        <f>C37+3*F37</f>
        <v>33.289932947886705</v>
      </c>
      <c r="E37">
        <f>IF(C37-3*F37&lt;0,0,C37-3*F37)</f>
        <v>0</v>
      </c>
      <c r="F37">
        <f t="shared" si="1"/>
        <v>9.369371588689507</v>
      </c>
    </row>
    <row r="38" spans="1:6" x14ac:dyDescent="0.3">
      <c r="A38" s="3" t="s">
        <v>351</v>
      </c>
      <c r="B38" s="1">
        <v>2</v>
      </c>
      <c r="C38">
        <f t="shared" si="0"/>
        <v>5.1818181818181817</v>
      </c>
      <c r="D38">
        <f>C38+3*F38</f>
        <v>33.289932947886705</v>
      </c>
      <c r="E38">
        <f>IF(C38-3*F38&lt;0,0,C38-3*F38)</f>
        <v>0</v>
      </c>
      <c r="F38">
        <f t="shared" si="1"/>
        <v>9.369371588689507</v>
      </c>
    </row>
    <row r="39" spans="1:6" x14ac:dyDescent="0.3">
      <c r="A39" s="3" t="s">
        <v>352</v>
      </c>
      <c r="B39" s="1">
        <v>2</v>
      </c>
      <c r="C39">
        <f t="shared" si="0"/>
        <v>5.1818181818181817</v>
      </c>
      <c r="D39">
        <f>C39+3*F39</f>
        <v>33.289932947886705</v>
      </c>
      <c r="E39">
        <f>IF(C39-3*F39&lt;0,0,C39-3*F39)</f>
        <v>0</v>
      </c>
      <c r="F39">
        <f t="shared" si="1"/>
        <v>9.369371588689507</v>
      </c>
    </row>
    <row r="40" spans="1:6" x14ac:dyDescent="0.3">
      <c r="A40" s="3" t="s">
        <v>353</v>
      </c>
      <c r="B40" s="1">
        <v>1</v>
      </c>
      <c r="C40">
        <f t="shared" si="0"/>
        <v>5.1818181818181817</v>
      </c>
      <c r="D40">
        <f>C40+3*F40</f>
        <v>33.289932947886705</v>
      </c>
      <c r="E40">
        <f>IF(C40-3*F40&lt;0,0,C40-3*F40)</f>
        <v>0</v>
      </c>
      <c r="F40">
        <f t="shared" si="1"/>
        <v>9.369371588689507</v>
      </c>
    </row>
    <row r="41" spans="1:6" x14ac:dyDescent="0.3">
      <c r="A41" s="3" t="s">
        <v>354</v>
      </c>
      <c r="B41" s="1">
        <v>1</v>
      </c>
      <c r="C41">
        <f t="shared" si="0"/>
        <v>5.1818181818181817</v>
      </c>
      <c r="D41">
        <f>C41+3*F41</f>
        <v>33.289932947886705</v>
      </c>
      <c r="E41">
        <f>IF(C41-3*F41&lt;0,0,C41-3*F41)</f>
        <v>0</v>
      </c>
      <c r="F41">
        <f t="shared" si="1"/>
        <v>9.369371588689507</v>
      </c>
    </row>
    <row r="42" spans="1:6" x14ac:dyDescent="0.3">
      <c r="A42" s="3" t="s">
        <v>355</v>
      </c>
      <c r="B42" s="1">
        <v>3</v>
      </c>
      <c r="C42">
        <f t="shared" si="0"/>
        <v>5.1818181818181817</v>
      </c>
      <c r="D42">
        <f>C42+3*F42</f>
        <v>33.289932947886705</v>
      </c>
      <c r="E42">
        <f>IF(C42-3*F42&lt;0,0,C42-3*F42)</f>
        <v>0</v>
      </c>
      <c r="F42">
        <f t="shared" si="1"/>
        <v>9.369371588689507</v>
      </c>
    </row>
    <row r="43" spans="1:6" x14ac:dyDescent="0.3">
      <c r="A43" s="3" t="s">
        <v>356</v>
      </c>
      <c r="B43" s="1">
        <v>1</v>
      </c>
      <c r="C43">
        <f t="shared" si="0"/>
        <v>5.1818181818181817</v>
      </c>
      <c r="D43">
        <f>C43+3*F43</f>
        <v>33.289932947886705</v>
      </c>
      <c r="E43">
        <f>IF(C43-3*F43&lt;0,0,C43-3*F43)</f>
        <v>0</v>
      </c>
      <c r="F43">
        <f t="shared" si="1"/>
        <v>9.369371588689507</v>
      </c>
    </row>
    <row r="44" spans="1:6" x14ac:dyDescent="0.3">
      <c r="A44" s="3" t="s">
        <v>357</v>
      </c>
      <c r="B44" s="1">
        <v>1</v>
      </c>
      <c r="C44">
        <f t="shared" si="0"/>
        <v>5.1818181818181817</v>
      </c>
      <c r="D44">
        <f>C44+3*F44</f>
        <v>33.289932947886705</v>
      </c>
      <c r="E44">
        <f>IF(C44-3*F44&lt;0,0,C44-3*F44)</f>
        <v>0</v>
      </c>
      <c r="F44">
        <f t="shared" si="1"/>
        <v>9.369371588689507</v>
      </c>
    </row>
    <row r="45" spans="1:6" x14ac:dyDescent="0.3">
      <c r="A45" s="3" t="s">
        <v>358</v>
      </c>
      <c r="B45" s="1">
        <v>1</v>
      </c>
      <c r="C45">
        <f t="shared" si="0"/>
        <v>5.1818181818181817</v>
      </c>
      <c r="D45">
        <f>C45+3*F45</f>
        <v>33.289932947886705</v>
      </c>
      <c r="E45">
        <f>IF(C45-3*F45&lt;0,0,C45-3*F45)</f>
        <v>0</v>
      </c>
      <c r="F45">
        <f t="shared" si="1"/>
        <v>9.369371588689507</v>
      </c>
    </row>
    <row r="46" spans="1:6" x14ac:dyDescent="0.3">
      <c r="A46" s="3" t="s">
        <v>360</v>
      </c>
      <c r="B46" s="1">
        <v>1</v>
      </c>
      <c r="C46">
        <f t="shared" si="0"/>
        <v>5.1818181818181817</v>
      </c>
      <c r="D46">
        <f>C46+3*F46</f>
        <v>33.289932947886705</v>
      </c>
      <c r="E46">
        <f>IF(C46-3*F46&lt;0,0,C46-3*F46)</f>
        <v>0</v>
      </c>
      <c r="F46">
        <f t="shared" si="1"/>
        <v>9.369371588689507</v>
      </c>
    </row>
    <row r="47" spans="1:6" x14ac:dyDescent="0.3">
      <c r="A47" s="3" t="s">
        <v>361</v>
      </c>
      <c r="B47" s="1">
        <v>1</v>
      </c>
      <c r="C47">
        <f t="shared" si="0"/>
        <v>5.1818181818181817</v>
      </c>
      <c r="D47">
        <f>C47+3*F47</f>
        <v>33.289932947886705</v>
      </c>
      <c r="E47">
        <f>IF(C47-3*F47&lt;0,0,C47-3*F47)</f>
        <v>0</v>
      </c>
      <c r="F47">
        <f t="shared" si="1"/>
        <v>9.369371588689507</v>
      </c>
    </row>
    <row r="48" spans="1:6" x14ac:dyDescent="0.3">
      <c r="A48" s="3" t="s">
        <v>362</v>
      </c>
      <c r="B48" s="1">
        <v>1</v>
      </c>
      <c r="C48">
        <f t="shared" si="0"/>
        <v>5.1818181818181817</v>
      </c>
      <c r="D48">
        <f>C48+3*F48</f>
        <v>33.289932947886705</v>
      </c>
      <c r="E48">
        <f>IF(C48-3*F48&lt;0,0,C48-3*F48)</f>
        <v>0</v>
      </c>
      <c r="F48">
        <f t="shared" si="1"/>
        <v>9.369371588689507</v>
      </c>
    </row>
    <row r="49" spans="1:6" x14ac:dyDescent="0.3">
      <c r="A49" s="3" t="s">
        <v>364</v>
      </c>
      <c r="B49" s="1">
        <v>1</v>
      </c>
      <c r="C49">
        <f t="shared" si="0"/>
        <v>5.1818181818181817</v>
      </c>
      <c r="D49">
        <f>C49+3*F49</f>
        <v>33.289932947886705</v>
      </c>
      <c r="E49">
        <f>IF(C49-3*F49&lt;0,0,C49-3*F49)</f>
        <v>0</v>
      </c>
      <c r="F49">
        <f t="shared" si="1"/>
        <v>9.369371588689507</v>
      </c>
    </row>
    <row r="50" spans="1:6" x14ac:dyDescent="0.3">
      <c r="A50" s="3" t="s">
        <v>365</v>
      </c>
      <c r="B50" s="1">
        <v>2</v>
      </c>
      <c r="C50">
        <f t="shared" si="0"/>
        <v>5.1818181818181817</v>
      </c>
      <c r="D50">
        <f>C50+3*F50</f>
        <v>33.289932947886705</v>
      </c>
      <c r="E50">
        <f>IF(C50-3*F50&lt;0,0,C50-3*F50)</f>
        <v>0</v>
      </c>
      <c r="F50">
        <f t="shared" si="1"/>
        <v>9.369371588689507</v>
      </c>
    </row>
    <row r="51" spans="1:6" x14ac:dyDescent="0.3">
      <c r="A51" s="3" t="s">
        <v>366</v>
      </c>
      <c r="B51" s="1">
        <v>7</v>
      </c>
      <c r="C51">
        <f t="shared" si="0"/>
        <v>5.1818181818181817</v>
      </c>
      <c r="D51">
        <f>C51+3*F51</f>
        <v>33.289932947886705</v>
      </c>
      <c r="E51">
        <f>IF(C51-3*F51&lt;0,0,C51-3*F51)</f>
        <v>0</v>
      </c>
      <c r="F51">
        <f t="shared" si="1"/>
        <v>9.369371588689507</v>
      </c>
    </row>
    <row r="52" spans="1:6" x14ac:dyDescent="0.3">
      <c r="A52" s="3" t="s">
        <v>367</v>
      </c>
      <c r="B52" s="1">
        <v>9</v>
      </c>
      <c r="C52">
        <f t="shared" si="0"/>
        <v>5.1818181818181817</v>
      </c>
      <c r="D52">
        <f>C52+3*F52</f>
        <v>33.289932947886705</v>
      </c>
      <c r="E52">
        <f>IF(C52-3*F52&lt;0,0,C52-3*F52)</f>
        <v>0</v>
      </c>
      <c r="F52">
        <f t="shared" si="1"/>
        <v>9.369371588689507</v>
      </c>
    </row>
    <row r="53" spans="1:6" x14ac:dyDescent="0.3">
      <c r="A53" s="3" t="s">
        <v>368</v>
      </c>
      <c r="B53" s="1">
        <v>1</v>
      </c>
      <c r="C53">
        <f t="shared" si="0"/>
        <v>5.1818181818181817</v>
      </c>
      <c r="D53">
        <f>C53+3*F53</f>
        <v>33.289932947886705</v>
      </c>
      <c r="E53">
        <f>IF(C53-3*F53&lt;0,0,C53-3*F53)</f>
        <v>0</v>
      </c>
      <c r="F53">
        <f t="shared" si="1"/>
        <v>9.369371588689507</v>
      </c>
    </row>
    <row r="54" spans="1:6" x14ac:dyDescent="0.3">
      <c r="A54" s="3" t="s">
        <v>369</v>
      </c>
      <c r="B54" s="1">
        <v>1</v>
      </c>
      <c r="C54">
        <f t="shared" si="0"/>
        <v>5.1818181818181817</v>
      </c>
      <c r="D54">
        <f>C54+3*F54</f>
        <v>33.289932947886705</v>
      </c>
      <c r="E54">
        <f>IF(C54-3*F54&lt;0,0,C54-3*F54)</f>
        <v>0</v>
      </c>
      <c r="F54">
        <f t="shared" si="1"/>
        <v>9.369371588689507</v>
      </c>
    </row>
    <row r="55" spans="1:6" x14ac:dyDescent="0.3">
      <c r="A55" s="3" t="s">
        <v>370</v>
      </c>
      <c r="B55" s="1">
        <v>1</v>
      </c>
      <c r="C55">
        <f t="shared" si="0"/>
        <v>5.1818181818181817</v>
      </c>
      <c r="D55">
        <f>C55+3*F55</f>
        <v>33.289932947886705</v>
      </c>
      <c r="E55">
        <f>IF(C55-3*F55&lt;0,0,C55-3*F55)</f>
        <v>0</v>
      </c>
      <c r="F55">
        <f t="shared" si="1"/>
        <v>9.369371588689507</v>
      </c>
    </row>
    <row r="56" spans="1:6" x14ac:dyDescent="0.3">
      <c r="A56" s="3" t="s">
        <v>371</v>
      </c>
      <c r="B56" s="1">
        <v>1</v>
      </c>
      <c r="C56">
        <f t="shared" si="0"/>
        <v>5.1818181818181817</v>
      </c>
      <c r="D56">
        <f>C56+3*F56</f>
        <v>33.289932947886705</v>
      </c>
      <c r="E56">
        <f>IF(C56-3*F56&lt;0,0,C56-3*F56)</f>
        <v>0</v>
      </c>
      <c r="F56">
        <f t="shared" si="1"/>
        <v>9.369371588689507</v>
      </c>
    </row>
  </sheetData>
  <autoFilter ref="A1:F56" xr:uid="{708C1928-0A07-4D20-99ED-9BD13F907825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A411-8344-40FE-B1B9-7C86D9BC9B15}">
  <dimension ref="A1:B59"/>
  <sheetViews>
    <sheetView workbookViewId="0">
      <selection activeCell="A3" sqref="A3:B58"/>
    </sheetView>
  </sheetViews>
  <sheetFormatPr defaultRowHeight="14.4" x14ac:dyDescent="0.3"/>
  <cols>
    <col min="1" max="1" width="17.21875" bestFit="1" customWidth="1"/>
    <col min="2" max="2" width="15.109375" bestFit="1" customWidth="1"/>
    <col min="3" max="3" width="25.88671875" bestFit="1" customWidth="1"/>
    <col min="4" max="4" width="16.5546875" bestFit="1" customWidth="1"/>
  </cols>
  <sheetData>
    <row r="1" spans="1:2" x14ac:dyDescent="0.3">
      <c r="A1" s="2" t="s">
        <v>313</v>
      </c>
      <c r="B1" t="s">
        <v>314</v>
      </c>
    </row>
    <row r="3" spans="1:2" x14ac:dyDescent="0.3">
      <c r="A3" s="2" t="s">
        <v>288</v>
      </c>
      <c r="B3" t="s">
        <v>310</v>
      </c>
    </row>
    <row r="4" spans="1:2" x14ac:dyDescent="0.3">
      <c r="A4" s="3" t="s">
        <v>315</v>
      </c>
      <c r="B4" s="1">
        <v>1</v>
      </c>
    </row>
    <row r="5" spans="1:2" x14ac:dyDescent="0.3">
      <c r="A5" s="3" t="s">
        <v>316</v>
      </c>
      <c r="B5" s="1">
        <v>3</v>
      </c>
    </row>
    <row r="6" spans="1:2" x14ac:dyDescent="0.3">
      <c r="A6" s="3" t="s">
        <v>317</v>
      </c>
      <c r="B6" s="1">
        <v>1</v>
      </c>
    </row>
    <row r="7" spans="1:2" x14ac:dyDescent="0.3">
      <c r="A7" s="3" t="s">
        <v>318</v>
      </c>
      <c r="B7" s="1">
        <v>4</v>
      </c>
    </row>
    <row r="8" spans="1:2" x14ac:dyDescent="0.3">
      <c r="A8" s="3" t="s">
        <v>319</v>
      </c>
      <c r="B8" s="1">
        <v>13</v>
      </c>
    </row>
    <row r="9" spans="1:2" x14ac:dyDescent="0.3">
      <c r="A9" s="3" t="s">
        <v>320</v>
      </c>
      <c r="B9" s="1">
        <v>12</v>
      </c>
    </row>
    <row r="10" spans="1:2" x14ac:dyDescent="0.3">
      <c r="A10" s="3" t="s">
        <v>321</v>
      </c>
      <c r="B10" s="1">
        <v>4</v>
      </c>
    </row>
    <row r="11" spans="1:2" x14ac:dyDescent="0.3">
      <c r="A11" s="3" t="s">
        <v>322</v>
      </c>
      <c r="B11" s="1">
        <v>6</v>
      </c>
    </row>
    <row r="12" spans="1:2" x14ac:dyDescent="0.3">
      <c r="A12" s="3" t="s">
        <v>323</v>
      </c>
      <c r="B12" s="1">
        <v>9</v>
      </c>
    </row>
    <row r="13" spans="1:2" x14ac:dyDescent="0.3">
      <c r="A13" s="3" t="s">
        <v>324</v>
      </c>
      <c r="B13" s="1">
        <v>7</v>
      </c>
    </row>
    <row r="14" spans="1:2" x14ac:dyDescent="0.3">
      <c r="A14" s="3" t="s">
        <v>325</v>
      </c>
      <c r="B14" s="1">
        <v>16</v>
      </c>
    </row>
    <row r="15" spans="1:2" x14ac:dyDescent="0.3">
      <c r="A15" s="3" t="s">
        <v>326</v>
      </c>
      <c r="B15" s="1">
        <v>6</v>
      </c>
    </row>
    <row r="16" spans="1:2" x14ac:dyDescent="0.3">
      <c r="A16" s="3" t="s">
        <v>327</v>
      </c>
      <c r="B16" s="1">
        <v>7</v>
      </c>
    </row>
    <row r="17" spans="1:2" x14ac:dyDescent="0.3">
      <c r="A17" s="3" t="s">
        <v>328</v>
      </c>
      <c r="B17" s="1">
        <v>13</v>
      </c>
    </row>
    <row r="18" spans="1:2" x14ac:dyDescent="0.3">
      <c r="A18" s="3" t="s">
        <v>329</v>
      </c>
      <c r="B18" s="1">
        <v>16</v>
      </c>
    </row>
    <row r="19" spans="1:2" x14ac:dyDescent="0.3">
      <c r="A19" s="3" t="s">
        <v>330</v>
      </c>
      <c r="B19" s="1">
        <v>6</v>
      </c>
    </row>
    <row r="20" spans="1:2" x14ac:dyDescent="0.3">
      <c r="A20" s="3" t="s">
        <v>331</v>
      </c>
      <c r="B20" s="1">
        <v>3</v>
      </c>
    </row>
    <row r="21" spans="1:2" x14ac:dyDescent="0.3">
      <c r="A21" s="3" t="s">
        <v>332</v>
      </c>
      <c r="B21" s="1">
        <v>2</v>
      </c>
    </row>
    <row r="22" spans="1:2" x14ac:dyDescent="0.3">
      <c r="A22" s="3" t="s">
        <v>333</v>
      </c>
      <c r="B22" s="1">
        <v>1</v>
      </c>
    </row>
    <row r="23" spans="1:2" x14ac:dyDescent="0.3">
      <c r="A23" s="3" t="s">
        <v>334</v>
      </c>
      <c r="B23" s="1">
        <v>2</v>
      </c>
    </row>
    <row r="24" spans="1:2" x14ac:dyDescent="0.3">
      <c r="A24" s="3" t="s">
        <v>335</v>
      </c>
      <c r="B24" s="1">
        <v>1</v>
      </c>
    </row>
    <row r="25" spans="1:2" x14ac:dyDescent="0.3">
      <c r="A25" s="3" t="s">
        <v>336</v>
      </c>
      <c r="B25" s="1">
        <v>1</v>
      </c>
    </row>
    <row r="26" spans="1:2" x14ac:dyDescent="0.3">
      <c r="A26" s="3" t="s">
        <v>337</v>
      </c>
      <c r="B26" s="1">
        <v>2</v>
      </c>
    </row>
    <row r="27" spans="1:2" x14ac:dyDescent="0.3">
      <c r="A27" s="3" t="s">
        <v>338</v>
      </c>
      <c r="B27" s="1">
        <v>1</v>
      </c>
    </row>
    <row r="28" spans="1:2" x14ac:dyDescent="0.3">
      <c r="A28" s="3" t="s">
        <v>339</v>
      </c>
      <c r="B28" s="1">
        <v>17</v>
      </c>
    </row>
    <row r="29" spans="1:2" x14ac:dyDescent="0.3">
      <c r="A29" s="3" t="s">
        <v>340</v>
      </c>
      <c r="B29" s="1">
        <v>5</v>
      </c>
    </row>
    <row r="30" spans="1:2" x14ac:dyDescent="0.3">
      <c r="A30" s="3" t="s">
        <v>341</v>
      </c>
      <c r="B30" s="1">
        <v>1</v>
      </c>
    </row>
    <row r="31" spans="1:2" x14ac:dyDescent="0.3">
      <c r="A31" s="3" t="s">
        <v>342</v>
      </c>
      <c r="B31" s="1">
        <v>66</v>
      </c>
    </row>
    <row r="32" spans="1:2" x14ac:dyDescent="0.3">
      <c r="A32" s="3" t="s">
        <v>343</v>
      </c>
      <c r="B32" s="1">
        <v>1</v>
      </c>
    </row>
    <row r="33" spans="1:2" x14ac:dyDescent="0.3">
      <c r="A33" s="3" t="s">
        <v>344</v>
      </c>
      <c r="B33" s="1">
        <v>10</v>
      </c>
    </row>
    <row r="34" spans="1:2" x14ac:dyDescent="0.3">
      <c r="A34" s="3" t="s">
        <v>345</v>
      </c>
      <c r="B34" s="1">
        <v>1</v>
      </c>
    </row>
    <row r="35" spans="1:2" x14ac:dyDescent="0.3">
      <c r="A35" s="3" t="s">
        <v>346</v>
      </c>
      <c r="B35" s="1">
        <v>2</v>
      </c>
    </row>
    <row r="36" spans="1:2" x14ac:dyDescent="0.3">
      <c r="A36" s="3" t="s">
        <v>347</v>
      </c>
      <c r="B36" s="1">
        <v>1</v>
      </c>
    </row>
    <row r="37" spans="1:2" x14ac:dyDescent="0.3">
      <c r="A37" s="3" t="s">
        <v>348</v>
      </c>
      <c r="B37" s="1">
        <v>2</v>
      </c>
    </row>
    <row r="38" spans="1:2" x14ac:dyDescent="0.3">
      <c r="A38" s="3" t="s">
        <v>349</v>
      </c>
      <c r="B38" s="1">
        <v>1</v>
      </c>
    </row>
    <row r="39" spans="1:2" x14ac:dyDescent="0.3">
      <c r="A39" s="3" t="s">
        <v>350</v>
      </c>
      <c r="B39" s="1">
        <v>3</v>
      </c>
    </row>
    <row r="40" spans="1:2" x14ac:dyDescent="0.3">
      <c r="A40" s="3" t="s">
        <v>351</v>
      </c>
      <c r="B40" s="1">
        <v>2</v>
      </c>
    </row>
    <row r="41" spans="1:2" x14ac:dyDescent="0.3">
      <c r="A41" s="3" t="s">
        <v>352</v>
      </c>
      <c r="B41" s="1">
        <v>2</v>
      </c>
    </row>
    <row r="42" spans="1:2" x14ac:dyDescent="0.3">
      <c r="A42" s="3" t="s">
        <v>353</v>
      </c>
      <c r="B42" s="1">
        <v>1</v>
      </c>
    </row>
    <row r="43" spans="1:2" x14ac:dyDescent="0.3">
      <c r="A43" s="3" t="s">
        <v>354</v>
      </c>
      <c r="B43" s="1">
        <v>1</v>
      </c>
    </row>
    <row r="44" spans="1:2" x14ac:dyDescent="0.3">
      <c r="A44" s="3" t="s">
        <v>355</v>
      </c>
      <c r="B44" s="1">
        <v>3</v>
      </c>
    </row>
    <row r="45" spans="1:2" x14ac:dyDescent="0.3">
      <c r="A45" s="3" t="s">
        <v>356</v>
      </c>
      <c r="B45" s="1">
        <v>1</v>
      </c>
    </row>
    <row r="46" spans="1:2" x14ac:dyDescent="0.3">
      <c r="A46" s="3" t="s">
        <v>357</v>
      </c>
      <c r="B46" s="1">
        <v>1</v>
      </c>
    </row>
    <row r="47" spans="1:2" x14ac:dyDescent="0.3">
      <c r="A47" s="3" t="s">
        <v>358</v>
      </c>
      <c r="B47" s="1">
        <v>1</v>
      </c>
    </row>
    <row r="48" spans="1:2" x14ac:dyDescent="0.3">
      <c r="A48" s="3" t="s">
        <v>360</v>
      </c>
      <c r="B48" s="1">
        <v>1</v>
      </c>
    </row>
    <row r="49" spans="1:2" x14ac:dyDescent="0.3">
      <c r="A49" s="3" t="s">
        <v>361</v>
      </c>
      <c r="B49" s="1">
        <v>1</v>
      </c>
    </row>
    <row r="50" spans="1:2" x14ac:dyDescent="0.3">
      <c r="A50" s="3" t="s">
        <v>362</v>
      </c>
      <c r="B50" s="1">
        <v>1</v>
      </c>
    </row>
    <row r="51" spans="1:2" x14ac:dyDescent="0.3">
      <c r="A51" s="3" t="s">
        <v>364</v>
      </c>
      <c r="B51" s="1">
        <v>1</v>
      </c>
    </row>
    <row r="52" spans="1:2" x14ac:dyDescent="0.3">
      <c r="A52" s="3" t="s">
        <v>365</v>
      </c>
      <c r="B52" s="1">
        <v>2</v>
      </c>
    </row>
    <row r="53" spans="1:2" x14ac:dyDescent="0.3">
      <c r="A53" s="3" t="s">
        <v>366</v>
      </c>
      <c r="B53" s="1">
        <v>7</v>
      </c>
    </row>
    <row r="54" spans="1:2" x14ac:dyDescent="0.3">
      <c r="A54" s="3" t="s">
        <v>367</v>
      </c>
      <c r="B54" s="1">
        <v>9</v>
      </c>
    </row>
    <row r="55" spans="1:2" x14ac:dyDescent="0.3">
      <c r="A55" s="3" t="s">
        <v>368</v>
      </c>
      <c r="B55" s="1">
        <v>1</v>
      </c>
    </row>
    <row r="56" spans="1:2" x14ac:dyDescent="0.3">
      <c r="A56" s="3" t="s">
        <v>369</v>
      </c>
      <c r="B56" s="1">
        <v>1</v>
      </c>
    </row>
    <row r="57" spans="1:2" x14ac:dyDescent="0.3">
      <c r="A57" s="3" t="s">
        <v>370</v>
      </c>
      <c r="B57" s="1">
        <v>1</v>
      </c>
    </row>
    <row r="58" spans="1:2" x14ac:dyDescent="0.3">
      <c r="A58" s="3" t="s">
        <v>371</v>
      </c>
      <c r="B58" s="1">
        <v>1</v>
      </c>
    </row>
    <row r="59" spans="1:2" x14ac:dyDescent="0.3">
      <c r="A59" s="3" t="s">
        <v>289</v>
      </c>
      <c r="B59" s="1">
        <v>285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83276-671F-47A2-8758-CDD5C58ACD2B}">
  <dimension ref="A1:F288"/>
  <sheetViews>
    <sheetView workbookViewId="0">
      <selection activeCell="F2" sqref="F2"/>
    </sheetView>
  </sheetViews>
  <sheetFormatPr defaultRowHeight="14.4" x14ac:dyDescent="0.3"/>
  <cols>
    <col min="1" max="1" width="12.77734375" bestFit="1" customWidth="1"/>
    <col min="2" max="2" width="15.6640625" bestFit="1" customWidth="1"/>
    <col min="3" max="3" width="15.5546875" bestFit="1" customWidth="1"/>
  </cols>
  <sheetData>
    <row r="1" spans="1:6" x14ac:dyDescent="0.3">
      <c r="A1" t="s">
        <v>304</v>
      </c>
      <c r="B1" t="s">
        <v>311</v>
      </c>
      <c r="C1" t="s">
        <v>312</v>
      </c>
      <c r="D1" t="s">
        <v>313</v>
      </c>
      <c r="F1" t="s">
        <v>444</v>
      </c>
    </row>
    <row r="2" spans="1:6" x14ac:dyDescent="0.3">
      <c r="A2" s="1" t="s">
        <v>5</v>
      </c>
      <c r="B2" s="6" t="s">
        <v>315</v>
      </c>
      <c r="C2">
        <f>IFERROR(VLOOKUP(RAMPART_TicketsID[[#This Row],[resolutionMonth]],RAMPART_commit_months[],2,FALSE),0)</f>
        <v>13</v>
      </c>
      <c r="D2" t="b">
        <f>IF(RAMPART_TicketsID[[#This Row],[commitInMonth]]&gt;0,TRUE,FALSE)</f>
        <v>1</v>
      </c>
      <c r="F2">
        <f>AVERAGE(RAMPART_TicketsID[commitInMonth])</f>
        <v>50.296167247386762</v>
      </c>
    </row>
    <row r="3" spans="1:6" x14ac:dyDescent="0.3">
      <c r="A3" s="1" t="s">
        <v>0</v>
      </c>
      <c r="B3" s="6" t="s">
        <v>316</v>
      </c>
      <c r="C3">
        <f>IFERROR(VLOOKUP(RAMPART_TicketsID[[#This Row],[resolutionMonth]],RAMPART_commit_months[],2,FALSE),0)</f>
        <v>33</v>
      </c>
      <c r="D3" t="b">
        <f>IF(RAMPART_TicketsID[[#This Row],[commitInMonth]]&gt;0,TRUE,FALSE)</f>
        <v>1</v>
      </c>
    </row>
    <row r="4" spans="1:6" x14ac:dyDescent="0.3">
      <c r="A4" s="1" t="s">
        <v>13</v>
      </c>
      <c r="B4" s="6" t="s">
        <v>316</v>
      </c>
      <c r="C4">
        <f>IFERROR(VLOOKUP(RAMPART_TicketsID[[#This Row],[resolutionMonth]],RAMPART_commit_months[],2,FALSE),0)</f>
        <v>33</v>
      </c>
      <c r="D4" t="b">
        <f>IF(RAMPART_TicketsID[[#This Row],[commitInMonth]]&gt;0,TRUE,FALSE)</f>
        <v>1</v>
      </c>
    </row>
    <row r="5" spans="1:6" x14ac:dyDescent="0.3">
      <c r="A5" s="1" t="s">
        <v>1</v>
      </c>
      <c r="B5" s="6" t="s">
        <v>316</v>
      </c>
      <c r="C5">
        <f>IFERROR(VLOOKUP(RAMPART_TicketsID[[#This Row],[resolutionMonth]],RAMPART_commit_months[],2,FALSE),0)</f>
        <v>33</v>
      </c>
      <c r="D5" t="b">
        <f>IF(RAMPART_TicketsID[[#This Row],[commitInMonth]]&gt;0,TRUE,FALSE)</f>
        <v>1</v>
      </c>
    </row>
    <row r="6" spans="1:6" x14ac:dyDescent="0.3">
      <c r="A6" s="1" t="s">
        <v>7</v>
      </c>
      <c r="B6" s="6" t="s">
        <v>317</v>
      </c>
      <c r="C6">
        <f>IFERROR(VLOOKUP(RAMPART_TicketsID[[#This Row],[resolutionMonth]],RAMPART_commit_months[],2,FALSE),0)</f>
        <v>13</v>
      </c>
      <c r="D6" t="b">
        <f>IF(RAMPART_TicketsID[[#This Row],[commitInMonth]]&gt;0,TRUE,FALSE)</f>
        <v>1</v>
      </c>
    </row>
    <row r="7" spans="1:6" x14ac:dyDescent="0.3">
      <c r="A7" s="1" t="s">
        <v>24</v>
      </c>
      <c r="B7" s="6" t="s">
        <v>318</v>
      </c>
      <c r="C7">
        <f>IFERROR(VLOOKUP(RAMPART_TicketsID[[#This Row],[resolutionMonth]],RAMPART_commit_months[],2,FALSE),0)</f>
        <v>26</v>
      </c>
      <c r="D7" t="b">
        <f>IF(RAMPART_TicketsID[[#This Row],[commitInMonth]]&gt;0,TRUE,FALSE)</f>
        <v>1</v>
      </c>
    </row>
    <row r="8" spans="1:6" x14ac:dyDescent="0.3">
      <c r="A8" s="1" t="s">
        <v>26</v>
      </c>
      <c r="B8" s="6" t="s">
        <v>318</v>
      </c>
      <c r="C8">
        <f>IFERROR(VLOOKUP(RAMPART_TicketsID[[#This Row],[resolutionMonth]],RAMPART_commit_months[],2,FALSE),0)</f>
        <v>26</v>
      </c>
      <c r="D8" t="b">
        <f>IF(RAMPART_TicketsID[[#This Row],[commitInMonth]]&gt;0,TRUE,FALSE)</f>
        <v>1</v>
      </c>
    </row>
    <row r="9" spans="1:6" x14ac:dyDescent="0.3">
      <c r="A9" s="1" t="s">
        <v>28</v>
      </c>
      <c r="B9" s="6" t="s">
        <v>318</v>
      </c>
      <c r="C9">
        <f>IFERROR(VLOOKUP(RAMPART_TicketsID[[#This Row],[resolutionMonth]],RAMPART_commit_months[],2,FALSE),0)</f>
        <v>26</v>
      </c>
      <c r="D9" t="b">
        <f>IF(RAMPART_TicketsID[[#This Row],[commitInMonth]]&gt;0,TRUE,FALSE)</f>
        <v>1</v>
      </c>
    </row>
    <row r="10" spans="1:6" x14ac:dyDescent="0.3">
      <c r="A10" s="1" t="s">
        <v>30</v>
      </c>
      <c r="B10" s="6" t="s">
        <v>318</v>
      </c>
      <c r="C10">
        <f>IFERROR(VLOOKUP(RAMPART_TicketsID[[#This Row],[resolutionMonth]],RAMPART_commit_months[],2,FALSE),0)</f>
        <v>26</v>
      </c>
      <c r="D10" t="b">
        <f>IF(RAMPART_TicketsID[[#This Row],[commitInMonth]]&gt;0,TRUE,FALSE)</f>
        <v>1</v>
      </c>
    </row>
    <row r="11" spans="1:6" x14ac:dyDescent="0.3">
      <c r="A11" s="1" t="s">
        <v>31</v>
      </c>
      <c r="B11" s="6" t="s">
        <v>319</v>
      </c>
      <c r="C11">
        <f>IFERROR(VLOOKUP(RAMPART_TicketsID[[#This Row],[resolutionMonth]],RAMPART_commit_months[],2,FALSE),0)</f>
        <v>78</v>
      </c>
      <c r="D11" t="b">
        <f>IF(RAMPART_TicketsID[[#This Row],[commitInMonth]]&gt;0,TRUE,FALSE)</f>
        <v>1</v>
      </c>
    </row>
    <row r="12" spans="1:6" x14ac:dyDescent="0.3">
      <c r="A12" s="1" t="s">
        <v>33</v>
      </c>
      <c r="B12" s="6" t="s">
        <v>319</v>
      </c>
      <c r="C12">
        <f>IFERROR(VLOOKUP(RAMPART_TicketsID[[#This Row],[resolutionMonth]],RAMPART_commit_months[],2,FALSE),0)</f>
        <v>78</v>
      </c>
      <c r="D12" t="b">
        <f>IF(RAMPART_TicketsID[[#This Row],[commitInMonth]]&gt;0,TRUE,FALSE)</f>
        <v>1</v>
      </c>
    </row>
    <row r="13" spans="1:6" x14ac:dyDescent="0.3">
      <c r="A13" s="1" t="s">
        <v>34</v>
      </c>
      <c r="B13" s="6" t="s">
        <v>319</v>
      </c>
      <c r="C13">
        <f>IFERROR(VLOOKUP(RAMPART_TicketsID[[#This Row],[resolutionMonth]],RAMPART_commit_months[],2,FALSE),0)</f>
        <v>78</v>
      </c>
      <c r="D13" t="b">
        <f>IF(RAMPART_TicketsID[[#This Row],[commitInMonth]]&gt;0,TRUE,FALSE)</f>
        <v>1</v>
      </c>
    </row>
    <row r="14" spans="1:6" x14ac:dyDescent="0.3">
      <c r="A14" s="1" t="s">
        <v>37</v>
      </c>
      <c r="B14" s="6" t="s">
        <v>319</v>
      </c>
      <c r="C14">
        <f>IFERROR(VLOOKUP(RAMPART_TicketsID[[#This Row],[resolutionMonth]],RAMPART_commit_months[],2,FALSE),0)</f>
        <v>78</v>
      </c>
      <c r="D14" t="b">
        <f>IF(RAMPART_TicketsID[[#This Row],[commitInMonth]]&gt;0,TRUE,FALSE)</f>
        <v>1</v>
      </c>
    </row>
    <row r="15" spans="1:6" x14ac:dyDescent="0.3">
      <c r="A15" s="1" t="s">
        <v>29</v>
      </c>
      <c r="B15" s="6" t="s">
        <v>319</v>
      </c>
      <c r="C15">
        <f>IFERROR(VLOOKUP(RAMPART_TicketsID[[#This Row],[resolutionMonth]],RAMPART_commit_months[],2,FALSE),0)</f>
        <v>78</v>
      </c>
      <c r="D15" t="b">
        <f>IF(RAMPART_TicketsID[[#This Row],[commitInMonth]]&gt;0,TRUE,FALSE)</f>
        <v>1</v>
      </c>
    </row>
    <row r="16" spans="1:6" x14ac:dyDescent="0.3">
      <c r="A16" s="1" t="s">
        <v>36</v>
      </c>
      <c r="B16" s="6" t="s">
        <v>319</v>
      </c>
      <c r="C16">
        <f>IFERROR(VLOOKUP(RAMPART_TicketsID[[#This Row],[resolutionMonth]],RAMPART_commit_months[],2,FALSE),0)</f>
        <v>78</v>
      </c>
      <c r="D16" t="b">
        <f>IF(RAMPART_TicketsID[[#This Row],[commitInMonth]]&gt;0,TRUE,FALSE)</f>
        <v>1</v>
      </c>
    </row>
    <row r="17" spans="1:4" x14ac:dyDescent="0.3">
      <c r="A17" s="1" t="s">
        <v>39</v>
      </c>
      <c r="B17" s="6" t="s">
        <v>319</v>
      </c>
      <c r="C17">
        <f>IFERROR(VLOOKUP(RAMPART_TicketsID[[#This Row],[resolutionMonth]],RAMPART_commit_months[],2,FALSE),0)</f>
        <v>78</v>
      </c>
      <c r="D17" t="b">
        <f>IF(RAMPART_TicketsID[[#This Row],[commitInMonth]]&gt;0,TRUE,FALSE)</f>
        <v>1</v>
      </c>
    </row>
    <row r="18" spans="1:4" x14ac:dyDescent="0.3">
      <c r="A18" s="1" t="s">
        <v>12</v>
      </c>
      <c r="B18" s="6" t="s">
        <v>319</v>
      </c>
      <c r="C18">
        <f>IFERROR(VLOOKUP(RAMPART_TicketsID[[#This Row],[resolutionMonth]],RAMPART_commit_months[],2,FALSE),0)</f>
        <v>78</v>
      </c>
      <c r="D18" t="b">
        <f>IF(RAMPART_TicketsID[[#This Row],[commitInMonth]]&gt;0,TRUE,FALSE)</f>
        <v>1</v>
      </c>
    </row>
    <row r="19" spans="1:4" x14ac:dyDescent="0.3">
      <c r="A19" s="1" t="s">
        <v>41</v>
      </c>
      <c r="B19" s="6" t="s">
        <v>319</v>
      </c>
      <c r="C19">
        <f>IFERROR(VLOOKUP(RAMPART_TicketsID[[#This Row],[resolutionMonth]],RAMPART_commit_months[],2,FALSE),0)</f>
        <v>78</v>
      </c>
      <c r="D19" t="b">
        <f>IF(RAMPART_TicketsID[[#This Row],[commitInMonth]]&gt;0,TRUE,FALSE)</f>
        <v>1</v>
      </c>
    </row>
    <row r="20" spans="1:4" x14ac:dyDescent="0.3">
      <c r="A20" s="1" t="s">
        <v>9</v>
      </c>
      <c r="B20" s="6" t="s">
        <v>319</v>
      </c>
      <c r="C20">
        <f>IFERROR(VLOOKUP(RAMPART_TicketsID[[#This Row],[resolutionMonth]],RAMPART_commit_months[],2,FALSE),0)</f>
        <v>78</v>
      </c>
      <c r="D20" t="b">
        <f>IF(RAMPART_TicketsID[[#This Row],[commitInMonth]]&gt;0,TRUE,FALSE)</f>
        <v>1</v>
      </c>
    </row>
    <row r="21" spans="1:4" x14ac:dyDescent="0.3">
      <c r="A21" s="1" t="s">
        <v>43</v>
      </c>
      <c r="B21" s="6" t="s">
        <v>319</v>
      </c>
      <c r="C21">
        <f>IFERROR(VLOOKUP(RAMPART_TicketsID[[#This Row],[resolutionMonth]],RAMPART_commit_months[],2,FALSE),0)</f>
        <v>78</v>
      </c>
      <c r="D21" t="b">
        <f>IF(RAMPART_TicketsID[[#This Row],[commitInMonth]]&gt;0,TRUE,FALSE)</f>
        <v>1</v>
      </c>
    </row>
    <row r="22" spans="1:4" x14ac:dyDescent="0.3">
      <c r="A22" s="1" t="s">
        <v>20</v>
      </c>
      <c r="B22" s="6" t="s">
        <v>319</v>
      </c>
      <c r="C22">
        <f>IFERROR(VLOOKUP(RAMPART_TicketsID[[#This Row],[resolutionMonth]],RAMPART_commit_months[],2,FALSE),0)</f>
        <v>78</v>
      </c>
      <c r="D22" t="b">
        <f>IF(RAMPART_TicketsID[[#This Row],[commitInMonth]]&gt;0,TRUE,FALSE)</f>
        <v>1</v>
      </c>
    </row>
    <row r="23" spans="1:4" x14ac:dyDescent="0.3">
      <c r="A23" s="1" t="s">
        <v>38</v>
      </c>
      <c r="B23" s="6" t="s">
        <v>319</v>
      </c>
      <c r="C23">
        <f>IFERROR(VLOOKUP(RAMPART_TicketsID[[#This Row],[resolutionMonth]],RAMPART_commit_months[],2,FALSE),0)</f>
        <v>78</v>
      </c>
      <c r="D23" t="b">
        <f>IF(RAMPART_TicketsID[[#This Row],[commitInMonth]]&gt;0,TRUE,FALSE)</f>
        <v>1</v>
      </c>
    </row>
    <row r="24" spans="1:4" x14ac:dyDescent="0.3">
      <c r="A24" s="1" t="s">
        <v>8</v>
      </c>
      <c r="B24" s="6" t="s">
        <v>320</v>
      </c>
      <c r="C24">
        <f>IFERROR(VLOOKUP(RAMPART_TicketsID[[#This Row],[resolutionMonth]],RAMPART_commit_months[],2,FALSE),0)</f>
        <v>49</v>
      </c>
      <c r="D24" t="b">
        <f>IF(RAMPART_TicketsID[[#This Row],[commitInMonth]]&gt;0,TRUE,FALSE)</f>
        <v>1</v>
      </c>
    </row>
    <row r="25" spans="1:4" x14ac:dyDescent="0.3">
      <c r="A25" s="1" t="s">
        <v>11</v>
      </c>
      <c r="B25" s="6" t="s">
        <v>320</v>
      </c>
      <c r="C25">
        <f>IFERROR(VLOOKUP(RAMPART_TicketsID[[#This Row],[resolutionMonth]],RAMPART_commit_months[],2,FALSE),0)</f>
        <v>49</v>
      </c>
      <c r="D25" t="b">
        <f>IF(RAMPART_TicketsID[[#This Row],[commitInMonth]]&gt;0,TRUE,FALSE)</f>
        <v>1</v>
      </c>
    </row>
    <row r="26" spans="1:4" x14ac:dyDescent="0.3">
      <c r="A26" s="1" t="s">
        <v>16</v>
      </c>
      <c r="B26" s="6" t="s">
        <v>320</v>
      </c>
      <c r="C26">
        <f>IFERROR(VLOOKUP(RAMPART_TicketsID[[#This Row],[resolutionMonth]],RAMPART_commit_months[],2,FALSE),0)</f>
        <v>49</v>
      </c>
      <c r="D26" t="b">
        <f>IF(RAMPART_TicketsID[[#This Row],[commitInMonth]]&gt;0,TRUE,FALSE)</f>
        <v>1</v>
      </c>
    </row>
    <row r="27" spans="1:4" x14ac:dyDescent="0.3">
      <c r="A27" s="1" t="s">
        <v>4</v>
      </c>
      <c r="B27" s="6" t="s">
        <v>320</v>
      </c>
      <c r="C27">
        <f>IFERROR(VLOOKUP(RAMPART_TicketsID[[#This Row],[resolutionMonth]],RAMPART_commit_months[],2,FALSE),0)</f>
        <v>49</v>
      </c>
      <c r="D27" t="b">
        <f>IF(RAMPART_TicketsID[[#This Row],[commitInMonth]]&gt;0,TRUE,FALSE)</f>
        <v>1</v>
      </c>
    </row>
    <row r="28" spans="1:4" x14ac:dyDescent="0.3">
      <c r="A28" s="1" t="s">
        <v>25</v>
      </c>
      <c r="B28" s="6" t="s">
        <v>320</v>
      </c>
      <c r="C28">
        <f>IFERROR(VLOOKUP(RAMPART_TicketsID[[#This Row],[resolutionMonth]],RAMPART_commit_months[],2,FALSE),0)</f>
        <v>49</v>
      </c>
      <c r="D28" t="b">
        <f>IF(RAMPART_TicketsID[[#This Row],[commitInMonth]]&gt;0,TRUE,FALSE)</f>
        <v>1</v>
      </c>
    </row>
    <row r="29" spans="1:4" x14ac:dyDescent="0.3">
      <c r="A29" s="1" t="s">
        <v>35</v>
      </c>
      <c r="B29" s="6" t="s">
        <v>320</v>
      </c>
      <c r="C29">
        <f>IFERROR(VLOOKUP(RAMPART_TicketsID[[#This Row],[resolutionMonth]],RAMPART_commit_months[],2,FALSE),0)</f>
        <v>49</v>
      </c>
      <c r="D29" t="b">
        <f>IF(RAMPART_TicketsID[[#This Row],[commitInMonth]]&gt;0,TRUE,FALSE)</f>
        <v>1</v>
      </c>
    </row>
    <row r="30" spans="1:4" x14ac:dyDescent="0.3">
      <c r="A30" s="1" t="s">
        <v>40</v>
      </c>
      <c r="B30" s="6" t="s">
        <v>320</v>
      </c>
      <c r="C30">
        <f>IFERROR(VLOOKUP(RAMPART_TicketsID[[#This Row],[resolutionMonth]],RAMPART_commit_months[],2,FALSE),0)</f>
        <v>49</v>
      </c>
      <c r="D30" t="b">
        <f>IF(RAMPART_TicketsID[[#This Row],[commitInMonth]]&gt;0,TRUE,FALSE)</f>
        <v>1</v>
      </c>
    </row>
    <row r="31" spans="1:4" x14ac:dyDescent="0.3">
      <c r="A31" s="1" t="s">
        <v>44</v>
      </c>
      <c r="B31" s="6" t="s">
        <v>320</v>
      </c>
      <c r="C31">
        <f>IFERROR(VLOOKUP(RAMPART_TicketsID[[#This Row],[resolutionMonth]],RAMPART_commit_months[],2,FALSE),0)</f>
        <v>49</v>
      </c>
      <c r="D31" t="b">
        <f>IF(RAMPART_TicketsID[[#This Row],[commitInMonth]]&gt;0,TRUE,FALSE)</f>
        <v>1</v>
      </c>
    </row>
    <row r="32" spans="1:4" x14ac:dyDescent="0.3">
      <c r="A32" s="1" t="s">
        <v>45</v>
      </c>
      <c r="B32" s="6" t="s">
        <v>320</v>
      </c>
      <c r="C32">
        <f>IFERROR(VLOOKUP(RAMPART_TicketsID[[#This Row],[resolutionMonth]],RAMPART_commit_months[],2,FALSE),0)</f>
        <v>49</v>
      </c>
      <c r="D32" t="b">
        <f>IF(RAMPART_TicketsID[[#This Row],[commitInMonth]]&gt;0,TRUE,FALSE)</f>
        <v>1</v>
      </c>
    </row>
    <row r="33" spans="1:4" x14ac:dyDescent="0.3">
      <c r="A33" s="1" t="s">
        <v>47</v>
      </c>
      <c r="B33" s="6" t="s">
        <v>320</v>
      </c>
      <c r="C33">
        <f>IFERROR(VLOOKUP(RAMPART_TicketsID[[#This Row],[resolutionMonth]],RAMPART_commit_months[],2,FALSE),0)</f>
        <v>49</v>
      </c>
      <c r="D33" t="b">
        <f>IF(RAMPART_TicketsID[[#This Row],[commitInMonth]]&gt;0,TRUE,FALSE)</f>
        <v>1</v>
      </c>
    </row>
    <row r="34" spans="1:4" x14ac:dyDescent="0.3">
      <c r="A34" s="1" t="s">
        <v>50</v>
      </c>
      <c r="B34" s="6" t="s">
        <v>320</v>
      </c>
      <c r="C34">
        <f>IFERROR(VLOOKUP(RAMPART_TicketsID[[#This Row],[resolutionMonth]],RAMPART_commit_months[],2,FALSE),0)</f>
        <v>49</v>
      </c>
      <c r="D34" t="b">
        <f>IF(RAMPART_TicketsID[[#This Row],[commitInMonth]]&gt;0,TRUE,FALSE)</f>
        <v>1</v>
      </c>
    </row>
    <row r="35" spans="1:4" x14ac:dyDescent="0.3">
      <c r="A35" s="1" t="s">
        <v>53</v>
      </c>
      <c r="B35" s="6" t="s">
        <v>320</v>
      </c>
      <c r="C35">
        <f>IFERROR(VLOOKUP(RAMPART_TicketsID[[#This Row],[resolutionMonth]],RAMPART_commit_months[],2,FALSE),0)</f>
        <v>49</v>
      </c>
      <c r="D35" t="b">
        <f>IF(RAMPART_TicketsID[[#This Row],[commitInMonth]]&gt;0,TRUE,FALSE)</f>
        <v>1</v>
      </c>
    </row>
    <row r="36" spans="1:4" x14ac:dyDescent="0.3">
      <c r="A36" s="1" t="s">
        <v>58</v>
      </c>
      <c r="B36" s="6" t="s">
        <v>321</v>
      </c>
      <c r="C36">
        <f>IFERROR(VLOOKUP(RAMPART_TicketsID[[#This Row],[resolutionMonth]],RAMPART_commit_months[],2,FALSE),0)</f>
        <v>9</v>
      </c>
      <c r="D36" t="b">
        <f>IF(RAMPART_TicketsID[[#This Row],[commitInMonth]]&gt;0,TRUE,FALSE)</f>
        <v>1</v>
      </c>
    </row>
    <row r="37" spans="1:4" x14ac:dyDescent="0.3">
      <c r="A37" s="1" t="s">
        <v>60</v>
      </c>
      <c r="B37" s="6" t="s">
        <v>321</v>
      </c>
      <c r="C37">
        <f>IFERROR(VLOOKUP(RAMPART_TicketsID[[#This Row],[resolutionMonth]],RAMPART_commit_months[],2,FALSE),0)</f>
        <v>9</v>
      </c>
      <c r="D37" t="b">
        <f>IF(RAMPART_TicketsID[[#This Row],[commitInMonth]]&gt;0,TRUE,FALSE)</f>
        <v>1</v>
      </c>
    </row>
    <row r="38" spans="1:4" x14ac:dyDescent="0.3">
      <c r="A38" s="1" t="s">
        <v>61</v>
      </c>
      <c r="B38" s="6" t="s">
        <v>321</v>
      </c>
      <c r="C38">
        <f>IFERROR(VLOOKUP(RAMPART_TicketsID[[#This Row],[resolutionMonth]],RAMPART_commit_months[],2,FALSE),0)</f>
        <v>9</v>
      </c>
      <c r="D38" t="b">
        <f>IF(RAMPART_TicketsID[[#This Row],[commitInMonth]]&gt;0,TRUE,FALSE)</f>
        <v>1</v>
      </c>
    </row>
    <row r="39" spans="1:4" x14ac:dyDescent="0.3">
      <c r="A39" s="1" t="s">
        <v>42</v>
      </c>
      <c r="B39" s="6" t="s">
        <v>321</v>
      </c>
      <c r="C39">
        <f>IFERROR(VLOOKUP(RAMPART_TicketsID[[#This Row],[resolutionMonth]],RAMPART_commit_months[],2,FALSE),0)</f>
        <v>9</v>
      </c>
      <c r="D39" t="b">
        <f>IF(RAMPART_TicketsID[[#This Row],[commitInMonth]]&gt;0,TRUE,FALSE)</f>
        <v>1</v>
      </c>
    </row>
    <row r="40" spans="1:4" x14ac:dyDescent="0.3">
      <c r="A40" s="1" t="s">
        <v>65</v>
      </c>
      <c r="B40" s="6" t="s">
        <v>322</v>
      </c>
      <c r="C40">
        <f>IFERROR(VLOOKUP(RAMPART_TicketsID[[#This Row],[resolutionMonth]],RAMPART_commit_months[],2,FALSE),0)</f>
        <v>7</v>
      </c>
      <c r="D40" t="b">
        <f>IF(RAMPART_TicketsID[[#This Row],[commitInMonth]]&gt;0,TRUE,FALSE)</f>
        <v>1</v>
      </c>
    </row>
    <row r="41" spans="1:4" x14ac:dyDescent="0.3">
      <c r="A41" s="1" t="s">
        <v>66</v>
      </c>
      <c r="B41" s="6" t="s">
        <v>322</v>
      </c>
      <c r="C41">
        <f>IFERROR(VLOOKUP(RAMPART_TicketsID[[#This Row],[resolutionMonth]],RAMPART_commit_months[],2,FALSE),0)</f>
        <v>7</v>
      </c>
      <c r="D41" t="b">
        <f>IF(RAMPART_TicketsID[[#This Row],[commitInMonth]]&gt;0,TRUE,FALSE)</f>
        <v>1</v>
      </c>
    </row>
    <row r="42" spans="1:4" x14ac:dyDescent="0.3">
      <c r="A42" s="1" t="s">
        <v>67</v>
      </c>
      <c r="B42" s="6" t="s">
        <v>322</v>
      </c>
      <c r="C42">
        <f>IFERROR(VLOOKUP(RAMPART_TicketsID[[#This Row],[resolutionMonth]],RAMPART_commit_months[],2,FALSE),0)</f>
        <v>7</v>
      </c>
      <c r="D42" t="b">
        <f>IF(RAMPART_TicketsID[[#This Row],[commitInMonth]]&gt;0,TRUE,FALSE)</f>
        <v>1</v>
      </c>
    </row>
    <row r="43" spans="1:4" x14ac:dyDescent="0.3">
      <c r="A43" s="1" t="s">
        <v>54</v>
      </c>
      <c r="B43" s="6" t="s">
        <v>322</v>
      </c>
      <c r="C43">
        <f>IFERROR(VLOOKUP(RAMPART_TicketsID[[#This Row],[resolutionMonth]],RAMPART_commit_months[],2,FALSE),0)</f>
        <v>7</v>
      </c>
      <c r="D43" t="b">
        <f>IF(RAMPART_TicketsID[[#This Row],[commitInMonth]]&gt;0,TRUE,FALSE)</f>
        <v>1</v>
      </c>
    </row>
    <row r="44" spans="1:4" x14ac:dyDescent="0.3">
      <c r="A44" s="1" t="s">
        <v>68</v>
      </c>
      <c r="B44" s="6" t="s">
        <v>322</v>
      </c>
      <c r="C44">
        <f>IFERROR(VLOOKUP(RAMPART_TicketsID[[#This Row],[resolutionMonth]],RAMPART_commit_months[],2,FALSE),0)</f>
        <v>7</v>
      </c>
      <c r="D44" t="b">
        <f>IF(RAMPART_TicketsID[[#This Row],[commitInMonth]]&gt;0,TRUE,FALSE)</f>
        <v>1</v>
      </c>
    </row>
    <row r="45" spans="1:4" x14ac:dyDescent="0.3">
      <c r="A45" s="1" t="s">
        <v>69</v>
      </c>
      <c r="B45" s="6" t="s">
        <v>322</v>
      </c>
      <c r="C45">
        <f>IFERROR(VLOOKUP(RAMPART_TicketsID[[#This Row],[resolutionMonth]],RAMPART_commit_months[],2,FALSE),0)</f>
        <v>7</v>
      </c>
      <c r="D45" t="b">
        <f>IF(RAMPART_TicketsID[[#This Row],[commitInMonth]]&gt;0,TRUE,FALSE)</f>
        <v>1</v>
      </c>
    </row>
    <row r="46" spans="1:4" x14ac:dyDescent="0.3">
      <c r="A46" s="1" t="s">
        <v>72</v>
      </c>
      <c r="B46" s="6" t="s">
        <v>323</v>
      </c>
      <c r="C46">
        <f>IFERROR(VLOOKUP(RAMPART_TicketsID[[#This Row],[resolutionMonth]],RAMPART_commit_months[],2,FALSE),0)</f>
        <v>17</v>
      </c>
      <c r="D46" t="b">
        <f>IF(RAMPART_TicketsID[[#This Row],[commitInMonth]]&gt;0,TRUE,FALSE)</f>
        <v>1</v>
      </c>
    </row>
    <row r="47" spans="1:4" x14ac:dyDescent="0.3">
      <c r="A47" s="1" t="s">
        <v>74</v>
      </c>
      <c r="B47" s="6" t="s">
        <v>323</v>
      </c>
      <c r="C47">
        <f>IFERROR(VLOOKUP(RAMPART_TicketsID[[#This Row],[resolutionMonth]],RAMPART_commit_months[],2,FALSE),0)</f>
        <v>17</v>
      </c>
      <c r="D47" t="b">
        <f>IF(RAMPART_TicketsID[[#This Row],[commitInMonth]]&gt;0,TRUE,FALSE)</f>
        <v>1</v>
      </c>
    </row>
    <row r="48" spans="1:4" x14ac:dyDescent="0.3">
      <c r="A48" s="1" t="s">
        <v>76</v>
      </c>
      <c r="B48" s="6" t="s">
        <v>323</v>
      </c>
      <c r="C48">
        <f>IFERROR(VLOOKUP(RAMPART_TicketsID[[#This Row],[resolutionMonth]],RAMPART_commit_months[],2,FALSE),0)</f>
        <v>17</v>
      </c>
      <c r="D48" t="b">
        <f>IF(RAMPART_TicketsID[[#This Row],[commitInMonth]]&gt;0,TRUE,FALSE)</f>
        <v>1</v>
      </c>
    </row>
    <row r="49" spans="1:4" x14ac:dyDescent="0.3">
      <c r="A49" s="1" t="s">
        <v>78</v>
      </c>
      <c r="B49" s="6" t="s">
        <v>323</v>
      </c>
      <c r="C49">
        <f>IFERROR(VLOOKUP(RAMPART_TicketsID[[#This Row],[resolutionMonth]],RAMPART_commit_months[],2,FALSE),0)</f>
        <v>17</v>
      </c>
      <c r="D49" t="b">
        <f>IF(RAMPART_TicketsID[[#This Row],[commitInMonth]]&gt;0,TRUE,FALSE)</f>
        <v>1</v>
      </c>
    </row>
    <row r="50" spans="1:4" x14ac:dyDescent="0.3">
      <c r="A50" s="1" t="s">
        <v>79</v>
      </c>
      <c r="B50" s="6" t="s">
        <v>323</v>
      </c>
      <c r="C50">
        <f>IFERROR(VLOOKUP(RAMPART_TicketsID[[#This Row],[resolutionMonth]],RAMPART_commit_months[],2,FALSE),0)</f>
        <v>17</v>
      </c>
      <c r="D50" t="b">
        <f>IF(RAMPART_TicketsID[[#This Row],[commitInMonth]]&gt;0,TRUE,FALSE)</f>
        <v>1</v>
      </c>
    </row>
    <row r="51" spans="1:4" x14ac:dyDescent="0.3">
      <c r="A51" s="1" t="s">
        <v>81</v>
      </c>
      <c r="B51" s="6" t="s">
        <v>323</v>
      </c>
      <c r="C51">
        <f>IFERROR(VLOOKUP(RAMPART_TicketsID[[#This Row],[resolutionMonth]],RAMPART_commit_months[],2,FALSE),0)</f>
        <v>17</v>
      </c>
      <c r="D51" t="b">
        <f>IF(RAMPART_TicketsID[[#This Row],[commitInMonth]]&gt;0,TRUE,FALSE)</f>
        <v>1</v>
      </c>
    </row>
    <row r="52" spans="1:4" x14ac:dyDescent="0.3">
      <c r="A52" s="1" t="s">
        <v>82</v>
      </c>
      <c r="B52" s="6" t="s">
        <v>323</v>
      </c>
      <c r="C52">
        <f>IFERROR(VLOOKUP(RAMPART_TicketsID[[#This Row],[resolutionMonth]],RAMPART_commit_months[],2,FALSE),0)</f>
        <v>17</v>
      </c>
      <c r="D52" t="b">
        <f>IF(RAMPART_TicketsID[[#This Row],[commitInMonth]]&gt;0,TRUE,FALSE)</f>
        <v>1</v>
      </c>
    </row>
    <row r="53" spans="1:4" x14ac:dyDescent="0.3">
      <c r="A53" s="1" t="s">
        <v>84</v>
      </c>
      <c r="B53" s="6" t="s">
        <v>323</v>
      </c>
      <c r="C53">
        <f>IFERROR(VLOOKUP(RAMPART_TicketsID[[#This Row],[resolutionMonth]],RAMPART_commit_months[],2,FALSE),0)</f>
        <v>17</v>
      </c>
      <c r="D53" t="b">
        <f>IF(RAMPART_TicketsID[[#This Row],[commitInMonth]]&gt;0,TRUE,FALSE)</f>
        <v>1</v>
      </c>
    </row>
    <row r="54" spans="1:4" x14ac:dyDescent="0.3">
      <c r="A54" s="1" t="s">
        <v>19</v>
      </c>
      <c r="B54" s="6" t="s">
        <v>323</v>
      </c>
      <c r="C54">
        <f>IFERROR(VLOOKUP(RAMPART_TicketsID[[#This Row],[resolutionMonth]],RAMPART_commit_months[],2,FALSE),0)</f>
        <v>17</v>
      </c>
      <c r="D54" t="b">
        <f>IF(RAMPART_TicketsID[[#This Row],[commitInMonth]]&gt;0,TRUE,FALSE)</f>
        <v>1</v>
      </c>
    </row>
    <row r="55" spans="1:4" x14ac:dyDescent="0.3">
      <c r="A55" s="1" t="s">
        <v>57</v>
      </c>
      <c r="B55" s="6" t="s">
        <v>324</v>
      </c>
      <c r="C55">
        <f>IFERROR(VLOOKUP(RAMPART_TicketsID[[#This Row],[resolutionMonth]],RAMPART_commit_months[],2,FALSE),0)</f>
        <v>14</v>
      </c>
      <c r="D55" t="b">
        <f>IF(RAMPART_TicketsID[[#This Row],[commitInMonth]]&gt;0,TRUE,FALSE)</f>
        <v>1</v>
      </c>
    </row>
    <row r="56" spans="1:4" x14ac:dyDescent="0.3">
      <c r="A56" s="1" t="s">
        <v>56</v>
      </c>
      <c r="B56" s="6" t="s">
        <v>324</v>
      </c>
      <c r="C56">
        <f>IFERROR(VLOOKUP(RAMPART_TicketsID[[#This Row],[resolutionMonth]],RAMPART_commit_months[],2,FALSE),0)</f>
        <v>14</v>
      </c>
      <c r="D56" t="b">
        <f>IF(RAMPART_TicketsID[[#This Row],[commitInMonth]]&gt;0,TRUE,FALSE)</f>
        <v>1</v>
      </c>
    </row>
    <row r="57" spans="1:4" x14ac:dyDescent="0.3">
      <c r="A57" s="1" t="s">
        <v>85</v>
      </c>
      <c r="B57" s="6" t="s">
        <v>324</v>
      </c>
      <c r="C57">
        <f>IFERROR(VLOOKUP(RAMPART_TicketsID[[#This Row],[resolutionMonth]],RAMPART_commit_months[],2,FALSE),0)</f>
        <v>14</v>
      </c>
      <c r="D57" t="b">
        <f>IF(RAMPART_TicketsID[[#This Row],[commitInMonth]]&gt;0,TRUE,FALSE)</f>
        <v>1</v>
      </c>
    </row>
    <row r="58" spans="1:4" x14ac:dyDescent="0.3">
      <c r="A58" s="1" t="s">
        <v>86</v>
      </c>
      <c r="B58" s="6" t="s">
        <v>324</v>
      </c>
      <c r="C58">
        <f>IFERROR(VLOOKUP(RAMPART_TicketsID[[#This Row],[resolutionMonth]],RAMPART_commit_months[],2,FALSE),0)</f>
        <v>14</v>
      </c>
      <c r="D58" t="b">
        <f>IF(RAMPART_TicketsID[[#This Row],[commitInMonth]]&gt;0,TRUE,FALSE)</f>
        <v>1</v>
      </c>
    </row>
    <row r="59" spans="1:4" x14ac:dyDescent="0.3">
      <c r="A59" s="1" t="s">
        <v>92</v>
      </c>
      <c r="B59" s="6" t="s">
        <v>324</v>
      </c>
      <c r="C59">
        <f>IFERROR(VLOOKUP(RAMPART_TicketsID[[#This Row],[resolutionMonth]],RAMPART_commit_months[],2,FALSE),0)</f>
        <v>14</v>
      </c>
      <c r="D59" t="b">
        <f>IF(RAMPART_TicketsID[[#This Row],[commitInMonth]]&gt;0,TRUE,FALSE)</f>
        <v>1</v>
      </c>
    </row>
    <row r="60" spans="1:4" x14ac:dyDescent="0.3">
      <c r="A60" s="1" t="s">
        <v>22</v>
      </c>
      <c r="B60" s="6" t="s">
        <v>324</v>
      </c>
      <c r="C60">
        <f>IFERROR(VLOOKUP(RAMPART_TicketsID[[#This Row],[resolutionMonth]],RAMPART_commit_months[],2,FALSE),0)</f>
        <v>14</v>
      </c>
      <c r="D60" t="b">
        <f>IF(RAMPART_TicketsID[[#This Row],[commitInMonth]]&gt;0,TRUE,FALSE)</f>
        <v>1</v>
      </c>
    </row>
    <row r="61" spans="1:4" x14ac:dyDescent="0.3">
      <c r="A61" s="1" t="s">
        <v>96</v>
      </c>
      <c r="B61" s="6" t="s">
        <v>324</v>
      </c>
      <c r="C61">
        <f>IFERROR(VLOOKUP(RAMPART_TicketsID[[#This Row],[resolutionMonth]],RAMPART_commit_months[],2,FALSE),0)</f>
        <v>14</v>
      </c>
      <c r="D61" t="b">
        <f>IF(RAMPART_TicketsID[[#This Row],[commitInMonth]]&gt;0,TRUE,FALSE)</f>
        <v>1</v>
      </c>
    </row>
    <row r="62" spans="1:4" x14ac:dyDescent="0.3">
      <c r="A62" s="1" t="s">
        <v>55</v>
      </c>
      <c r="B62" s="6" t="s">
        <v>325</v>
      </c>
      <c r="C62">
        <f>IFERROR(VLOOKUP(RAMPART_TicketsID[[#This Row],[resolutionMonth]],RAMPART_commit_months[],2,FALSE),0)</f>
        <v>91</v>
      </c>
      <c r="D62" t="b">
        <f>IF(RAMPART_TicketsID[[#This Row],[commitInMonth]]&gt;0,TRUE,FALSE)</f>
        <v>1</v>
      </c>
    </row>
    <row r="63" spans="1:4" x14ac:dyDescent="0.3">
      <c r="A63" s="1" t="s">
        <v>80</v>
      </c>
      <c r="B63" s="6" t="s">
        <v>325</v>
      </c>
      <c r="C63">
        <f>IFERROR(VLOOKUP(RAMPART_TicketsID[[#This Row],[resolutionMonth]],RAMPART_commit_months[],2,FALSE),0)</f>
        <v>91</v>
      </c>
      <c r="D63" t="b">
        <f>IF(RAMPART_TicketsID[[#This Row],[commitInMonth]]&gt;0,TRUE,FALSE)</f>
        <v>1</v>
      </c>
    </row>
    <row r="64" spans="1:4" x14ac:dyDescent="0.3">
      <c r="A64" s="1" t="s">
        <v>64</v>
      </c>
      <c r="B64" s="6" t="s">
        <v>325</v>
      </c>
      <c r="C64">
        <f>IFERROR(VLOOKUP(RAMPART_TicketsID[[#This Row],[resolutionMonth]],RAMPART_commit_months[],2,FALSE),0)</f>
        <v>91</v>
      </c>
      <c r="D64" t="b">
        <f>IF(RAMPART_TicketsID[[#This Row],[commitInMonth]]&gt;0,TRUE,FALSE)</f>
        <v>1</v>
      </c>
    </row>
    <row r="65" spans="1:4" x14ac:dyDescent="0.3">
      <c r="A65" s="1" t="s">
        <v>95</v>
      </c>
      <c r="B65" s="6" t="s">
        <v>325</v>
      </c>
      <c r="C65">
        <f>IFERROR(VLOOKUP(RAMPART_TicketsID[[#This Row],[resolutionMonth]],RAMPART_commit_months[],2,FALSE),0)</f>
        <v>91</v>
      </c>
      <c r="D65" t="b">
        <f>IF(RAMPART_TicketsID[[#This Row],[commitInMonth]]&gt;0,TRUE,FALSE)</f>
        <v>1</v>
      </c>
    </row>
    <row r="66" spans="1:4" x14ac:dyDescent="0.3">
      <c r="A66" s="1" t="s">
        <v>99</v>
      </c>
      <c r="B66" s="6" t="s">
        <v>325</v>
      </c>
      <c r="C66">
        <f>IFERROR(VLOOKUP(RAMPART_TicketsID[[#This Row],[resolutionMonth]],RAMPART_commit_months[],2,FALSE),0)</f>
        <v>91</v>
      </c>
      <c r="D66" t="b">
        <f>IF(RAMPART_TicketsID[[#This Row],[commitInMonth]]&gt;0,TRUE,FALSE)</f>
        <v>1</v>
      </c>
    </row>
    <row r="67" spans="1:4" x14ac:dyDescent="0.3">
      <c r="A67" s="1" t="s">
        <v>100</v>
      </c>
      <c r="B67" s="6" t="s">
        <v>325</v>
      </c>
      <c r="C67">
        <f>IFERROR(VLOOKUP(RAMPART_TicketsID[[#This Row],[resolutionMonth]],RAMPART_commit_months[],2,FALSE),0)</f>
        <v>91</v>
      </c>
      <c r="D67" t="b">
        <f>IF(RAMPART_TicketsID[[#This Row],[commitInMonth]]&gt;0,TRUE,FALSE)</f>
        <v>1</v>
      </c>
    </row>
    <row r="68" spans="1:4" x14ac:dyDescent="0.3">
      <c r="A68" s="1" t="s">
        <v>21</v>
      </c>
      <c r="B68" s="6" t="s">
        <v>325</v>
      </c>
      <c r="C68">
        <f>IFERROR(VLOOKUP(RAMPART_TicketsID[[#This Row],[resolutionMonth]],RAMPART_commit_months[],2,FALSE),0)</f>
        <v>91</v>
      </c>
      <c r="D68" t="b">
        <f>IF(RAMPART_TicketsID[[#This Row],[commitInMonth]]&gt;0,TRUE,FALSE)</f>
        <v>1</v>
      </c>
    </row>
    <row r="69" spans="1:4" x14ac:dyDescent="0.3">
      <c r="A69" s="1" t="s">
        <v>49</v>
      </c>
      <c r="B69" s="6" t="s">
        <v>325</v>
      </c>
      <c r="C69">
        <f>IFERROR(VLOOKUP(RAMPART_TicketsID[[#This Row],[resolutionMonth]],RAMPART_commit_months[],2,FALSE),0)</f>
        <v>91</v>
      </c>
      <c r="D69" t="b">
        <f>IF(RAMPART_TicketsID[[#This Row],[commitInMonth]]&gt;0,TRUE,FALSE)</f>
        <v>1</v>
      </c>
    </row>
    <row r="70" spans="1:4" x14ac:dyDescent="0.3">
      <c r="A70" s="1" t="s">
        <v>97</v>
      </c>
      <c r="B70" s="6" t="s">
        <v>325</v>
      </c>
      <c r="C70">
        <f>IFERROR(VLOOKUP(RAMPART_TicketsID[[#This Row],[resolutionMonth]],RAMPART_commit_months[],2,FALSE),0)</f>
        <v>91</v>
      </c>
      <c r="D70" t="b">
        <f>IF(RAMPART_TicketsID[[#This Row],[commitInMonth]]&gt;0,TRUE,FALSE)</f>
        <v>1</v>
      </c>
    </row>
    <row r="71" spans="1:4" x14ac:dyDescent="0.3">
      <c r="A71" s="1" t="s">
        <v>101</v>
      </c>
      <c r="B71" s="6" t="s">
        <v>325</v>
      </c>
      <c r="C71">
        <f>IFERROR(VLOOKUP(RAMPART_TicketsID[[#This Row],[resolutionMonth]],RAMPART_commit_months[],2,FALSE),0)</f>
        <v>91</v>
      </c>
      <c r="D71" t="b">
        <f>IF(RAMPART_TicketsID[[#This Row],[commitInMonth]]&gt;0,TRUE,FALSE)</f>
        <v>1</v>
      </c>
    </row>
    <row r="72" spans="1:4" x14ac:dyDescent="0.3">
      <c r="A72" s="1" t="s">
        <v>59</v>
      </c>
      <c r="B72" s="6" t="s">
        <v>325</v>
      </c>
      <c r="C72">
        <f>IFERROR(VLOOKUP(RAMPART_TicketsID[[#This Row],[resolutionMonth]],RAMPART_commit_months[],2,FALSE),0)</f>
        <v>91</v>
      </c>
      <c r="D72" t="b">
        <f>IF(RAMPART_TicketsID[[#This Row],[commitInMonth]]&gt;0,TRUE,FALSE)</f>
        <v>1</v>
      </c>
    </row>
    <row r="73" spans="1:4" x14ac:dyDescent="0.3">
      <c r="A73" s="1" t="s">
        <v>48</v>
      </c>
      <c r="B73" s="6" t="s">
        <v>325</v>
      </c>
      <c r="C73">
        <f>IFERROR(VLOOKUP(RAMPART_TicketsID[[#This Row],[resolutionMonth]],RAMPART_commit_months[],2,FALSE),0)</f>
        <v>91</v>
      </c>
      <c r="D73" t="b">
        <f>IF(RAMPART_TicketsID[[#This Row],[commitInMonth]]&gt;0,TRUE,FALSE)</f>
        <v>1</v>
      </c>
    </row>
    <row r="74" spans="1:4" x14ac:dyDescent="0.3">
      <c r="A74" s="1" t="s">
        <v>93</v>
      </c>
      <c r="B74" s="6" t="s">
        <v>325</v>
      </c>
      <c r="C74">
        <f>IFERROR(VLOOKUP(RAMPART_TicketsID[[#This Row],[resolutionMonth]],RAMPART_commit_months[],2,FALSE),0)</f>
        <v>91</v>
      </c>
      <c r="D74" t="b">
        <f>IF(RAMPART_TicketsID[[#This Row],[commitInMonth]]&gt;0,TRUE,FALSE)</f>
        <v>1</v>
      </c>
    </row>
    <row r="75" spans="1:4" x14ac:dyDescent="0.3">
      <c r="A75" s="1" t="s">
        <v>10</v>
      </c>
      <c r="B75" s="6" t="s">
        <v>325</v>
      </c>
      <c r="C75">
        <f>IFERROR(VLOOKUP(RAMPART_TicketsID[[#This Row],[resolutionMonth]],RAMPART_commit_months[],2,FALSE),0)</f>
        <v>91</v>
      </c>
      <c r="D75" t="b">
        <f>IF(RAMPART_TicketsID[[#This Row],[commitInMonth]]&gt;0,TRUE,FALSE)</f>
        <v>1</v>
      </c>
    </row>
    <row r="76" spans="1:4" x14ac:dyDescent="0.3">
      <c r="A76" s="1" t="s">
        <v>32</v>
      </c>
      <c r="B76" s="6" t="s">
        <v>325</v>
      </c>
      <c r="C76">
        <f>IFERROR(VLOOKUP(RAMPART_TicketsID[[#This Row],[resolutionMonth]],RAMPART_commit_months[],2,FALSE),0)</f>
        <v>91</v>
      </c>
      <c r="D76" t="b">
        <f>IF(RAMPART_TicketsID[[#This Row],[commitInMonth]]&gt;0,TRUE,FALSE)</f>
        <v>1</v>
      </c>
    </row>
    <row r="77" spans="1:4" x14ac:dyDescent="0.3">
      <c r="A77" s="1" t="s">
        <v>103</v>
      </c>
      <c r="B77" s="6" t="s">
        <v>325</v>
      </c>
      <c r="C77">
        <f>IFERROR(VLOOKUP(RAMPART_TicketsID[[#This Row],[resolutionMonth]],RAMPART_commit_months[],2,FALSE),0)</f>
        <v>91</v>
      </c>
      <c r="D77" t="b">
        <f>IF(RAMPART_TicketsID[[#This Row],[commitInMonth]]&gt;0,TRUE,FALSE)</f>
        <v>1</v>
      </c>
    </row>
    <row r="78" spans="1:4" x14ac:dyDescent="0.3">
      <c r="A78" s="1" t="s">
        <v>105</v>
      </c>
      <c r="B78" s="6" t="s">
        <v>326</v>
      </c>
      <c r="C78">
        <f>IFERROR(VLOOKUP(RAMPART_TicketsID[[#This Row],[resolutionMonth]],RAMPART_commit_months[],2,FALSE),0)</f>
        <v>35</v>
      </c>
      <c r="D78" t="b">
        <f>IF(RAMPART_TicketsID[[#This Row],[commitInMonth]]&gt;0,TRUE,FALSE)</f>
        <v>1</v>
      </c>
    </row>
    <row r="79" spans="1:4" x14ac:dyDescent="0.3">
      <c r="A79" s="1" t="s">
        <v>106</v>
      </c>
      <c r="B79" s="6" t="s">
        <v>326</v>
      </c>
      <c r="C79">
        <f>IFERROR(VLOOKUP(RAMPART_TicketsID[[#This Row],[resolutionMonth]],RAMPART_commit_months[],2,FALSE),0)</f>
        <v>35</v>
      </c>
      <c r="D79" t="b">
        <f>IF(RAMPART_TicketsID[[#This Row],[commitInMonth]]&gt;0,TRUE,FALSE)</f>
        <v>1</v>
      </c>
    </row>
    <row r="80" spans="1:4" x14ac:dyDescent="0.3">
      <c r="A80" s="1" t="s">
        <v>94</v>
      </c>
      <c r="B80" s="6" t="s">
        <v>326</v>
      </c>
      <c r="C80">
        <f>IFERROR(VLOOKUP(RAMPART_TicketsID[[#This Row],[resolutionMonth]],RAMPART_commit_months[],2,FALSE),0)</f>
        <v>35</v>
      </c>
      <c r="D80" t="b">
        <f>IF(RAMPART_TicketsID[[#This Row],[commitInMonth]]&gt;0,TRUE,FALSE)</f>
        <v>1</v>
      </c>
    </row>
    <row r="81" spans="1:4" x14ac:dyDescent="0.3">
      <c r="A81" s="1" t="s">
        <v>108</v>
      </c>
      <c r="B81" s="6" t="s">
        <v>326</v>
      </c>
      <c r="C81">
        <f>IFERROR(VLOOKUP(RAMPART_TicketsID[[#This Row],[resolutionMonth]],RAMPART_commit_months[],2,FALSE),0)</f>
        <v>35</v>
      </c>
      <c r="D81" t="b">
        <f>IF(RAMPART_TicketsID[[#This Row],[commitInMonth]]&gt;0,TRUE,FALSE)</f>
        <v>1</v>
      </c>
    </row>
    <row r="82" spans="1:4" x14ac:dyDescent="0.3">
      <c r="A82" s="1" t="s">
        <v>107</v>
      </c>
      <c r="B82" s="6" t="s">
        <v>326</v>
      </c>
      <c r="C82">
        <f>IFERROR(VLOOKUP(RAMPART_TicketsID[[#This Row],[resolutionMonth]],RAMPART_commit_months[],2,FALSE),0)</f>
        <v>35</v>
      </c>
      <c r="D82" t="b">
        <f>IF(RAMPART_TicketsID[[#This Row],[commitInMonth]]&gt;0,TRUE,FALSE)</f>
        <v>1</v>
      </c>
    </row>
    <row r="83" spans="1:4" x14ac:dyDescent="0.3">
      <c r="A83" s="1" t="s">
        <v>109</v>
      </c>
      <c r="B83" s="6" t="s">
        <v>326</v>
      </c>
      <c r="C83">
        <f>IFERROR(VLOOKUP(RAMPART_TicketsID[[#This Row],[resolutionMonth]],RAMPART_commit_months[],2,FALSE),0)</f>
        <v>35</v>
      </c>
      <c r="D83" t="b">
        <f>IF(RAMPART_TicketsID[[#This Row],[commitInMonth]]&gt;0,TRUE,FALSE)</f>
        <v>1</v>
      </c>
    </row>
    <row r="84" spans="1:4" x14ac:dyDescent="0.3">
      <c r="A84" s="1" t="s">
        <v>18</v>
      </c>
      <c r="B84" s="6" t="s">
        <v>327</v>
      </c>
      <c r="C84">
        <f>IFERROR(VLOOKUP(RAMPART_TicketsID[[#This Row],[resolutionMonth]],RAMPART_commit_months[],2,FALSE),0)</f>
        <v>49</v>
      </c>
      <c r="D84" t="b">
        <f>IF(RAMPART_TicketsID[[#This Row],[commitInMonth]]&gt;0,TRUE,FALSE)</f>
        <v>1</v>
      </c>
    </row>
    <row r="85" spans="1:4" x14ac:dyDescent="0.3">
      <c r="A85" s="1" t="s">
        <v>27</v>
      </c>
      <c r="B85" s="6" t="s">
        <v>327</v>
      </c>
      <c r="C85">
        <f>IFERROR(VLOOKUP(RAMPART_TicketsID[[#This Row],[resolutionMonth]],RAMPART_commit_months[],2,FALSE),0)</f>
        <v>49</v>
      </c>
      <c r="D85" t="b">
        <f>IF(RAMPART_TicketsID[[#This Row],[commitInMonth]]&gt;0,TRUE,FALSE)</f>
        <v>1</v>
      </c>
    </row>
    <row r="86" spans="1:4" x14ac:dyDescent="0.3">
      <c r="A86" s="1" t="s">
        <v>51</v>
      </c>
      <c r="B86" s="6" t="s">
        <v>327</v>
      </c>
      <c r="C86">
        <f>IFERROR(VLOOKUP(RAMPART_TicketsID[[#This Row],[resolutionMonth]],RAMPART_commit_months[],2,FALSE),0)</f>
        <v>49</v>
      </c>
      <c r="D86" t="b">
        <f>IF(RAMPART_TicketsID[[#This Row],[commitInMonth]]&gt;0,TRUE,FALSE)</f>
        <v>1</v>
      </c>
    </row>
    <row r="87" spans="1:4" x14ac:dyDescent="0.3">
      <c r="A87" s="1" t="s">
        <v>88</v>
      </c>
      <c r="B87" s="6" t="s">
        <v>327</v>
      </c>
      <c r="C87">
        <f>IFERROR(VLOOKUP(RAMPART_TicketsID[[#This Row],[resolutionMonth]],RAMPART_commit_months[],2,FALSE),0)</f>
        <v>49</v>
      </c>
      <c r="D87" t="b">
        <f>IF(RAMPART_TicketsID[[#This Row],[commitInMonth]]&gt;0,TRUE,FALSE)</f>
        <v>1</v>
      </c>
    </row>
    <row r="88" spans="1:4" x14ac:dyDescent="0.3">
      <c r="A88" s="1" t="s">
        <v>110</v>
      </c>
      <c r="B88" s="6" t="s">
        <v>327</v>
      </c>
      <c r="C88">
        <f>IFERROR(VLOOKUP(RAMPART_TicketsID[[#This Row],[resolutionMonth]],RAMPART_commit_months[],2,FALSE),0)</f>
        <v>49</v>
      </c>
      <c r="D88" t="b">
        <f>IF(RAMPART_TicketsID[[#This Row],[commitInMonth]]&gt;0,TRUE,FALSE)</f>
        <v>1</v>
      </c>
    </row>
    <row r="89" spans="1:4" x14ac:dyDescent="0.3">
      <c r="A89" s="1" t="s">
        <v>52</v>
      </c>
      <c r="B89" s="6" t="s">
        <v>327</v>
      </c>
      <c r="C89">
        <f>IFERROR(VLOOKUP(RAMPART_TicketsID[[#This Row],[resolutionMonth]],RAMPART_commit_months[],2,FALSE),0)</f>
        <v>49</v>
      </c>
      <c r="D89" t="b">
        <f>IF(RAMPART_TicketsID[[#This Row],[commitInMonth]]&gt;0,TRUE,FALSE)</f>
        <v>1</v>
      </c>
    </row>
    <row r="90" spans="1:4" x14ac:dyDescent="0.3">
      <c r="A90" s="1" t="s">
        <v>77</v>
      </c>
      <c r="B90" s="6" t="s">
        <v>327</v>
      </c>
      <c r="C90">
        <f>IFERROR(VLOOKUP(RAMPART_TicketsID[[#This Row],[resolutionMonth]],RAMPART_commit_months[],2,FALSE),0)</f>
        <v>49</v>
      </c>
      <c r="D90" t="b">
        <f>IF(RAMPART_TicketsID[[#This Row],[commitInMonth]]&gt;0,TRUE,FALSE)</f>
        <v>1</v>
      </c>
    </row>
    <row r="91" spans="1:4" x14ac:dyDescent="0.3">
      <c r="A91" s="1" t="s">
        <v>113</v>
      </c>
      <c r="B91" s="6" t="s">
        <v>328</v>
      </c>
      <c r="C91">
        <f>IFERROR(VLOOKUP(RAMPART_TicketsID[[#This Row],[resolutionMonth]],RAMPART_commit_months[],2,FALSE),0)</f>
        <v>26</v>
      </c>
      <c r="D91" t="b">
        <f>IF(RAMPART_TicketsID[[#This Row],[commitInMonth]]&gt;0,TRUE,FALSE)</f>
        <v>1</v>
      </c>
    </row>
    <row r="92" spans="1:4" x14ac:dyDescent="0.3">
      <c r="A92" s="1" t="s">
        <v>102</v>
      </c>
      <c r="B92" s="6" t="s">
        <v>328</v>
      </c>
      <c r="C92">
        <f>IFERROR(VLOOKUP(RAMPART_TicketsID[[#This Row],[resolutionMonth]],RAMPART_commit_months[],2,FALSE),0)</f>
        <v>26</v>
      </c>
      <c r="D92" t="b">
        <f>IF(RAMPART_TicketsID[[#This Row],[commitInMonth]]&gt;0,TRUE,FALSE)</f>
        <v>1</v>
      </c>
    </row>
    <row r="93" spans="1:4" x14ac:dyDescent="0.3">
      <c r="A93" s="1" t="s">
        <v>63</v>
      </c>
      <c r="B93" s="6" t="s">
        <v>328</v>
      </c>
      <c r="C93">
        <f>IFERROR(VLOOKUP(RAMPART_TicketsID[[#This Row],[resolutionMonth]],RAMPART_commit_months[],2,FALSE),0)</f>
        <v>26</v>
      </c>
      <c r="D93" t="b">
        <f>IF(RAMPART_TicketsID[[#This Row],[commitInMonth]]&gt;0,TRUE,FALSE)</f>
        <v>1</v>
      </c>
    </row>
    <row r="94" spans="1:4" x14ac:dyDescent="0.3">
      <c r="A94" s="1" t="s">
        <v>73</v>
      </c>
      <c r="B94" s="6" t="s">
        <v>328</v>
      </c>
      <c r="C94">
        <f>IFERROR(VLOOKUP(RAMPART_TicketsID[[#This Row],[resolutionMonth]],RAMPART_commit_months[],2,FALSE),0)</f>
        <v>26</v>
      </c>
      <c r="D94" t="b">
        <f>IF(RAMPART_TicketsID[[#This Row],[commitInMonth]]&gt;0,TRUE,FALSE)</f>
        <v>1</v>
      </c>
    </row>
    <row r="95" spans="1:4" x14ac:dyDescent="0.3">
      <c r="A95" s="1" t="s">
        <v>114</v>
      </c>
      <c r="B95" s="6" t="s">
        <v>328</v>
      </c>
      <c r="C95">
        <f>IFERROR(VLOOKUP(RAMPART_TicketsID[[#This Row],[resolutionMonth]],RAMPART_commit_months[],2,FALSE),0)</f>
        <v>26</v>
      </c>
      <c r="D95" t="b">
        <f>IF(RAMPART_TicketsID[[#This Row],[commitInMonth]]&gt;0,TRUE,FALSE)</f>
        <v>1</v>
      </c>
    </row>
    <row r="96" spans="1:4" x14ac:dyDescent="0.3">
      <c r="A96" s="1" t="s">
        <v>117</v>
      </c>
      <c r="B96" s="6" t="s">
        <v>328</v>
      </c>
      <c r="C96">
        <f>IFERROR(VLOOKUP(RAMPART_TicketsID[[#This Row],[resolutionMonth]],RAMPART_commit_months[],2,FALSE),0)</f>
        <v>26</v>
      </c>
      <c r="D96" t="b">
        <f>IF(RAMPART_TicketsID[[#This Row],[commitInMonth]]&gt;0,TRUE,FALSE)</f>
        <v>1</v>
      </c>
    </row>
    <row r="97" spans="1:4" x14ac:dyDescent="0.3">
      <c r="A97" s="1" t="s">
        <v>23</v>
      </c>
      <c r="B97" s="6" t="s">
        <v>328</v>
      </c>
      <c r="C97">
        <f>IFERROR(VLOOKUP(RAMPART_TicketsID[[#This Row],[resolutionMonth]],RAMPART_commit_months[],2,FALSE),0)</f>
        <v>26</v>
      </c>
      <c r="D97" t="b">
        <f>IF(RAMPART_TicketsID[[#This Row],[commitInMonth]]&gt;0,TRUE,FALSE)</f>
        <v>1</v>
      </c>
    </row>
    <row r="98" spans="1:4" x14ac:dyDescent="0.3">
      <c r="A98" s="1" t="s">
        <v>115</v>
      </c>
      <c r="B98" s="6" t="s">
        <v>328</v>
      </c>
      <c r="C98">
        <f>IFERROR(VLOOKUP(RAMPART_TicketsID[[#This Row],[resolutionMonth]],RAMPART_commit_months[],2,FALSE),0)</f>
        <v>26</v>
      </c>
      <c r="D98" t="b">
        <f>IF(RAMPART_TicketsID[[#This Row],[commitInMonth]]&gt;0,TRUE,FALSE)</f>
        <v>1</v>
      </c>
    </row>
    <row r="99" spans="1:4" x14ac:dyDescent="0.3">
      <c r="A99" s="1" t="s">
        <v>112</v>
      </c>
      <c r="B99" s="6" t="s">
        <v>328</v>
      </c>
      <c r="C99">
        <f>IFERROR(VLOOKUP(RAMPART_TicketsID[[#This Row],[resolutionMonth]],RAMPART_commit_months[],2,FALSE),0)</f>
        <v>26</v>
      </c>
      <c r="D99" t="b">
        <f>IF(RAMPART_TicketsID[[#This Row],[commitInMonth]]&gt;0,TRUE,FALSE)</f>
        <v>1</v>
      </c>
    </row>
    <row r="100" spans="1:4" x14ac:dyDescent="0.3">
      <c r="A100" s="1" t="s">
        <v>6</v>
      </c>
      <c r="B100" s="6" t="s">
        <v>328</v>
      </c>
      <c r="C100">
        <f>IFERROR(VLOOKUP(RAMPART_TicketsID[[#This Row],[resolutionMonth]],RAMPART_commit_months[],2,FALSE),0)</f>
        <v>26</v>
      </c>
      <c r="D100" t="b">
        <f>IF(RAMPART_TicketsID[[#This Row],[commitInMonth]]&gt;0,TRUE,FALSE)</f>
        <v>1</v>
      </c>
    </row>
    <row r="101" spans="1:4" x14ac:dyDescent="0.3">
      <c r="A101" s="1" t="s">
        <v>62</v>
      </c>
      <c r="B101" s="6" t="s">
        <v>328</v>
      </c>
      <c r="C101">
        <f>IFERROR(VLOOKUP(RAMPART_TicketsID[[#This Row],[resolutionMonth]],RAMPART_commit_months[],2,FALSE),0)</f>
        <v>26</v>
      </c>
      <c r="D101" t="b">
        <f>IF(RAMPART_TicketsID[[#This Row],[commitInMonth]]&gt;0,TRUE,FALSE)</f>
        <v>1</v>
      </c>
    </row>
    <row r="102" spans="1:4" x14ac:dyDescent="0.3">
      <c r="A102" s="1" t="s">
        <v>118</v>
      </c>
      <c r="B102" s="6" t="s">
        <v>328</v>
      </c>
      <c r="C102">
        <f>IFERROR(VLOOKUP(RAMPART_TicketsID[[#This Row],[resolutionMonth]],RAMPART_commit_months[],2,FALSE),0)</f>
        <v>26</v>
      </c>
      <c r="D102" t="b">
        <f>IF(RAMPART_TicketsID[[#This Row],[commitInMonth]]&gt;0,TRUE,FALSE)</f>
        <v>1</v>
      </c>
    </row>
    <row r="103" spans="1:4" x14ac:dyDescent="0.3">
      <c r="A103" s="1" t="s">
        <v>15</v>
      </c>
      <c r="B103" s="6" t="s">
        <v>328</v>
      </c>
      <c r="C103">
        <f>IFERROR(VLOOKUP(RAMPART_TicketsID[[#This Row],[resolutionMonth]],RAMPART_commit_months[],2,FALSE),0)</f>
        <v>26</v>
      </c>
      <c r="D103" t="b">
        <f>IF(RAMPART_TicketsID[[#This Row],[commitInMonth]]&gt;0,TRUE,FALSE)</f>
        <v>1</v>
      </c>
    </row>
    <row r="104" spans="1:4" x14ac:dyDescent="0.3">
      <c r="A104" s="1" t="s">
        <v>121</v>
      </c>
      <c r="B104" s="6" t="s">
        <v>329</v>
      </c>
      <c r="C104">
        <f>IFERROR(VLOOKUP(RAMPART_TicketsID[[#This Row],[resolutionMonth]],RAMPART_commit_months[],2,FALSE),0)</f>
        <v>53</v>
      </c>
      <c r="D104" t="b">
        <f>IF(RAMPART_TicketsID[[#This Row],[commitInMonth]]&gt;0,TRUE,FALSE)</f>
        <v>1</v>
      </c>
    </row>
    <row r="105" spans="1:4" x14ac:dyDescent="0.3">
      <c r="A105" s="1" t="s">
        <v>123</v>
      </c>
      <c r="B105" s="6" t="s">
        <v>329</v>
      </c>
      <c r="C105">
        <f>IFERROR(VLOOKUP(RAMPART_TicketsID[[#This Row],[resolutionMonth]],RAMPART_commit_months[],2,FALSE),0)</f>
        <v>53</v>
      </c>
      <c r="D105" t="b">
        <f>IF(RAMPART_TicketsID[[#This Row],[commitInMonth]]&gt;0,TRUE,FALSE)</f>
        <v>1</v>
      </c>
    </row>
    <row r="106" spans="1:4" x14ac:dyDescent="0.3">
      <c r="A106" s="1" t="s">
        <v>124</v>
      </c>
      <c r="B106" s="6" t="s">
        <v>329</v>
      </c>
      <c r="C106">
        <f>IFERROR(VLOOKUP(RAMPART_TicketsID[[#This Row],[resolutionMonth]],RAMPART_commit_months[],2,FALSE),0)</f>
        <v>53</v>
      </c>
      <c r="D106" t="b">
        <f>IF(RAMPART_TicketsID[[#This Row],[commitInMonth]]&gt;0,TRUE,FALSE)</f>
        <v>1</v>
      </c>
    </row>
    <row r="107" spans="1:4" x14ac:dyDescent="0.3">
      <c r="A107" s="1" t="s">
        <v>125</v>
      </c>
      <c r="B107" s="6" t="s">
        <v>329</v>
      </c>
      <c r="C107">
        <f>IFERROR(VLOOKUP(RAMPART_TicketsID[[#This Row],[resolutionMonth]],RAMPART_commit_months[],2,FALSE),0)</f>
        <v>53</v>
      </c>
      <c r="D107" t="b">
        <f>IF(RAMPART_TicketsID[[#This Row],[commitInMonth]]&gt;0,TRUE,FALSE)</f>
        <v>1</v>
      </c>
    </row>
    <row r="108" spans="1:4" x14ac:dyDescent="0.3">
      <c r="A108" s="1" t="s">
        <v>126</v>
      </c>
      <c r="B108" s="6" t="s">
        <v>329</v>
      </c>
      <c r="C108">
        <f>IFERROR(VLOOKUP(RAMPART_TicketsID[[#This Row],[resolutionMonth]],RAMPART_commit_months[],2,FALSE),0)</f>
        <v>53</v>
      </c>
      <c r="D108" t="b">
        <f>IF(RAMPART_TicketsID[[#This Row],[commitInMonth]]&gt;0,TRUE,FALSE)</f>
        <v>1</v>
      </c>
    </row>
    <row r="109" spans="1:4" x14ac:dyDescent="0.3">
      <c r="A109" s="1" t="s">
        <v>127</v>
      </c>
      <c r="B109" s="6" t="s">
        <v>329</v>
      </c>
      <c r="C109">
        <f>IFERROR(VLOOKUP(RAMPART_TicketsID[[#This Row],[resolutionMonth]],RAMPART_commit_months[],2,FALSE),0)</f>
        <v>53</v>
      </c>
      <c r="D109" t="b">
        <f>IF(RAMPART_TicketsID[[#This Row],[commitInMonth]]&gt;0,TRUE,FALSE)</f>
        <v>1</v>
      </c>
    </row>
    <row r="110" spans="1:4" x14ac:dyDescent="0.3">
      <c r="A110" s="1" t="s">
        <v>46</v>
      </c>
      <c r="B110" s="6" t="s">
        <v>329</v>
      </c>
      <c r="C110">
        <f>IFERROR(VLOOKUP(RAMPART_TicketsID[[#This Row],[resolutionMonth]],RAMPART_commit_months[],2,FALSE),0)</f>
        <v>53</v>
      </c>
      <c r="D110" t="b">
        <f>IF(RAMPART_TicketsID[[#This Row],[commitInMonth]]&gt;0,TRUE,FALSE)</f>
        <v>1</v>
      </c>
    </row>
    <row r="111" spans="1:4" x14ac:dyDescent="0.3">
      <c r="A111" s="1" t="s">
        <v>119</v>
      </c>
      <c r="B111" s="6" t="s">
        <v>329</v>
      </c>
      <c r="C111">
        <f>IFERROR(VLOOKUP(RAMPART_TicketsID[[#This Row],[resolutionMonth]],RAMPART_commit_months[],2,FALSE),0)</f>
        <v>53</v>
      </c>
      <c r="D111" t="b">
        <f>IF(RAMPART_TicketsID[[#This Row],[commitInMonth]]&gt;0,TRUE,FALSE)</f>
        <v>1</v>
      </c>
    </row>
    <row r="112" spans="1:4" x14ac:dyDescent="0.3">
      <c r="A112" s="1" t="s">
        <v>90</v>
      </c>
      <c r="B112" s="6" t="s">
        <v>329</v>
      </c>
      <c r="C112">
        <f>IFERROR(VLOOKUP(RAMPART_TicketsID[[#This Row],[resolutionMonth]],RAMPART_commit_months[],2,FALSE),0)</f>
        <v>53</v>
      </c>
      <c r="D112" t="b">
        <f>IF(RAMPART_TicketsID[[#This Row],[commitInMonth]]&gt;0,TRUE,FALSE)</f>
        <v>1</v>
      </c>
    </row>
    <row r="113" spans="1:4" x14ac:dyDescent="0.3">
      <c r="A113" s="1" t="s">
        <v>122</v>
      </c>
      <c r="B113" s="6" t="s">
        <v>329</v>
      </c>
      <c r="C113">
        <f>IFERROR(VLOOKUP(RAMPART_TicketsID[[#This Row],[resolutionMonth]],RAMPART_commit_months[],2,FALSE),0)</f>
        <v>53</v>
      </c>
      <c r="D113" t="b">
        <f>IF(RAMPART_TicketsID[[#This Row],[commitInMonth]]&gt;0,TRUE,FALSE)</f>
        <v>1</v>
      </c>
    </row>
    <row r="114" spans="1:4" x14ac:dyDescent="0.3">
      <c r="A114" s="1" t="s">
        <v>129</v>
      </c>
      <c r="B114" s="6" t="s">
        <v>329</v>
      </c>
      <c r="C114">
        <f>IFERROR(VLOOKUP(RAMPART_TicketsID[[#This Row],[resolutionMonth]],RAMPART_commit_months[],2,FALSE),0)</f>
        <v>53</v>
      </c>
      <c r="D114" t="b">
        <f>IF(RAMPART_TicketsID[[#This Row],[commitInMonth]]&gt;0,TRUE,FALSE)</f>
        <v>1</v>
      </c>
    </row>
    <row r="115" spans="1:4" x14ac:dyDescent="0.3">
      <c r="A115" s="1" t="s">
        <v>131</v>
      </c>
      <c r="B115" s="6" t="s">
        <v>329</v>
      </c>
      <c r="C115">
        <f>IFERROR(VLOOKUP(RAMPART_TicketsID[[#This Row],[resolutionMonth]],RAMPART_commit_months[],2,FALSE),0)</f>
        <v>53</v>
      </c>
      <c r="D115" t="b">
        <f>IF(RAMPART_TicketsID[[#This Row],[commitInMonth]]&gt;0,TRUE,FALSE)</f>
        <v>1</v>
      </c>
    </row>
    <row r="116" spans="1:4" x14ac:dyDescent="0.3">
      <c r="A116" s="1" t="s">
        <v>111</v>
      </c>
      <c r="B116" s="6" t="s">
        <v>329</v>
      </c>
      <c r="C116">
        <f>IFERROR(VLOOKUP(RAMPART_TicketsID[[#This Row],[resolutionMonth]],RAMPART_commit_months[],2,FALSE),0)</f>
        <v>53</v>
      </c>
      <c r="D116" t="b">
        <f>IF(RAMPART_TicketsID[[#This Row],[commitInMonth]]&gt;0,TRUE,FALSE)</f>
        <v>1</v>
      </c>
    </row>
    <row r="117" spans="1:4" x14ac:dyDescent="0.3">
      <c r="A117" s="1" t="s">
        <v>132</v>
      </c>
      <c r="B117" s="6" t="s">
        <v>329</v>
      </c>
      <c r="C117">
        <f>IFERROR(VLOOKUP(RAMPART_TicketsID[[#This Row],[resolutionMonth]],RAMPART_commit_months[],2,FALSE),0)</f>
        <v>53</v>
      </c>
      <c r="D117" t="b">
        <f>IF(RAMPART_TicketsID[[#This Row],[commitInMonth]]&gt;0,TRUE,FALSE)</f>
        <v>1</v>
      </c>
    </row>
    <row r="118" spans="1:4" x14ac:dyDescent="0.3">
      <c r="A118" s="1" t="s">
        <v>130</v>
      </c>
      <c r="B118" s="6" t="s">
        <v>329</v>
      </c>
      <c r="C118">
        <f>IFERROR(VLOOKUP(RAMPART_TicketsID[[#This Row],[resolutionMonth]],RAMPART_commit_months[],2,FALSE),0)</f>
        <v>53</v>
      </c>
      <c r="D118" t="b">
        <f>IF(RAMPART_TicketsID[[#This Row],[commitInMonth]]&gt;0,TRUE,FALSE)</f>
        <v>1</v>
      </c>
    </row>
    <row r="119" spans="1:4" x14ac:dyDescent="0.3">
      <c r="A119" s="1" t="s">
        <v>75</v>
      </c>
      <c r="B119" s="6" t="s">
        <v>329</v>
      </c>
      <c r="C119">
        <f>IFERROR(VLOOKUP(RAMPART_TicketsID[[#This Row],[resolutionMonth]],RAMPART_commit_months[],2,FALSE),0)</f>
        <v>53</v>
      </c>
      <c r="D119" t="b">
        <f>IF(RAMPART_TicketsID[[#This Row],[commitInMonth]]&gt;0,TRUE,FALSE)</f>
        <v>1</v>
      </c>
    </row>
    <row r="120" spans="1:4" x14ac:dyDescent="0.3">
      <c r="A120" s="1" t="s">
        <v>133</v>
      </c>
      <c r="B120" s="6" t="s">
        <v>330</v>
      </c>
      <c r="C120">
        <f>IFERROR(VLOOKUP(RAMPART_TicketsID[[#This Row],[resolutionMonth]],RAMPART_commit_months[],2,FALSE),0)</f>
        <v>75</v>
      </c>
      <c r="D120" t="b">
        <f>IF(RAMPART_TicketsID[[#This Row],[commitInMonth]]&gt;0,TRUE,FALSE)</f>
        <v>1</v>
      </c>
    </row>
    <row r="121" spans="1:4" x14ac:dyDescent="0.3">
      <c r="A121" s="1" t="s">
        <v>116</v>
      </c>
      <c r="B121" s="6" t="s">
        <v>330</v>
      </c>
      <c r="C121">
        <f>IFERROR(VLOOKUP(RAMPART_TicketsID[[#This Row],[resolutionMonth]],RAMPART_commit_months[],2,FALSE),0)</f>
        <v>75</v>
      </c>
      <c r="D121" t="b">
        <f>IF(RAMPART_TicketsID[[#This Row],[commitInMonth]]&gt;0,TRUE,FALSE)</f>
        <v>1</v>
      </c>
    </row>
    <row r="122" spans="1:4" x14ac:dyDescent="0.3">
      <c r="A122" s="1" t="s">
        <v>134</v>
      </c>
      <c r="B122" s="6" t="s">
        <v>330</v>
      </c>
      <c r="C122">
        <f>IFERROR(VLOOKUP(RAMPART_TicketsID[[#This Row],[resolutionMonth]],RAMPART_commit_months[],2,FALSE),0)</f>
        <v>75</v>
      </c>
      <c r="D122" t="b">
        <f>IF(RAMPART_TicketsID[[#This Row],[commitInMonth]]&gt;0,TRUE,FALSE)</f>
        <v>1</v>
      </c>
    </row>
    <row r="123" spans="1:4" x14ac:dyDescent="0.3">
      <c r="A123" s="1" t="s">
        <v>136</v>
      </c>
      <c r="B123" s="6" t="s">
        <v>330</v>
      </c>
      <c r="C123">
        <f>IFERROR(VLOOKUP(RAMPART_TicketsID[[#This Row],[resolutionMonth]],RAMPART_commit_months[],2,FALSE),0)</f>
        <v>75</v>
      </c>
      <c r="D123" t="b">
        <f>IF(RAMPART_TicketsID[[#This Row],[commitInMonth]]&gt;0,TRUE,FALSE)</f>
        <v>1</v>
      </c>
    </row>
    <row r="124" spans="1:4" x14ac:dyDescent="0.3">
      <c r="A124" s="1" t="s">
        <v>138</v>
      </c>
      <c r="B124" s="6" t="s">
        <v>330</v>
      </c>
      <c r="C124">
        <f>IFERROR(VLOOKUP(RAMPART_TicketsID[[#This Row],[resolutionMonth]],RAMPART_commit_months[],2,FALSE),0)</f>
        <v>75</v>
      </c>
      <c r="D124" t="b">
        <f>IF(RAMPART_TicketsID[[#This Row],[commitInMonth]]&gt;0,TRUE,FALSE)</f>
        <v>1</v>
      </c>
    </row>
    <row r="125" spans="1:4" x14ac:dyDescent="0.3">
      <c r="A125" s="1" t="s">
        <v>140</v>
      </c>
      <c r="B125" s="6" t="s">
        <v>330</v>
      </c>
      <c r="C125">
        <f>IFERROR(VLOOKUP(RAMPART_TicketsID[[#This Row],[resolutionMonth]],RAMPART_commit_months[],2,FALSE),0)</f>
        <v>75</v>
      </c>
      <c r="D125" t="b">
        <f>IF(RAMPART_TicketsID[[#This Row],[commitInMonth]]&gt;0,TRUE,FALSE)</f>
        <v>1</v>
      </c>
    </row>
    <row r="126" spans="1:4" x14ac:dyDescent="0.3">
      <c r="A126" s="1" t="s">
        <v>128</v>
      </c>
      <c r="B126" s="6" t="s">
        <v>331</v>
      </c>
      <c r="C126">
        <f>IFERROR(VLOOKUP(RAMPART_TicketsID[[#This Row],[resolutionMonth]],RAMPART_commit_months[],2,FALSE),0)</f>
        <v>7</v>
      </c>
      <c r="D126" t="b">
        <f>IF(RAMPART_TicketsID[[#This Row],[commitInMonth]]&gt;0,TRUE,FALSE)</f>
        <v>1</v>
      </c>
    </row>
    <row r="127" spans="1:4" x14ac:dyDescent="0.3">
      <c r="A127" s="1" t="s">
        <v>141</v>
      </c>
      <c r="B127" s="6" t="s">
        <v>331</v>
      </c>
      <c r="C127">
        <f>IFERROR(VLOOKUP(RAMPART_TicketsID[[#This Row],[resolutionMonth]],RAMPART_commit_months[],2,FALSE),0)</f>
        <v>7</v>
      </c>
      <c r="D127" t="b">
        <f>IF(RAMPART_TicketsID[[#This Row],[commitInMonth]]&gt;0,TRUE,FALSE)</f>
        <v>1</v>
      </c>
    </row>
    <row r="128" spans="1:4" x14ac:dyDescent="0.3">
      <c r="A128" s="1" t="s">
        <v>139</v>
      </c>
      <c r="B128" s="6" t="s">
        <v>331</v>
      </c>
      <c r="C128">
        <f>IFERROR(VLOOKUP(RAMPART_TicketsID[[#This Row],[resolutionMonth]],RAMPART_commit_months[],2,FALSE),0)</f>
        <v>7</v>
      </c>
      <c r="D128" t="b">
        <f>IF(RAMPART_TicketsID[[#This Row],[commitInMonth]]&gt;0,TRUE,FALSE)</f>
        <v>1</v>
      </c>
    </row>
    <row r="129" spans="1:4" x14ac:dyDescent="0.3">
      <c r="A129" s="1" t="s">
        <v>145</v>
      </c>
      <c r="B129" s="6" t="s">
        <v>332</v>
      </c>
      <c r="C129">
        <f>IFERROR(VLOOKUP(RAMPART_TicketsID[[#This Row],[resolutionMonth]],RAMPART_commit_months[],2,FALSE),0)</f>
        <v>3</v>
      </c>
      <c r="D129" t="b">
        <f>IF(RAMPART_TicketsID[[#This Row],[commitInMonth]]&gt;0,TRUE,FALSE)</f>
        <v>1</v>
      </c>
    </row>
    <row r="130" spans="1:4" x14ac:dyDescent="0.3">
      <c r="A130" s="1" t="s">
        <v>135</v>
      </c>
      <c r="B130" s="6" t="s">
        <v>332</v>
      </c>
      <c r="C130">
        <f>IFERROR(VLOOKUP(RAMPART_TicketsID[[#This Row],[resolutionMonth]],RAMPART_commit_months[],2,FALSE),0)</f>
        <v>3</v>
      </c>
      <c r="D130" t="b">
        <f>IF(RAMPART_TicketsID[[#This Row],[commitInMonth]]&gt;0,TRUE,FALSE)</f>
        <v>1</v>
      </c>
    </row>
    <row r="131" spans="1:4" x14ac:dyDescent="0.3">
      <c r="A131" s="1" t="s">
        <v>155</v>
      </c>
      <c r="B131" s="6" t="s">
        <v>333</v>
      </c>
      <c r="C131">
        <f>IFERROR(VLOOKUP(RAMPART_TicketsID[[#This Row],[resolutionMonth]],RAMPART_commit_months[],2,FALSE),0)</f>
        <v>10</v>
      </c>
      <c r="D131" t="b">
        <f>IF(RAMPART_TicketsID[[#This Row],[commitInMonth]]&gt;0,TRUE,FALSE)</f>
        <v>1</v>
      </c>
    </row>
    <row r="132" spans="1:4" x14ac:dyDescent="0.3">
      <c r="A132" s="1" t="s">
        <v>165</v>
      </c>
      <c r="B132" s="6" t="s">
        <v>334</v>
      </c>
      <c r="C132">
        <f>IFERROR(VLOOKUP(RAMPART_TicketsID[[#This Row],[resolutionMonth]],RAMPART_commit_months[],2,FALSE),0)</f>
        <v>6</v>
      </c>
      <c r="D132" t="b">
        <f>IF(RAMPART_TicketsID[[#This Row],[commitInMonth]]&gt;0,TRUE,FALSE)</f>
        <v>1</v>
      </c>
    </row>
    <row r="133" spans="1:4" x14ac:dyDescent="0.3">
      <c r="A133" s="1" t="s">
        <v>166</v>
      </c>
      <c r="B133" s="6" t="s">
        <v>334</v>
      </c>
      <c r="C133">
        <f>IFERROR(VLOOKUP(RAMPART_TicketsID[[#This Row],[resolutionMonth]],RAMPART_commit_months[],2,FALSE),0)</f>
        <v>6</v>
      </c>
      <c r="D133" t="b">
        <f>IF(RAMPART_TicketsID[[#This Row],[commitInMonth]]&gt;0,TRUE,FALSE)</f>
        <v>1</v>
      </c>
    </row>
    <row r="134" spans="1:4" x14ac:dyDescent="0.3">
      <c r="A134" s="1" t="s">
        <v>168</v>
      </c>
      <c r="B134" s="6" t="s">
        <v>335</v>
      </c>
      <c r="C134">
        <f>IFERROR(VLOOKUP(RAMPART_TicketsID[[#This Row],[resolutionMonth]],RAMPART_commit_months[],2,FALSE),0)</f>
        <v>16</v>
      </c>
      <c r="D134" t="b">
        <f>IF(RAMPART_TicketsID[[#This Row],[commitInMonth]]&gt;0,TRUE,FALSE)</f>
        <v>1</v>
      </c>
    </row>
    <row r="135" spans="1:4" x14ac:dyDescent="0.3">
      <c r="A135" s="1" t="s">
        <v>169</v>
      </c>
      <c r="B135" s="6" t="s">
        <v>336</v>
      </c>
      <c r="C135">
        <f>IFERROR(VLOOKUP(RAMPART_TicketsID[[#This Row],[resolutionMonth]],RAMPART_commit_months[],2,FALSE),0)</f>
        <v>5</v>
      </c>
      <c r="D135" t="b">
        <f>IF(RAMPART_TicketsID[[#This Row],[commitInMonth]]&gt;0,TRUE,FALSE)</f>
        <v>1</v>
      </c>
    </row>
    <row r="136" spans="1:4" x14ac:dyDescent="0.3">
      <c r="A136" s="1" t="s">
        <v>159</v>
      </c>
      <c r="B136" s="6" t="s">
        <v>337</v>
      </c>
      <c r="C136">
        <f>IFERROR(VLOOKUP(RAMPART_TicketsID[[#This Row],[resolutionMonth]],RAMPART_commit_months[],2,FALSE),0)</f>
        <v>2</v>
      </c>
      <c r="D136" t="b">
        <f>IF(RAMPART_TicketsID[[#This Row],[commitInMonth]]&gt;0,TRUE,FALSE)</f>
        <v>1</v>
      </c>
    </row>
    <row r="137" spans="1:4" x14ac:dyDescent="0.3">
      <c r="A137" s="1" t="s">
        <v>161</v>
      </c>
      <c r="B137" s="6" t="s">
        <v>337</v>
      </c>
      <c r="C137">
        <f>IFERROR(VLOOKUP(RAMPART_TicketsID[[#This Row],[resolutionMonth]],RAMPART_commit_months[],2,FALSE),0)</f>
        <v>2</v>
      </c>
      <c r="D137" t="b">
        <f>IF(RAMPART_TicketsID[[#This Row],[commitInMonth]]&gt;0,TRUE,FALSE)</f>
        <v>1</v>
      </c>
    </row>
    <row r="138" spans="1:4" x14ac:dyDescent="0.3">
      <c r="A138" s="1" t="s">
        <v>176</v>
      </c>
      <c r="B138" s="6" t="s">
        <v>338</v>
      </c>
      <c r="C138">
        <f>IFERROR(VLOOKUP(RAMPART_TicketsID[[#This Row],[resolutionMonth]],RAMPART_commit_months[],2,FALSE),0)</f>
        <v>4</v>
      </c>
      <c r="D138" t="b">
        <f>IF(RAMPART_TicketsID[[#This Row],[commitInMonth]]&gt;0,TRUE,FALSE)</f>
        <v>1</v>
      </c>
    </row>
    <row r="139" spans="1:4" x14ac:dyDescent="0.3">
      <c r="A139" s="1" t="s">
        <v>177</v>
      </c>
      <c r="B139" s="6" t="s">
        <v>339</v>
      </c>
      <c r="C139">
        <f>IFERROR(VLOOKUP(RAMPART_TicketsID[[#This Row],[resolutionMonth]],RAMPART_commit_months[],2,FALSE),0)</f>
        <v>39</v>
      </c>
      <c r="D139" t="b">
        <f>IF(RAMPART_TicketsID[[#This Row],[commitInMonth]]&gt;0,TRUE,FALSE)</f>
        <v>1</v>
      </c>
    </row>
    <row r="140" spans="1:4" x14ac:dyDescent="0.3">
      <c r="A140" s="1" t="s">
        <v>175</v>
      </c>
      <c r="B140" s="6" t="s">
        <v>339</v>
      </c>
      <c r="C140">
        <f>IFERROR(VLOOKUP(RAMPART_TicketsID[[#This Row],[resolutionMonth]],RAMPART_commit_months[],2,FALSE),0)</f>
        <v>39</v>
      </c>
      <c r="D140" t="b">
        <f>IF(RAMPART_TicketsID[[#This Row],[commitInMonth]]&gt;0,TRUE,FALSE)</f>
        <v>1</v>
      </c>
    </row>
    <row r="141" spans="1:4" x14ac:dyDescent="0.3">
      <c r="A141" s="1" t="s">
        <v>179</v>
      </c>
      <c r="B141" s="6" t="s">
        <v>339</v>
      </c>
      <c r="C141">
        <f>IFERROR(VLOOKUP(RAMPART_TicketsID[[#This Row],[resolutionMonth]],RAMPART_commit_months[],2,FALSE),0)</f>
        <v>39</v>
      </c>
      <c r="D141" t="b">
        <f>IF(RAMPART_TicketsID[[#This Row],[commitInMonth]]&gt;0,TRUE,FALSE)</f>
        <v>1</v>
      </c>
    </row>
    <row r="142" spans="1:4" x14ac:dyDescent="0.3">
      <c r="A142" s="1" t="s">
        <v>180</v>
      </c>
      <c r="B142" s="6" t="s">
        <v>339</v>
      </c>
      <c r="C142">
        <f>IFERROR(VLOOKUP(RAMPART_TicketsID[[#This Row],[resolutionMonth]],RAMPART_commit_months[],2,FALSE),0)</f>
        <v>39</v>
      </c>
      <c r="D142" t="b">
        <f>IF(RAMPART_TicketsID[[#This Row],[commitInMonth]]&gt;0,TRUE,FALSE)</f>
        <v>1</v>
      </c>
    </row>
    <row r="143" spans="1:4" x14ac:dyDescent="0.3">
      <c r="A143" s="1" t="s">
        <v>156</v>
      </c>
      <c r="B143" s="6" t="s">
        <v>339</v>
      </c>
      <c r="C143">
        <f>IFERROR(VLOOKUP(RAMPART_TicketsID[[#This Row],[resolutionMonth]],RAMPART_commit_months[],2,FALSE),0)</f>
        <v>39</v>
      </c>
      <c r="D143" t="b">
        <f>IF(RAMPART_TicketsID[[#This Row],[commitInMonth]]&gt;0,TRUE,FALSE)</f>
        <v>1</v>
      </c>
    </row>
    <row r="144" spans="1:4" x14ac:dyDescent="0.3">
      <c r="A144" s="1" t="s">
        <v>174</v>
      </c>
      <c r="B144" s="6" t="s">
        <v>339</v>
      </c>
      <c r="C144">
        <f>IFERROR(VLOOKUP(RAMPART_TicketsID[[#This Row],[resolutionMonth]],RAMPART_commit_months[],2,FALSE),0)</f>
        <v>39</v>
      </c>
      <c r="D144" t="b">
        <f>IF(RAMPART_TicketsID[[#This Row],[commitInMonth]]&gt;0,TRUE,FALSE)</f>
        <v>1</v>
      </c>
    </row>
    <row r="145" spans="1:4" x14ac:dyDescent="0.3">
      <c r="A145" s="1" t="s">
        <v>182</v>
      </c>
      <c r="B145" s="6" t="s">
        <v>339</v>
      </c>
      <c r="C145">
        <f>IFERROR(VLOOKUP(RAMPART_TicketsID[[#This Row],[resolutionMonth]],RAMPART_commit_months[],2,FALSE),0)</f>
        <v>39</v>
      </c>
      <c r="D145" t="b">
        <f>IF(RAMPART_TicketsID[[#This Row],[commitInMonth]]&gt;0,TRUE,FALSE)</f>
        <v>1</v>
      </c>
    </row>
    <row r="146" spans="1:4" x14ac:dyDescent="0.3">
      <c r="A146" s="1" t="s">
        <v>183</v>
      </c>
      <c r="B146" s="6" t="s">
        <v>339</v>
      </c>
      <c r="C146">
        <f>IFERROR(VLOOKUP(RAMPART_TicketsID[[#This Row],[resolutionMonth]],RAMPART_commit_months[],2,FALSE),0)</f>
        <v>39</v>
      </c>
      <c r="D146" t="b">
        <f>IF(RAMPART_TicketsID[[#This Row],[commitInMonth]]&gt;0,TRUE,FALSE)</f>
        <v>1</v>
      </c>
    </row>
    <row r="147" spans="1:4" x14ac:dyDescent="0.3">
      <c r="A147" s="1" t="s">
        <v>184</v>
      </c>
      <c r="B147" s="6" t="s">
        <v>339</v>
      </c>
      <c r="C147">
        <f>IFERROR(VLOOKUP(RAMPART_TicketsID[[#This Row],[resolutionMonth]],RAMPART_commit_months[],2,FALSE),0)</f>
        <v>39</v>
      </c>
      <c r="D147" t="b">
        <f>IF(RAMPART_TicketsID[[#This Row],[commitInMonth]]&gt;0,TRUE,FALSE)</f>
        <v>1</v>
      </c>
    </row>
    <row r="148" spans="1:4" x14ac:dyDescent="0.3">
      <c r="A148" s="1" t="s">
        <v>186</v>
      </c>
      <c r="B148" s="6" t="s">
        <v>339</v>
      </c>
      <c r="C148">
        <f>IFERROR(VLOOKUP(RAMPART_TicketsID[[#This Row],[resolutionMonth]],RAMPART_commit_months[],2,FALSE),0)</f>
        <v>39</v>
      </c>
      <c r="D148" t="b">
        <f>IF(RAMPART_TicketsID[[#This Row],[commitInMonth]]&gt;0,TRUE,FALSE)</f>
        <v>1</v>
      </c>
    </row>
    <row r="149" spans="1:4" x14ac:dyDescent="0.3">
      <c r="A149" s="1" t="s">
        <v>187</v>
      </c>
      <c r="B149" s="6" t="s">
        <v>339</v>
      </c>
      <c r="C149">
        <f>IFERROR(VLOOKUP(RAMPART_TicketsID[[#This Row],[resolutionMonth]],RAMPART_commit_months[],2,FALSE),0)</f>
        <v>39</v>
      </c>
      <c r="D149" t="b">
        <f>IF(RAMPART_TicketsID[[#This Row],[commitInMonth]]&gt;0,TRUE,FALSE)</f>
        <v>1</v>
      </c>
    </row>
    <row r="150" spans="1:4" x14ac:dyDescent="0.3">
      <c r="A150" s="1" t="s">
        <v>181</v>
      </c>
      <c r="B150" s="6" t="s">
        <v>339</v>
      </c>
      <c r="C150">
        <f>IFERROR(VLOOKUP(RAMPART_TicketsID[[#This Row],[resolutionMonth]],RAMPART_commit_months[],2,FALSE),0)</f>
        <v>39</v>
      </c>
      <c r="D150" t="b">
        <f>IF(RAMPART_TicketsID[[#This Row],[commitInMonth]]&gt;0,TRUE,FALSE)</f>
        <v>1</v>
      </c>
    </row>
    <row r="151" spans="1:4" x14ac:dyDescent="0.3">
      <c r="A151" s="1" t="s">
        <v>188</v>
      </c>
      <c r="B151" s="6" t="s">
        <v>339</v>
      </c>
      <c r="C151">
        <f>IFERROR(VLOOKUP(RAMPART_TicketsID[[#This Row],[resolutionMonth]],RAMPART_commit_months[],2,FALSE),0)</f>
        <v>39</v>
      </c>
      <c r="D151" t="b">
        <f>IF(RAMPART_TicketsID[[#This Row],[commitInMonth]]&gt;0,TRUE,FALSE)</f>
        <v>1</v>
      </c>
    </row>
    <row r="152" spans="1:4" x14ac:dyDescent="0.3">
      <c r="A152" s="1" t="s">
        <v>151</v>
      </c>
      <c r="B152" s="6" t="s">
        <v>339</v>
      </c>
      <c r="C152">
        <f>IFERROR(VLOOKUP(RAMPART_TicketsID[[#This Row],[resolutionMonth]],RAMPART_commit_months[],2,FALSE),0)</f>
        <v>39</v>
      </c>
      <c r="D152" t="b">
        <f>IF(RAMPART_TicketsID[[#This Row],[commitInMonth]]&gt;0,TRUE,FALSE)</f>
        <v>1</v>
      </c>
    </row>
    <row r="153" spans="1:4" x14ac:dyDescent="0.3">
      <c r="A153" s="1" t="s">
        <v>152</v>
      </c>
      <c r="B153" s="6" t="s">
        <v>339</v>
      </c>
      <c r="C153">
        <f>IFERROR(VLOOKUP(RAMPART_TicketsID[[#This Row],[resolutionMonth]],RAMPART_commit_months[],2,FALSE),0)</f>
        <v>39</v>
      </c>
      <c r="D153" t="b">
        <f>IF(RAMPART_TicketsID[[#This Row],[commitInMonth]]&gt;0,TRUE,FALSE)</f>
        <v>1</v>
      </c>
    </row>
    <row r="154" spans="1:4" x14ac:dyDescent="0.3">
      <c r="A154" s="1" t="s">
        <v>162</v>
      </c>
      <c r="B154" s="6" t="s">
        <v>339</v>
      </c>
      <c r="C154">
        <f>IFERROR(VLOOKUP(RAMPART_TicketsID[[#This Row],[resolutionMonth]],RAMPART_commit_months[],2,FALSE),0)</f>
        <v>39</v>
      </c>
      <c r="D154" t="b">
        <f>IF(RAMPART_TicketsID[[#This Row],[commitInMonth]]&gt;0,TRUE,FALSE)</f>
        <v>1</v>
      </c>
    </row>
    <row r="155" spans="1:4" x14ac:dyDescent="0.3">
      <c r="A155" s="1" t="s">
        <v>192</v>
      </c>
      <c r="B155" s="6" t="s">
        <v>339</v>
      </c>
      <c r="C155">
        <f>IFERROR(VLOOKUP(RAMPART_TicketsID[[#This Row],[resolutionMonth]],RAMPART_commit_months[],2,FALSE),0)</f>
        <v>39</v>
      </c>
      <c r="D155" t="b">
        <f>IF(RAMPART_TicketsID[[#This Row],[commitInMonth]]&gt;0,TRUE,FALSE)</f>
        <v>1</v>
      </c>
    </row>
    <row r="156" spans="1:4" x14ac:dyDescent="0.3">
      <c r="A156" s="1" t="s">
        <v>149</v>
      </c>
      <c r="B156" s="6" t="s">
        <v>340</v>
      </c>
      <c r="C156">
        <f>IFERROR(VLOOKUP(RAMPART_TicketsID[[#This Row],[resolutionMonth]],RAMPART_commit_months[],2,FALSE),0)</f>
        <v>17</v>
      </c>
      <c r="D156" t="b">
        <f>IF(RAMPART_TicketsID[[#This Row],[commitInMonth]]&gt;0,TRUE,FALSE)</f>
        <v>1</v>
      </c>
    </row>
    <row r="157" spans="1:4" x14ac:dyDescent="0.3">
      <c r="A157" s="1" t="s">
        <v>185</v>
      </c>
      <c r="B157" s="6" t="s">
        <v>340</v>
      </c>
      <c r="C157">
        <f>IFERROR(VLOOKUP(RAMPART_TicketsID[[#This Row],[resolutionMonth]],RAMPART_commit_months[],2,FALSE),0)</f>
        <v>17</v>
      </c>
      <c r="D157" t="b">
        <f>IF(RAMPART_TicketsID[[#This Row],[commitInMonth]]&gt;0,TRUE,FALSE)</f>
        <v>1</v>
      </c>
    </row>
    <row r="158" spans="1:4" x14ac:dyDescent="0.3">
      <c r="A158" s="1" t="s">
        <v>191</v>
      </c>
      <c r="B158" s="6" t="s">
        <v>340</v>
      </c>
      <c r="C158">
        <f>IFERROR(VLOOKUP(RAMPART_TicketsID[[#This Row],[resolutionMonth]],RAMPART_commit_months[],2,FALSE),0)</f>
        <v>17</v>
      </c>
      <c r="D158" t="b">
        <f>IF(RAMPART_TicketsID[[#This Row],[commitInMonth]]&gt;0,TRUE,FALSE)</f>
        <v>1</v>
      </c>
    </row>
    <row r="159" spans="1:4" x14ac:dyDescent="0.3">
      <c r="A159" s="1" t="s">
        <v>193</v>
      </c>
      <c r="B159" s="6" t="s">
        <v>340</v>
      </c>
      <c r="C159">
        <f>IFERROR(VLOOKUP(RAMPART_TicketsID[[#This Row],[resolutionMonth]],RAMPART_commit_months[],2,FALSE),0)</f>
        <v>17</v>
      </c>
      <c r="D159" t="b">
        <f>IF(RAMPART_TicketsID[[#This Row],[commitInMonth]]&gt;0,TRUE,FALSE)</f>
        <v>1</v>
      </c>
    </row>
    <row r="160" spans="1:4" x14ac:dyDescent="0.3">
      <c r="A160" s="1" t="s">
        <v>196</v>
      </c>
      <c r="B160" s="6" t="s">
        <v>340</v>
      </c>
      <c r="C160">
        <f>IFERROR(VLOOKUP(RAMPART_TicketsID[[#This Row],[resolutionMonth]],RAMPART_commit_months[],2,FALSE),0)</f>
        <v>17</v>
      </c>
      <c r="D160" t="b">
        <f>IF(RAMPART_TicketsID[[#This Row],[commitInMonth]]&gt;0,TRUE,FALSE)</f>
        <v>1</v>
      </c>
    </row>
    <row r="161" spans="1:4" x14ac:dyDescent="0.3">
      <c r="A161" s="1" t="s">
        <v>226</v>
      </c>
      <c r="B161" s="6" t="s">
        <v>341</v>
      </c>
      <c r="C161">
        <f>IFERROR(VLOOKUP(RAMPART_TicketsID[[#This Row],[resolutionMonth]],RAMPART_commit_months[],2,FALSE),0)</f>
        <v>5</v>
      </c>
      <c r="D161" t="b">
        <f>IF(RAMPART_TicketsID[[#This Row],[commitInMonth]]&gt;0,TRUE,FALSE)</f>
        <v>1</v>
      </c>
    </row>
    <row r="162" spans="1:4" x14ac:dyDescent="0.3">
      <c r="A162" s="1" t="s">
        <v>2</v>
      </c>
      <c r="B162" s="6" t="s">
        <v>342</v>
      </c>
      <c r="C162">
        <f>IFERROR(VLOOKUP(RAMPART_TicketsID[[#This Row],[resolutionMonth]],RAMPART_commit_months[],2,FALSE),0)</f>
        <v>77</v>
      </c>
      <c r="D162" t="b">
        <f>IF(RAMPART_TicketsID[[#This Row],[commitInMonth]]&gt;0,TRUE,FALSE)</f>
        <v>1</v>
      </c>
    </row>
    <row r="163" spans="1:4" x14ac:dyDescent="0.3">
      <c r="A163" s="1" t="s">
        <v>3</v>
      </c>
      <c r="B163" s="6" t="s">
        <v>342</v>
      </c>
      <c r="C163">
        <f>IFERROR(VLOOKUP(RAMPART_TicketsID[[#This Row],[resolutionMonth]],RAMPART_commit_months[],2,FALSE),0)</f>
        <v>77</v>
      </c>
      <c r="D163" t="b">
        <f>IF(RAMPART_TicketsID[[#This Row],[commitInMonth]]&gt;0,TRUE,FALSE)</f>
        <v>1</v>
      </c>
    </row>
    <row r="164" spans="1:4" x14ac:dyDescent="0.3">
      <c r="A164" s="1" t="s">
        <v>14</v>
      </c>
      <c r="B164" s="6" t="s">
        <v>342</v>
      </c>
      <c r="C164">
        <f>IFERROR(VLOOKUP(RAMPART_TicketsID[[#This Row],[resolutionMonth]],RAMPART_commit_months[],2,FALSE),0)</f>
        <v>77</v>
      </c>
      <c r="D164" t="b">
        <f>IF(RAMPART_TicketsID[[#This Row],[commitInMonth]]&gt;0,TRUE,FALSE)</f>
        <v>1</v>
      </c>
    </row>
    <row r="165" spans="1:4" x14ac:dyDescent="0.3">
      <c r="A165" s="1" t="s">
        <v>17</v>
      </c>
      <c r="B165" s="6" t="s">
        <v>342</v>
      </c>
      <c r="C165">
        <f>IFERROR(VLOOKUP(RAMPART_TicketsID[[#This Row],[resolutionMonth]],RAMPART_commit_months[],2,FALSE),0)</f>
        <v>77</v>
      </c>
      <c r="D165" t="b">
        <f>IF(RAMPART_TicketsID[[#This Row],[commitInMonth]]&gt;0,TRUE,FALSE)</f>
        <v>1</v>
      </c>
    </row>
    <row r="166" spans="1:4" x14ac:dyDescent="0.3">
      <c r="A166" s="1" t="s">
        <v>70</v>
      </c>
      <c r="B166" s="6" t="s">
        <v>342</v>
      </c>
      <c r="C166">
        <f>IFERROR(VLOOKUP(RAMPART_TicketsID[[#This Row],[resolutionMonth]],RAMPART_commit_months[],2,FALSE),0)</f>
        <v>77</v>
      </c>
      <c r="D166" t="b">
        <f>IF(RAMPART_TicketsID[[#This Row],[commitInMonth]]&gt;0,TRUE,FALSE)</f>
        <v>1</v>
      </c>
    </row>
    <row r="167" spans="1:4" x14ac:dyDescent="0.3">
      <c r="A167" s="1" t="s">
        <v>83</v>
      </c>
      <c r="B167" s="6" t="s">
        <v>342</v>
      </c>
      <c r="C167">
        <f>IFERROR(VLOOKUP(RAMPART_TicketsID[[#This Row],[resolutionMonth]],RAMPART_commit_months[],2,FALSE),0)</f>
        <v>77</v>
      </c>
      <c r="D167" t="b">
        <f>IF(RAMPART_TicketsID[[#This Row],[commitInMonth]]&gt;0,TRUE,FALSE)</f>
        <v>1</v>
      </c>
    </row>
    <row r="168" spans="1:4" x14ac:dyDescent="0.3">
      <c r="A168" s="1" t="s">
        <v>87</v>
      </c>
      <c r="B168" s="6" t="s">
        <v>342</v>
      </c>
      <c r="C168">
        <f>IFERROR(VLOOKUP(RAMPART_TicketsID[[#This Row],[resolutionMonth]],RAMPART_commit_months[],2,FALSE),0)</f>
        <v>77</v>
      </c>
      <c r="D168" t="b">
        <f>IF(RAMPART_TicketsID[[#This Row],[commitInMonth]]&gt;0,TRUE,FALSE)</f>
        <v>1</v>
      </c>
    </row>
    <row r="169" spans="1:4" x14ac:dyDescent="0.3">
      <c r="A169" s="1" t="s">
        <v>89</v>
      </c>
      <c r="B169" s="6" t="s">
        <v>342</v>
      </c>
      <c r="C169">
        <f>IFERROR(VLOOKUP(RAMPART_TicketsID[[#This Row],[resolutionMonth]],RAMPART_commit_months[],2,FALSE),0)</f>
        <v>77</v>
      </c>
      <c r="D169" t="b">
        <f>IF(RAMPART_TicketsID[[#This Row],[commitInMonth]]&gt;0,TRUE,FALSE)</f>
        <v>1</v>
      </c>
    </row>
    <row r="170" spans="1:4" x14ac:dyDescent="0.3">
      <c r="A170" s="1" t="s">
        <v>98</v>
      </c>
      <c r="B170" s="6" t="s">
        <v>342</v>
      </c>
      <c r="C170">
        <f>IFERROR(VLOOKUP(RAMPART_TicketsID[[#This Row],[resolutionMonth]],RAMPART_commit_months[],2,FALSE),0)</f>
        <v>77</v>
      </c>
      <c r="D170" t="b">
        <f>IF(RAMPART_TicketsID[[#This Row],[commitInMonth]]&gt;0,TRUE,FALSE)</f>
        <v>1</v>
      </c>
    </row>
    <row r="171" spans="1:4" x14ac:dyDescent="0.3">
      <c r="A171" s="1" t="s">
        <v>120</v>
      </c>
      <c r="B171" s="6" t="s">
        <v>342</v>
      </c>
      <c r="C171">
        <f>IFERROR(VLOOKUP(RAMPART_TicketsID[[#This Row],[resolutionMonth]],RAMPART_commit_months[],2,FALSE),0)</f>
        <v>77</v>
      </c>
      <c r="D171" t="b">
        <f>IF(RAMPART_TicketsID[[#This Row],[commitInMonth]]&gt;0,TRUE,FALSE)</f>
        <v>1</v>
      </c>
    </row>
    <row r="172" spans="1:4" x14ac:dyDescent="0.3">
      <c r="A172" s="1" t="s">
        <v>143</v>
      </c>
      <c r="B172" s="6" t="s">
        <v>342</v>
      </c>
      <c r="C172">
        <f>IFERROR(VLOOKUP(RAMPART_TicketsID[[#This Row],[resolutionMonth]],RAMPART_commit_months[],2,FALSE),0)</f>
        <v>77</v>
      </c>
      <c r="D172" t="b">
        <f>IF(RAMPART_TicketsID[[#This Row],[commitInMonth]]&gt;0,TRUE,FALSE)</f>
        <v>1</v>
      </c>
    </row>
    <row r="173" spans="1:4" x14ac:dyDescent="0.3">
      <c r="A173" s="1" t="s">
        <v>148</v>
      </c>
      <c r="B173" s="6" t="s">
        <v>342</v>
      </c>
      <c r="C173">
        <f>IFERROR(VLOOKUP(RAMPART_TicketsID[[#This Row],[resolutionMonth]],RAMPART_commit_months[],2,FALSE),0)</f>
        <v>77</v>
      </c>
      <c r="D173" t="b">
        <f>IF(RAMPART_TicketsID[[#This Row],[commitInMonth]]&gt;0,TRUE,FALSE)</f>
        <v>1</v>
      </c>
    </row>
    <row r="174" spans="1:4" x14ac:dyDescent="0.3">
      <c r="A174" s="1" t="s">
        <v>150</v>
      </c>
      <c r="B174" s="6" t="s">
        <v>342</v>
      </c>
      <c r="C174">
        <f>IFERROR(VLOOKUP(RAMPART_TicketsID[[#This Row],[resolutionMonth]],RAMPART_commit_months[],2,FALSE),0)</f>
        <v>77</v>
      </c>
      <c r="D174" t="b">
        <f>IF(RAMPART_TicketsID[[#This Row],[commitInMonth]]&gt;0,TRUE,FALSE)</f>
        <v>1</v>
      </c>
    </row>
    <row r="175" spans="1:4" x14ac:dyDescent="0.3">
      <c r="A175" s="1" t="s">
        <v>153</v>
      </c>
      <c r="B175" s="6" t="s">
        <v>342</v>
      </c>
      <c r="C175">
        <f>IFERROR(VLOOKUP(RAMPART_TicketsID[[#This Row],[resolutionMonth]],RAMPART_commit_months[],2,FALSE),0)</f>
        <v>77</v>
      </c>
      <c r="D175" t="b">
        <f>IF(RAMPART_TicketsID[[#This Row],[commitInMonth]]&gt;0,TRUE,FALSE)</f>
        <v>1</v>
      </c>
    </row>
    <row r="176" spans="1:4" x14ac:dyDescent="0.3">
      <c r="A176" s="1" t="s">
        <v>160</v>
      </c>
      <c r="B176" s="6" t="s">
        <v>342</v>
      </c>
      <c r="C176">
        <f>IFERROR(VLOOKUP(RAMPART_TicketsID[[#This Row],[resolutionMonth]],RAMPART_commit_months[],2,FALSE),0)</f>
        <v>77</v>
      </c>
      <c r="D176" t="b">
        <f>IF(RAMPART_TicketsID[[#This Row],[commitInMonth]]&gt;0,TRUE,FALSE)</f>
        <v>1</v>
      </c>
    </row>
    <row r="177" spans="1:4" x14ac:dyDescent="0.3">
      <c r="A177" s="1" t="s">
        <v>163</v>
      </c>
      <c r="B177" s="6" t="s">
        <v>342</v>
      </c>
      <c r="C177">
        <f>IFERROR(VLOOKUP(RAMPART_TicketsID[[#This Row],[resolutionMonth]],RAMPART_commit_months[],2,FALSE),0)</f>
        <v>77</v>
      </c>
      <c r="D177" t="b">
        <f>IF(RAMPART_TicketsID[[#This Row],[commitInMonth]]&gt;0,TRUE,FALSE)</f>
        <v>1</v>
      </c>
    </row>
    <row r="178" spans="1:4" x14ac:dyDescent="0.3">
      <c r="A178" s="1" t="s">
        <v>171</v>
      </c>
      <c r="B178" s="6" t="s">
        <v>342</v>
      </c>
      <c r="C178">
        <f>IFERROR(VLOOKUP(RAMPART_TicketsID[[#This Row],[resolutionMonth]],RAMPART_commit_months[],2,FALSE),0)</f>
        <v>77</v>
      </c>
      <c r="D178" t="b">
        <f>IF(RAMPART_TicketsID[[#This Row],[commitInMonth]]&gt;0,TRUE,FALSE)</f>
        <v>1</v>
      </c>
    </row>
    <row r="179" spans="1:4" x14ac:dyDescent="0.3">
      <c r="A179" s="1" t="s">
        <v>172</v>
      </c>
      <c r="B179" s="6" t="s">
        <v>342</v>
      </c>
      <c r="C179">
        <f>IFERROR(VLOOKUP(RAMPART_TicketsID[[#This Row],[resolutionMonth]],RAMPART_commit_months[],2,FALSE),0)</f>
        <v>77</v>
      </c>
      <c r="D179" t="b">
        <f>IF(RAMPART_TicketsID[[#This Row],[commitInMonth]]&gt;0,TRUE,FALSE)</f>
        <v>1</v>
      </c>
    </row>
    <row r="180" spans="1:4" x14ac:dyDescent="0.3">
      <c r="A180" s="1" t="s">
        <v>189</v>
      </c>
      <c r="B180" s="6" t="s">
        <v>342</v>
      </c>
      <c r="C180">
        <f>IFERROR(VLOOKUP(RAMPART_TicketsID[[#This Row],[resolutionMonth]],RAMPART_commit_months[],2,FALSE),0)</f>
        <v>77</v>
      </c>
      <c r="D180" t="b">
        <f>IF(RAMPART_TicketsID[[#This Row],[commitInMonth]]&gt;0,TRUE,FALSE)</f>
        <v>1</v>
      </c>
    </row>
    <row r="181" spans="1:4" x14ac:dyDescent="0.3">
      <c r="A181" s="1" t="s">
        <v>194</v>
      </c>
      <c r="B181" s="6" t="s">
        <v>342</v>
      </c>
      <c r="C181">
        <f>IFERROR(VLOOKUP(RAMPART_TicketsID[[#This Row],[resolutionMonth]],RAMPART_commit_months[],2,FALSE),0)</f>
        <v>77</v>
      </c>
      <c r="D181" t="b">
        <f>IF(RAMPART_TicketsID[[#This Row],[commitInMonth]]&gt;0,TRUE,FALSE)</f>
        <v>1</v>
      </c>
    </row>
    <row r="182" spans="1:4" x14ac:dyDescent="0.3">
      <c r="A182" s="1" t="s">
        <v>197</v>
      </c>
      <c r="B182" s="6" t="s">
        <v>342</v>
      </c>
      <c r="C182">
        <f>IFERROR(VLOOKUP(RAMPART_TicketsID[[#This Row],[resolutionMonth]],RAMPART_commit_months[],2,FALSE),0)</f>
        <v>77</v>
      </c>
      <c r="D182" t="b">
        <f>IF(RAMPART_TicketsID[[#This Row],[commitInMonth]]&gt;0,TRUE,FALSE)</f>
        <v>1</v>
      </c>
    </row>
    <row r="183" spans="1:4" x14ac:dyDescent="0.3">
      <c r="A183" s="1" t="s">
        <v>199</v>
      </c>
      <c r="B183" s="6" t="s">
        <v>342</v>
      </c>
      <c r="C183">
        <f>IFERROR(VLOOKUP(RAMPART_TicketsID[[#This Row],[resolutionMonth]],RAMPART_commit_months[],2,FALSE),0)</f>
        <v>77</v>
      </c>
      <c r="D183" t="b">
        <f>IF(RAMPART_TicketsID[[#This Row],[commitInMonth]]&gt;0,TRUE,FALSE)</f>
        <v>1</v>
      </c>
    </row>
    <row r="184" spans="1:4" x14ac:dyDescent="0.3">
      <c r="A184" s="1" t="s">
        <v>200</v>
      </c>
      <c r="B184" s="6" t="s">
        <v>342</v>
      </c>
      <c r="C184">
        <f>IFERROR(VLOOKUP(RAMPART_TicketsID[[#This Row],[resolutionMonth]],RAMPART_commit_months[],2,FALSE),0)</f>
        <v>77</v>
      </c>
      <c r="D184" t="b">
        <f>IF(RAMPART_TicketsID[[#This Row],[commitInMonth]]&gt;0,TRUE,FALSE)</f>
        <v>1</v>
      </c>
    </row>
    <row r="185" spans="1:4" x14ac:dyDescent="0.3">
      <c r="A185" s="1" t="s">
        <v>202</v>
      </c>
      <c r="B185" s="6" t="s">
        <v>342</v>
      </c>
      <c r="C185">
        <f>IFERROR(VLOOKUP(RAMPART_TicketsID[[#This Row],[resolutionMonth]],RAMPART_commit_months[],2,FALSE),0)</f>
        <v>77</v>
      </c>
      <c r="D185" t="b">
        <f>IF(RAMPART_TicketsID[[#This Row],[commitInMonth]]&gt;0,TRUE,FALSE)</f>
        <v>1</v>
      </c>
    </row>
    <row r="186" spans="1:4" x14ac:dyDescent="0.3">
      <c r="A186" s="1" t="s">
        <v>204</v>
      </c>
      <c r="B186" s="6" t="s">
        <v>342</v>
      </c>
      <c r="C186">
        <f>IFERROR(VLOOKUP(RAMPART_TicketsID[[#This Row],[resolutionMonth]],RAMPART_commit_months[],2,FALSE),0)</f>
        <v>77</v>
      </c>
      <c r="D186" t="b">
        <f>IF(RAMPART_TicketsID[[#This Row],[commitInMonth]]&gt;0,TRUE,FALSE)</f>
        <v>1</v>
      </c>
    </row>
    <row r="187" spans="1:4" x14ac:dyDescent="0.3">
      <c r="A187" s="1" t="s">
        <v>205</v>
      </c>
      <c r="B187" s="6" t="s">
        <v>342</v>
      </c>
      <c r="C187">
        <f>IFERROR(VLOOKUP(RAMPART_TicketsID[[#This Row],[resolutionMonth]],RAMPART_commit_months[],2,FALSE),0)</f>
        <v>77</v>
      </c>
      <c r="D187" t="b">
        <f>IF(RAMPART_TicketsID[[#This Row],[commitInMonth]]&gt;0,TRUE,FALSE)</f>
        <v>1</v>
      </c>
    </row>
    <row r="188" spans="1:4" x14ac:dyDescent="0.3">
      <c r="A188" s="1" t="s">
        <v>207</v>
      </c>
      <c r="B188" s="6" t="s">
        <v>342</v>
      </c>
      <c r="C188">
        <f>IFERROR(VLOOKUP(RAMPART_TicketsID[[#This Row],[resolutionMonth]],RAMPART_commit_months[],2,FALSE),0)</f>
        <v>77</v>
      </c>
      <c r="D188" t="b">
        <f>IF(RAMPART_TicketsID[[#This Row],[commitInMonth]]&gt;0,TRUE,FALSE)</f>
        <v>1</v>
      </c>
    </row>
    <row r="189" spans="1:4" x14ac:dyDescent="0.3">
      <c r="A189" s="1" t="s">
        <v>209</v>
      </c>
      <c r="B189" s="6" t="s">
        <v>342</v>
      </c>
      <c r="C189">
        <f>IFERROR(VLOOKUP(RAMPART_TicketsID[[#This Row],[resolutionMonth]],RAMPART_commit_months[],2,FALSE),0)</f>
        <v>77</v>
      </c>
      <c r="D189" t="b">
        <f>IF(RAMPART_TicketsID[[#This Row],[commitInMonth]]&gt;0,TRUE,FALSE)</f>
        <v>1</v>
      </c>
    </row>
    <row r="190" spans="1:4" x14ac:dyDescent="0.3">
      <c r="A190" s="1" t="s">
        <v>212</v>
      </c>
      <c r="B190" s="6" t="s">
        <v>342</v>
      </c>
      <c r="C190">
        <f>IFERROR(VLOOKUP(RAMPART_TicketsID[[#This Row],[resolutionMonth]],RAMPART_commit_months[],2,FALSE),0)</f>
        <v>77</v>
      </c>
      <c r="D190" t="b">
        <f>IF(RAMPART_TicketsID[[#This Row],[commitInMonth]]&gt;0,TRUE,FALSE)</f>
        <v>1</v>
      </c>
    </row>
    <row r="191" spans="1:4" x14ac:dyDescent="0.3">
      <c r="A191" s="1" t="s">
        <v>213</v>
      </c>
      <c r="B191" s="6" t="s">
        <v>342</v>
      </c>
      <c r="C191">
        <f>IFERROR(VLOOKUP(RAMPART_TicketsID[[#This Row],[resolutionMonth]],RAMPART_commit_months[],2,FALSE),0)</f>
        <v>77</v>
      </c>
      <c r="D191" t="b">
        <f>IF(RAMPART_TicketsID[[#This Row],[commitInMonth]]&gt;0,TRUE,FALSE)</f>
        <v>1</v>
      </c>
    </row>
    <row r="192" spans="1:4" x14ac:dyDescent="0.3">
      <c r="A192" s="1" t="s">
        <v>215</v>
      </c>
      <c r="B192" s="6" t="s">
        <v>342</v>
      </c>
      <c r="C192">
        <f>IFERROR(VLOOKUP(RAMPART_TicketsID[[#This Row],[resolutionMonth]],RAMPART_commit_months[],2,FALSE),0)</f>
        <v>77</v>
      </c>
      <c r="D192" t="b">
        <f>IF(RAMPART_TicketsID[[#This Row],[commitInMonth]]&gt;0,TRUE,FALSE)</f>
        <v>1</v>
      </c>
    </row>
    <row r="193" spans="1:4" x14ac:dyDescent="0.3">
      <c r="A193" s="1" t="s">
        <v>216</v>
      </c>
      <c r="B193" s="6" t="s">
        <v>342</v>
      </c>
      <c r="C193">
        <f>IFERROR(VLOOKUP(RAMPART_TicketsID[[#This Row],[resolutionMonth]],RAMPART_commit_months[],2,FALSE),0)</f>
        <v>77</v>
      </c>
      <c r="D193" t="b">
        <f>IF(RAMPART_TicketsID[[#This Row],[commitInMonth]]&gt;0,TRUE,FALSE)</f>
        <v>1</v>
      </c>
    </row>
    <row r="194" spans="1:4" x14ac:dyDescent="0.3">
      <c r="A194" s="1" t="s">
        <v>217</v>
      </c>
      <c r="B194" s="6" t="s">
        <v>342</v>
      </c>
      <c r="C194">
        <f>IFERROR(VLOOKUP(RAMPART_TicketsID[[#This Row],[resolutionMonth]],RAMPART_commit_months[],2,FALSE),0)</f>
        <v>77</v>
      </c>
      <c r="D194" t="b">
        <f>IF(RAMPART_TicketsID[[#This Row],[commitInMonth]]&gt;0,TRUE,FALSE)</f>
        <v>1</v>
      </c>
    </row>
    <row r="195" spans="1:4" x14ac:dyDescent="0.3">
      <c r="A195" s="1" t="s">
        <v>218</v>
      </c>
      <c r="B195" s="6" t="s">
        <v>342</v>
      </c>
      <c r="C195">
        <f>IFERROR(VLOOKUP(RAMPART_TicketsID[[#This Row],[resolutionMonth]],RAMPART_commit_months[],2,FALSE),0)</f>
        <v>77</v>
      </c>
      <c r="D195" t="b">
        <f>IF(RAMPART_TicketsID[[#This Row],[commitInMonth]]&gt;0,TRUE,FALSE)</f>
        <v>1</v>
      </c>
    </row>
    <row r="196" spans="1:4" x14ac:dyDescent="0.3">
      <c r="A196" s="1" t="s">
        <v>219</v>
      </c>
      <c r="B196" s="6" t="s">
        <v>342</v>
      </c>
      <c r="C196">
        <f>IFERROR(VLOOKUP(RAMPART_TicketsID[[#This Row],[resolutionMonth]],RAMPART_commit_months[],2,FALSE),0)</f>
        <v>77</v>
      </c>
      <c r="D196" t="b">
        <f>IF(RAMPART_TicketsID[[#This Row],[commitInMonth]]&gt;0,TRUE,FALSE)</f>
        <v>1</v>
      </c>
    </row>
    <row r="197" spans="1:4" x14ac:dyDescent="0.3">
      <c r="A197" s="1" t="s">
        <v>220</v>
      </c>
      <c r="B197" s="6" t="s">
        <v>342</v>
      </c>
      <c r="C197">
        <f>IFERROR(VLOOKUP(RAMPART_TicketsID[[#This Row],[resolutionMonth]],RAMPART_commit_months[],2,FALSE),0)</f>
        <v>77</v>
      </c>
      <c r="D197" t="b">
        <f>IF(RAMPART_TicketsID[[#This Row],[commitInMonth]]&gt;0,TRUE,FALSE)</f>
        <v>1</v>
      </c>
    </row>
    <row r="198" spans="1:4" x14ac:dyDescent="0.3">
      <c r="A198" s="1" t="s">
        <v>224</v>
      </c>
      <c r="B198" s="6" t="s">
        <v>342</v>
      </c>
      <c r="C198">
        <f>IFERROR(VLOOKUP(RAMPART_TicketsID[[#This Row],[resolutionMonth]],RAMPART_commit_months[],2,FALSE),0)</f>
        <v>77</v>
      </c>
      <c r="D198" t="b">
        <f>IF(RAMPART_TicketsID[[#This Row],[commitInMonth]]&gt;0,TRUE,FALSE)</f>
        <v>1</v>
      </c>
    </row>
    <row r="199" spans="1:4" x14ac:dyDescent="0.3">
      <c r="A199" s="1" t="s">
        <v>225</v>
      </c>
      <c r="B199" s="6" t="s">
        <v>342</v>
      </c>
      <c r="C199">
        <f>IFERROR(VLOOKUP(RAMPART_TicketsID[[#This Row],[resolutionMonth]],RAMPART_commit_months[],2,FALSE),0)</f>
        <v>77</v>
      </c>
      <c r="D199" t="b">
        <f>IF(RAMPART_TicketsID[[#This Row],[commitInMonth]]&gt;0,TRUE,FALSE)</f>
        <v>1</v>
      </c>
    </row>
    <row r="200" spans="1:4" x14ac:dyDescent="0.3">
      <c r="A200" s="1" t="s">
        <v>228</v>
      </c>
      <c r="B200" s="6" t="s">
        <v>342</v>
      </c>
      <c r="C200">
        <f>IFERROR(VLOOKUP(RAMPART_TicketsID[[#This Row],[resolutionMonth]],RAMPART_commit_months[],2,FALSE),0)</f>
        <v>77</v>
      </c>
      <c r="D200" t="b">
        <f>IF(RAMPART_TicketsID[[#This Row],[commitInMonth]]&gt;0,TRUE,FALSE)</f>
        <v>1</v>
      </c>
    </row>
    <row r="201" spans="1:4" x14ac:dyDescent="0.3">
      <c r="A201" s="1" t="s">
        <v>229</v>
      </c>
      <c r="B201" s="6" t="s">
        <v>342</v>
      </c>
      <c r="C201">
        <f>IFERROR(VLOOKUP(RAMPART_TicketsID[[#This Row],[resolutionMonth]],RAMPART_commit_months[],2,FALSE),0)</f>
        <v>77</v>
      </c>
      <c r="D201" t="b">
        <f>IF(RAMPART_TicketsID[[#This Row],[commitInMonth]]&gt;0,TRUE,FALSE)</f>
        <v>1</v>
      </c>
    </row>
    <row r="202" spans="1:4" x14ac:dyDescent="0.3">
      <c r="A202" s="1" t="s">
        <v>230</v>
      </c>
      <c r="B202" s="6" t="s">
        <v>342</v>
      </c>
      <c r="C202">
        <f>IFERROR(VLOOKUP(RAMPART_TicketsID[[#This Row],[resolutionMonth]],RAMPART_commit_months[],2,FALSE),0)</f>
        <v>77</v>
      </c>
      <c r="D202" t="b">
        <f>IF(RAMPART_TicketsID[[#This Row],[commitInMonth]]&gt;0,TRUE,FALSE)</f>
        <v>1</v>
      </c>
    </row>
    <row r="203" spans="1:4" x14ac:dyDescent="0.3">
      <c r="A203" s="1" t="s">
        <v>231</v>
      </c>
      <c r="B203" s="6" t="s">
        <v>342</v>
      </c>
      <c r="C203">
        <f>IFERROR(VLOOKUP(RAMPART_TicketsID[[#This Row],[resolutionMonth]],RAMPART_commit_months[],2,FALSE),0)</f>
        <v>77</v>
      </c>
      <c r="D203" t="b">
        <f>IF(RAMPART_TicketsID[[#This Row],[commitInMonth]]&gt;0,TRUE,FALSE)</f>
        <v>1</v>
      </c>
    </row>
    <row r="204" spans="1:4" x14ac:dyDescent="0.3">
      <c r="A204" s="1" t="s">
        <v>232</v>
      </c>
      <c r="B204" s="6" t="s">
        <v>342</v>
      </c>
      <c r="C204">
        <f>IFERROR(VLOOKUP(RAMPART_TicketsID[[#This Row],[resolutionMonth]],RAMPART_commit_months[],2,FALSE),0)</f>
        <v>77</v>
      </c>
      <c r="D204" t="b">
        <f>IF(RAMPART_TicketsID[[#This Row],[commitInMonth]]&gt;0,TRUE,FALSE)</f>
        <v>1</v>
      </c>
    </row>
    <row r="205" spans="1:4" x14ac:dyDescent="0.3">
      <c r="A205" s="1" t="s">
        <v>233</v>
      </c>
      <c r="B205" s="6" t="s">
        <v>342</v>
      </c>
      <c r="C205">
        <f>IFERROR(VLOOKUP(RAMPART_TicketsID[[#This Row],[resolutionMonth]],RAMPART_commit_months[],2,FALSE),0)</f>
        <v>77</v>
      </c>
      <c r="D205" t="b">
        <f>IF(RAMPART_TicketsID[[#This Row],[commitInMonth]]&gt;0,TRUE,FALSE)</f>
        <v>1</v>
      </c>
    </row>
    <row r="206" spans="1:4" x14ac:dyDescent="0.3">
      <c r="A206" s="1" t="s">
        <v>91</v>
      </c>
      <c r="B206" s="6" t="s">
        <v>342</v>
      </c>
      <c r="C206">
        <f>IFERROR(VLOOKUP(RAMPART_TicketsID[[#This Row],[resolutionMonth]],RAMPART_commit_months[],2,FALSE),0)</f>
        <v>77</v>
      </c>
      <c r="D206" t="b">
        <f>IF(RAMPART_TicketsID[[#This Row],[commitInMonth]]&gt;0,TRUE,FALSE)</f>
        <v>1</v>
      </c>
    </row>
    <row r="207" spans="1:4" x14ac:dyDescent="0.3">
      <c r="A207" s="1" t="s">
        <v>104</v>
      </c>
      <c r="B207" s="6" t="s">
        <v>342</v>
      </c>
      <c r="C207">
        <f>IFERROR(VLOOKUP(RAMPART_TicketsID[[#This Row],[resolutionMonth]],RAMPART_commit_months[],2,FALSE),0)</f>
        <v>77</v>
      </c>
      <c r="D207" t="b">
        <f>IF(RAMPART_TicketsID[[#This Row],[commitInMonth]]&gt;0,TRUE,FALSE)</f>
        <v>1</v>
      </c>
    </row>
    <row r="208" spans="1:4" x14ac:dyDescent="0.3">
      <c r="A208" s="1" t="s">
        <v>137</v>
      </c>
      <c r="B208" s="6" t="s">
        <v>342</v>
      </c>
      <c r="C208">
        <f>IFERROR(VLOOKUP(RAMPART_TicketsID[[#This Row],[resolutionMonth]],RAMPART_commit_months[],2,FALSE),0)</f>
        <v>77</v>
      </c>
      <c r="D208" t="b">
        <f>IF(RAMPART_TicketsID[[#This Row],[commitInMonth]]&gt;0,TRUE,FALSE)</f>
        <v>1</v>
      </c>
    </row>
    <row r="209" spans="1:4" x14ac:dyDescent="0.3">
      <c r="A209" s="1" t="s">
        <v>144</v>
      </c>
      <c r="B209" s="6" t="s">
        <v>342</v>
      </c>
      <c r="C209">
        <f>IFERROR(VLOOKUP(RAMPART_TicketsID[[#This Row],[resolutionMonth]],RAMPART_commit_months[],2,FALSE),0)</f>
        <v>77</v>
      </c>
      <c r="D209" t="b">
        <f>IF(RAMPART_TicketsID[[#This Row],[commitInMonth]]&gt;0,TRUE,FALSE)</f>
        <v>1</v>
      </c>
    </row>
    <row r="210" spans="1:4" x14ac:dyDescent="0.3">
      <c r="A210" s="1" t="s">
        <v>147</v>
      </c>
      <c r="B210" s="6" t="s">
        <v>342</v>
      </c>
      <c r="C210">
        <f>IFERROR(VLOOKUP(RAMPART_TicketsID[[#This Row],[resolutionMonth]],RAMPART_commit_months[],2,FALSE),0)</f>
        <v>77</v>
      </c>
      <c r="D210" t="b">
        <f>IF(RAMPART_TicketsID[[#This Row],[commitInMonth]]&gt;0,TRUE,FALSE)</f>
        <v>1</v>
      </c>
    </row>
    <row r="211" spans="1:4" x14ac:dyDescent="0.3">
      <c r="A211" s="1" t="s">
        <v>154</v>
      </c>
      <c r="B211" s="6" t="s">
        <v>342</v>
      </c>
      <c r="C211">
        <f>IFERROR(VLOOKUP(RAMPART_TicketsID[[#This Row],[resolutionMonth]],RAMPART_commit_months[],2,FALSE),0)</f>
        <v>77</v>
      </c>
      <c r="D211" t="b">
        <f>IF(RAMPART_TicketsID[[#This Row],[commitInMonth]]&gt;0,TRUE,FALSE)</f>
        <v>1</v>
      </c>
    </row>
    <row r="212" spans="1:4" x14ac:dyDescent="0.3">
      <c r="A212" s="1" t="s">
        <v>158</v>
      </c>
      <c r="B212" s="6" t="s">
        <v>342</v>
      </c>
      <c r="C212">
        <f>IFERROR(VLOOKUP(RAMPART_TicketsID[[#This Row],[resolutionMonth]],RAMPART_commit_months[],2,FALSE),0)</f>
        <v>77</v>
      </c>
      <c r="D212" t="b">
        <f>IF(RAMPART_TicketsID[[#This Row],[commitInMonth]]&gt;0,TRUE,FALSE)</f>
        <v>1</v>
      </c>
    </row>
    <row r="213" spans="1:4" x14ac:dyDescent="0.3">
      <c r="A213" s="1" t="s">
        <v>164</v>
      </c>
      <c r="B213" s="6" t="s">
        <v>342</v>
      </c>
      <c r="C213">
        <f>IFERROR(VLOOKUP(RAMPART_TicketsID[[#This Row],[resolutionMonth]],RAMPART_commit_months[],2,FALSE),0)</f>
        <v>77</v>
      </c>
      <c r="D213" t="b">
        <f>IF(RAMPART_TicketsID[[#This Row],[commitInMonth]]&gt;0,TRUE,FALSE)</f>
        <v>1</v>
      </c>
    </row>
    <row r="214" spans="1:4" x14ac:dyDescent="0.3">
      <c r="A214" s="1" t="s">
        <v>170</v>
      </c>
      <c r="B214" s="6" t="s">
        <v>342</v>
      </c>
      <c r="C214">
        <f>IFERROR(VLOOKUP(RAMPART_TicketsID[[#This Row],[resolutionMonth]],RAMPART_commit_months[],2,FALSE),0)</f>
        <v>77</v>
      </c>
      <c r="D214" t="b">
        <f>IF(RAMPART_TicketsID[[#This Row],[commitInMonth]]&gt;0,TRUE,FALSE)</f>
        <v>1</v>
      </c>
    </row>
    <row r="215" spans="1:4" x14ac:dyDescent="0.3">
      <c r="A215" s="1" t="s">
        <v>173</v>
      </c>
      <c r="B215" s="6" t="s">
        <v>342</v>
      </c>
      <c r="C215">
        <f>IFERROR(VLOOKUP(RAMPART_TicketsID[[#This Row],[resolutionMonth]],RAMPART_commit_months[],2,FALSE),0)</f>
        <v>77</v>
      </c>
      <c r="D215" t="b">
        <f>IF(RAMPART_TicketsID[[#This Row],[commitInMonth]]&gt;0,TRUE,FALSE)</f>
        <v>1</v>
      </c>
    </row>
    <row r="216" spans="1:4" x14ac:dyDescent="0.3">
      <c r="A216" s="1" t="s">
        <v>190</v>
      </c>
      <c r="B216" s="6" t="s">
        <v>342</v>
      </c>
      <c r="C216">
        <f>IFERROR(VLOOKUP(RAMPART_TicketsID[[#This Row],[resolutionMonth]],RAMPART_commit_months[],2,FALSE),0)</f>
        <v>77</v>
      </c>
      <c r="D216" t="b">
        <f>IF(RAMPART_TicketsID[[#This Row],[commitInMonth]]&gt;0,TRUE,FALSE)</f>
        <v>1</v>
      </c>
    </row>
    <row r="217" spans="1:4" x14ac:dyDescent="0.3">
      <c r="A217" s="1" t="s">
        <v>195</v>
      </c>
      <c r="B217" s="6" t="s">
        <v>342</v>
      </c>
      <c r="C217">
        <f>IFERROR(VLOOKUP(RAMPART_TicketsID[[#This Row],[resolutionMonth]],RAMPART_commit_months[],2,FALSE),0)</f>
        <v>77</v>
      </c>
      <c r="D217" t="b">
        <f>IF(RAMPART_TicketsID[[#This Row],[commitInMonth]]&gt;0,TRUE,FALSE)</f>
        <v>1</v>
      </c>
    </row>
    <row r="218" spans="1:4" x14ac:dyDescent="0.3">
      <c r="A218" s="1" t="s">
        <v>201</v>
      </c>
      <c r="B218" s="6" t="s">
        <v>342</v>
      </c>
      <c r="C218">
        <f>IFERROR(VLOOKUP(RAMPART_TicketsID[[#This Row],[resolutionMonth]],RAMPART_commit_months[],2,FALSE),0)</f>
        <v>77</v>
      </c>
      <c r="D218" t="b">
        <f>IF(RAMPART_TicketsID[[#This Row],[commitInMonth]]&gt;0,TRUE,FALSE)</f>
        <v>1</v>
      </c>
    </row>
    <row r="219" spans="1:4" x14ac:dyDescent="0.3">
      <c r="A219" s="1" t="s">
        <v>206</v>
      </c>
      <c r="B219" s="6" t="s">
        <v>342</v>
      </c>
      <c r="C219">
        <f>IFERROR(VLOOKUP(RAMPART_TicketsID[[#This Row],[resolutionMonth]],RAMPART_commit_months[],2,FALSE),0)</f>
        <v>77</v>
      </c>
      <c r="D219" t="b">
        <f>IF(RAMPART_TicketsID[[#This Row],[commitInMonth]]&gt;0,TRUE,FALSE)</f>
        <v>1</v>
      </c>
    </row>
    <row r="220" spans="1:4" x14ac:dyDescent="0.3">
      <c r="A220" s="1" t="s">
        <v>210</v>
      </c>
      <c r="B220" s="6" t="s">
        <v>342</v>
      </c>
      <c r="C220">
        <f>IFERROR(VLOOKUP(RAMPART_TicketsID[[#This Row],[resolutionMonth]],RAMPART_commit_months[],2,FALSE),0)</f>
        <v>77</v>
      </c>
      <c r="D220" t="b">
        <f>IF(RAMPART_TicketsID[[#This Row],[commitInMonth]]&gt;0,TRUE,FALSE)</f>
        <v>1</v>
      </c>
    </row>
    <row r="221" spans="1:4" x14ac:dyDescent="0.3">
      <c r="A221" s="1" t="s">
        <v>214</v>
      </c>
      <c r="B221" s="6" t="s">
        <v>342</v>
      </c>
      <c r="C221">
        <f>IFERROR(VLOOKUP(RAMPART_TicketsID[[#This Row],[resolutionMonth]],RAMPART_commit_months[],2,FALSE),0)</f>
        <v>77</v>
      </c>
      <c r="D221" t="b">
        <f>IF(RAMPART_TicketsID[[#This Row],[commitInMonth]]&gt;0,TRUE,FALSE)</f>
        <v>1</v>
      </c>
    </row>
    <row r="222" spans="1:4" x14ac:dyDescent="0.3">
      <c r="A222" s="1" t="s">
        <v>234</v>
      </c>
      <c r="B222" s="6" t="s">
        <v>342</v>
      </c>
      <c r="C222">
        <f>IFERROR(VLOOKUP(RAMPART_TicketsID[[#This Row],[resolutionMonth]],RAMPART_commit_months[],2,FALSE),0)</f>
        <v>77</v>
      </c>
      <c r="D222" t="b">
        <f>IF(RAMPART_TicketsID[[#This Row],[commitInMonth]]&gt;0,TRUE,FALSE)</f>
        <v>1</v>
      </c>
    </row>
    <row r="223" spans="1:4" x14ac:dyDescent="0.3">
      <c r="A223" s="1" t="s">
        <v>235</v>
      </c>
      <c r="B223" s="6" t="s">
        <v>342</v>
      </c>
      <c r="C223">
        <f>IFERROR(VLOOKUP(RAMPART_TicketsID[[#This Row],[resolutionMonth]],RAMPART_commit_months[],2,FALSE),0)</f>
        <v>77</v>
      </c>
      <c r="D223" t="b">
        <f>IF(RAMPART_TicketsID[[#This Row],[commitInMonth]]&gt;0,TRUE,FALSE)</f>
        <v>1</v>
      </c>
    </row>
    <row r="224" spans="1:4" x14ac:dyDescent="0.3">
      <c r="A224" s="1" t="s">
        <v>236</v>
      </c>
      <c r="B224" s="6" t="s">
        <v>342</v>
      </c>
      <c r="C224">
        <f>IFERROR(VLOOKUP(RAMPART_TicketsID[[#This Row],[resolutionMonth]],RAMPART_commit_months[],2,FALSE),0)</f>
        <v>77</v>
      </c>
      <c r="D224" t="b">
        <f>IF(RAMPART_TicketsID[[#This Row],[commitInMonth]]&gt;0,TRUE,FALSE)</f>
        <v>1</v>
      </c>
    </row>
    <row r="225" spans="1:4" x14ac:dyDescent="0.3">
      <c r="A225" s="1" t="s">
        <v>237</v>
      </c>
      <c r="B225" s="6" t="s">
        <v>342</v>
      </c>
      <c r="C225">
        <f>IFERROR(VLOOKUP(RAMPART_TicketsID[[#This Row],[resolutionMonth]],RAMPART_commit_months[],2,FALSE),0)</f>
        <v>77</v>
      </c>
      <c r="D225" t="b">
        <f>IF(RAMPART_TicketsID[[#This Row],[commitInMonth]]&gt;0,TRUE,FALSE)</f>
        <v>1</v>
      </c>
    </row>
    <row r="226" spans="1:4" x14ac:dyDescent="0.3">
      <c r="A226" s="1" t="s">
        <v>167</v>
      </c>
      <c r="B226" s="6" t="s">
        <v>342</v>
      </c>
      <c r="C226">
        <f>IFERROR(VLOOKUP(RAMPART_TicketsID[[#This Row],[resolutionMonth]],RAMPART_commit_months[],2,FALSE),0)</f>
        <v>77</v>
      </c>
      <c r="D226" t="b">
        <f>IF(RAMPART_TicketsID[[#This Row],[commitInMonth]]&gt;0,TRUE,FALSE)</f>
        <v>1</v>
      </c>
    </row>
    <row r="227" spans="1:4" x14ac:dyDescent="0.3">
      <c r="A227" s="1" t="s">
        <v>211</v>
      </c>
      <c r="B227" s="6" t="s">
        <v>342</v>
      </c>
      <c r="C227">
        <f>IFERROR(VLOOKUP(RAMPART_TicketsID[[#This Row],[resolutionMonth]],RAMPART_commit_months[],2,FALSE),0)</f>
        <v>77</v>
      </c>
      <c r="D227" t="b">
        <f>IF(RAMPART_TicketsID[[#This Row],[commitInMonth]]&gt;0,TRUE,FALSE)</f>
        <v>1</v>
      </c>
    </row>
    <row r="228" spans="1:4" x14ac:dyDescent="0.3">
      <c r="A228" s="1" t="s">
        <v>222</v>
      </c>
      <c r="B228" s="6" t="s">
        <v>343</v>
      </c>
      <c r="C228">
        <f>IFERROR(VLOOKUP(RAMPART_TicketsID[[#This Row],[resolutionMonth]],RAMPART_commit_months[],2,FALSE),0)</f>
        <v>40</v>
      </c>
      <c r="D228" t="b">
        <f>IF(RAMPART_TicketsID[[#This Row],[commitInMonth]]&gt;0,TRUE,FALSE)</f>
        <v>1</v>
      </c>
    </row>
    <row r="229" spans="1:4" x14ac:dyDescent="0.3">
      <c r="A229" s="1" t="s">
        <v>227</v>
      </c>
      <c r="B229" s="6" t="s">
        <v>344</v>
      </c>
      <c r="C229">
        <f>IFERROR(VLOOKUP(RAMPART_TicketsID[[#This Row],[resolutionMonth]],RAMPART_commit_months[],2,FALSE),0)</f>
        <v>38</v>
      </c>
      <c r="D229" t="b">
        <f>IF(RAMPART_TicketsID[[#This Row],[commitInMonth]]&gt;0,TRUE,FALSE)</f>
        <v>1</v>
      </c>
    </row>
    <row r="230" spans="1:4" x14ac:dyDescent="0.3">
      <c r="A230" s="1" t="s">
        <v>239</v>
      </c>
      <c r="B230" s="6" t="s">
        <v>344</v>
      </c>
      <c r="C230">
        <f>IFERROR(VLOOKUP(RAMPART_TicketsID[[#This Row],[resolutionMonth]],RAMPART_commit_months[],2,FALSE),0)</f>
        <v>38</v>
      </c>
      <c r="D230" t="b">
        <f>IF(RAMPART_TicketsID[[#This Row],[commitInMonth]]&gt;0,TRUE,FALSE)</f>
        <v>1</v>
      </c>
    </row>
    <row r="231" spans="1:4" x14ac:dyDescent="0.3">
      <c r="A231" s="1" t="s">
        <v>240</v>
      </c>
      <c r="B231" s="6" t="s">
        <v>344</v>
      </c>
      <c r="C231">
        <f>IFERROR(VLOOKUP(RAMPART_TicketsID[[#This Row],[resolutionMonth]],RAMPART_commit_months[],2,FALSE),0)</f>
        <v>38</v>
      </c>
      <c r="D231" t="b">
        <f>IF(RAMPART_TicketsID[[#This Row],[commitInMonth]]&gt;0,TRUE,FALSE)</f>
        <v>1</v>
      </c>
    </row>
    <row r="232" spans="1:4" x14ac:dyDescent="0.3">
      <c r="A232" s="1" t="s">
        <v>223</v>
      </c>
      <c r="B232" s="6" t="s">
        <v>344</v>
      </c>
      <c r="C232">
        <f>IFERROR(VLOOKUP(RAMPART_TicketsID[[#This Row],[resolutionMonth]],RAMPART_commit_months[],2,FALSE),0)</f>
        <v>38</v>
      </c>
      <c r="D232" t="b">
        <f>IF(RAMPART_TicketsID[[#This Row],[commitInMonth]]&gt;0,TRUE,FALSE)</f>
        <v>1</v>
      </c>
    </row>
    <row r="233" spans="1:4" x14ac:dyDescent="0.3">
      <c r="A233" s="1" t="s">
        <v>238</v>
      </c>
      <c r="B233" s="6" t="s">
        <v>344</v>
      </c>
      <c r="C233">
        <f>IFERROR(VLOOKUP(RAMPART_TicketsID[[#This Row],[resolutionMonth]],RAMPART_commit_months[],2,FALSE),0)</f>
        <v>38</v>
      </c>
      <c r="D233" t="b">
        <f>IF(RAMPART_TicketsID[[#This Row],[commitInMonth]]&gt;0,TRUE,FALSE)</f>
        <v>1</v>
      </c>
    </row>
    <row r="234" spans="1:4" x14ac:dyDescent="0.3">
      <c r="A234" s="1" t="s">
        <v>71</v>
      </c>
      <c r="B234" s="6" t="s">
        <v>344</v>
      </c>
      <c r="C234">
        <f>IFERROR(VLOOKUP(RAMPART_TicketsID[[#This Row],[resolutionMonth]],RAMPART_commit_months[],2,FALSE),0)</f>
        <v>38</v>
      </c>
      <c r="D234" t="b">
        <f>IF(RAMPART_TicketsID[[#This Row],[commitInMonth]]&gt;0,TRUE,FALSE)</f>
        <v>1</v>
      </c>
    </row>
    <row r="235" spans="1:4" x14ac:dyDescent="0.3">
      <c r="A235" s="1" t="s">
        <v>157</v>
      </c>
      <c r="B235" s="6" t="s">
        <v>344</v>
      </c>
      <c r="C235">
        <f>IFERROR(VLOOKUP(RAMPART_TicketsID[[#This Row],[resolutionMonth]],RAMPART_commit_months[],2,FALSE),0)</f>
        <v>38</v>
      </c>
      <c r="D235" t="b">
        <f>IF(RAMPART_TicketsID[[#This Row],[commitInMonth]]&gt;0,TRUE,FALSE)</f>
        <v>1</v>
      </c>
    </row>
    <row r="236" spans="1:4" x14ac:dyDescent="0.3">
      <c r="A236" s="1" t="s">
        <v>198</v>
      </c>
      <c r="B236" s="6" t="s">
        <v>344</v>
      </c>
      <c r="C236">
        <f>IFERROR(VLOOKUP(RAMPART_TicketsID[[#This Row],[resolutionMonth]],RAMPART_commit_months[],2,FALSE),0)</f>
        <v>38</v>
      </c>
      <c r="D236" t="b">
        <f>IF(RAMPART_TicketsID[[#This Row],[commitInMonth]]&gt;0,TRUE,FALSE)</f>
        <v>1</v>
      </c>
    </row>
    <row r="237" spans="1:4" x14ac:dyDescent="0.3">
      <c r="A237" s="1" t="s">
        <v>146</v>
      </c>
      <c r="B237" s="6" t="s">
        <v>344</v>
      </c>
      <c r="C237">
        <f>IFERROR(VLOOKUP(RAMPART_TicketsID[[#This Row],[resolutionMonth]],RAMPART_commit_months[],2,FALSE),0)</f>
        <v>38</v>
      </c>
      <c r="D237" t="b">
        <f>IF(RAMPART_TicketsID[[#This Row],[commitInMonth]]&gt;0,TRUE,FALSE)</f>
        <v>1</v>
      </c>
    </row>
    <row r="238" spans="1:4" x14ac:dyDescent="0.3">
      <c r="A238" s="1" t="s">
        <v>178</v>
      </c>
      <c r="B238" s="6" t="s">
        <v>344</v>
      </c>
      <c r="C238">
        <f>IFERROR(VLOOKUP(RAMPART_TicketsID[[#This Row],[resolutionMonth]],RAMPART_commit_months[],2,FALSE),0)</f>
        <v>38</v>
      </c>
      <c r="D238" t="b">
        <f>IF(RAMPART_TicketsID[[#This Row],[commitInMonth]]&gt;0,TRUE,FALSE)</f>
        <v>1</v>
      </c>
    </row>
    <row r="239" spans="1:4" x14ac:dyDescent="0.3">
      <c r="A239" s="1" t="s">
        <v>221</v>
      </c>
      <c r="B239" s="6" t="s">
        <v>345</v>
      </c>
      <c r="C239">
        <f>IFERROR(VLOOKUP(RAMPART_TicketsID[[#This Row],[resolutionMonth]],RAMPART_commit_months[],2,FALSE),0)</f>
        <v>17</v>
      </c>
      <c r="D239" t="b">
        <f>IF(RAMPART_TicketsID[[#This Row],[commitInMonth]]&gt;0,TRUE,FALSE)</f>
        <v>1</v>
      </c>
    </row>
    <row r="240" spans="1:4" x14ac:dyDescent="0.3">
      <c r="A240" s="1" t="s">
        <v>242</v>
      </c>
      <c r="B240" s="6" t="s">
        <v>346</v>
      </c>
      <c r="C240">
        <f>IFERROR(VLOOKUP(RAMPART_TicketsID[[#This Row],[resolutionMonth]],RAMPART_commit_months[],2,FALSE),0)</f>
        <v>4</v>
      </c>
      <c r="D240" t="b">
        <f>IF(RAMPART_TicketsID[[#This Row],[commitInMonth]]&gt;0,TRUE,FALSE)</f>
        <v>1</v>
      </c>
    </row>
    <row r="241" spans="1:4" x14ac:dyDescent="0.3">
      <c r="A241" s="1" t="s">
        <v>243</v>
      </c>
      <c r="B241" s="6" t="s">
        <v>346</v>
      </c>
      <c r="C241">
        <f>IFERROR(VLOOKUP(RAMPART_TicketsID[[#This Row],[resolutionMonth]],RAMPART_commit_months[],2,FALSE),0)</f>
        <v>4</v>
      </c>
      <c r="D241" t="b">
        <f>IF(RAMPART_TicketsID[[#This Row],[commitInMonth]]&gt;0,TRUE,FALSE)</f>
        <v>1</v>
      </c>
    </row>
    <row r="242" spans="1:4" x14ac:dyDescent="0.3">
      <c r="A242" s="1" t="s">
        <v>245</v>
      </c>
      <c r="B242" s="6" t="s">
        <v>347</v>
      </c>
      <c r="C242">
        <f>IFERROR(VLOOKUP(RAMPART_TicketsID[[#This Row],[resolutionMonth]],RAMPART_commit_months[],2,FALSE),0)</f>
        <v>34</v>
      </c>
      <c r="D242" t="b">
        <f>IF(RAMPART_TicketsID[[#This Row],[commitInMonth]]&gt;0,TRUE,FALSE)</f>
        <v>1</v>
      </c>
    </row>
    <row r="243" spans="1:4" x14ac:dyDescent="0.3">
      <c r="A243" s="1" t="s">
        <v>246</v>
      </c>
      <c r="B243" s="6" t="s">
        <v>348</v>
      </c>
      <c r="C243">
        <f>IFERROR(VLOOKUP(RAMPART_TicketsID[[#This Row],[resolutionMonth]],RAMPART_commit_months[],2,FALSE),0)</f>
        <v>37</v>
      </c>
      <c r="D243" t="b">
        <f>IF(RAMPART_TicketsID[[#This Row],[commitInMonth]]&gt;0,TRUE,FALSE)</f>
        <v>1</v>
      </c>
    </row>
    <row r="244" spans="1:4" x14ac:dyDescent="0.3">
      <c r="A244" s="1" t="s">
        <v>247</v>
      </c>
      <c r="B244" s="6" t="s">
        <v>348</v>
      </c>
      <c r="C244">
        <f>IFERROR(VLOOKUP(RAMPART_TicketsID[[#This Row],[resolutionMonth]],RAMPART_commit_months[],2,FALSE),0)</f>
        <v>37</v>
      </c>
      <c r="D244" t="b">
        <f>IF(RAMPART_TicketsID[[#This Row],[commitInMonth]]&gt;0,TRUE,FALSE)</f>
        <v>1</v>
      </c>
    </row>
    <row r="245" spans="1:4" x14ac:dyDescent="0.3">
      <c r="A245" s="1" t="s">
        <v>241</v>
      </c>
      <c r="B245" s="6" t="s">
        <v>349</v>
      </c>
      <c r="C245">
        <f>IFERROR(VLOOKUP(RAMPART_TicketsID[[#This Row],[resolutionMonth]],RAMPART_commit_months[],2,FALSE),0)</f>
        <v>22</v>
      </c>
      <c r="D245" t="b">
        <f>IF(RAMPART_TicketsID[[#This Row],[commitInMonth]]&gt;0,TRUE,FALSE)</f>
        <v>1</v>
      </c>
    </row>
    <row r="246" spans="1:4" x14ac:dyDescent="0.3">
      <c r="A246" s="1" t="s">
        <v>251</v>
      </c>
      <c r="B246" s="6" t="s">
        <v>350</v>
      </c>
      <c r="C246">
        <f>IFERROR(VLOOKUP(RAMPART_TicketsID[[#This Row],[resolutionMonth]],RAMPART_commit_months[],2,FALSE),0)</f>
        <v>16</v>
      </c>
      <c r="D246" t="b">
        <f>IF(RAMPART_TicketsID[[#This Row],[commitInMonth]]&gt;0,TRUE,FALSE)</f>
        <v>1</v>
      </c>
    </row>
    <row r="247" spans="1:4" x14ac:dyDescent="0.3">
      <c r="A247" s="1" t="s">
        <v>252</v>
      </c>
      <c r="B247" s="6" t="s">
        <v>350</v>
      </c>
      <c r="C247">
        <f>IFERROR(VLOOKUP(RAMPART_TicketsID[[#This Row],[resolutionMonth]],RAMPART_commit_months[],2,FALSE),0)</f>
        <v>16</v>
      </c>
      <c r="D247" t="b">
        <f>IF(RAMPART_TicketsID[[#This Row],[commitInMonth]]&gt;0,TRUE,FALSE)</f>
        <v>1</v>
      </c>
    </row>
    <row r="248" spans="1:4" x14ac:dyDescent="0.3">
      <c r="A248" s="1" t="s">
        <v>248</v>
      </c>
      <c r="B248" s="6" t="s">
        <v>350</v>
      </c>
      <c r="C248">
        <f>IFERROR(VLOOKUP(RAMPART_TicketsID[[#This Row],[resolutionMonth]],RAMPART_commit_months[],2,FALSE),0)</f>
        <v>16</v>
      </c>
      <c r="D248" t="b">
        <f>IF(RAMPART_TicketsID[[#This Row],[commitInMonth]]&gt;0,TRUE,FALSE)</f>
        <v>1</v>
      </c>
    </row>
    <row r="249" spans="1:4" x14ac:dyDescent="0.3">
      <c r="A249" s="1" t="s">
        <v>203</v>
      </c>
      <c r="B249" s="6" t="s">
        <v>351</v>
      </c>
      <c r="C249">
        <f>IFERROR(VLOOKUP(RAMPART_TicketsID[[#This Row],[resolutionMonth]],RAMPART_commit_months[],2,FALSE),0)</f>
        <v>6</v>
      </c>
      <c r="D249" t="b">
        <f>IF(RAMPART_TicketsID[[#This Row],[commitInMonth]]&gt;0,TRUE,FALSE)</f>
        <v>1</v>
      </c>
    </row>
    <row r="250" spans="1:4" x14ac:dyDescent="0.3">
      <c r="A250" s="1" t="s">
        <v>254</v>
      </c>
      <c r="B250" s="6" t="s">
        <v>351</v>
      </c>
      <c r="C250">
        <f>IFERROR(VLOOKUP(RAMPART_TicketsID[[#This Row],[resolutionMonth]],RAMPART_commit_months[],2,FALSE),0)</f>
        <v>6</v>
      </c>
      <c r="D250" t="b">
        <f>IF(RAMPART_TicketsID[[#This Row],[commitInMonth]]&gt;0,TRUE,FALSE)</f>
        <v>1</v>
      </c>
    </row>
    <row r="251" spans="1:4" x14ac:dyDescent="0.3">
      <c r="A251" s="1" t="s">
        <v>255</v>
      </c>
      <c r="B251" s="6" t="s">
        <v>352</v>
      </c>
      <c r="C251">
        <f>IFERROR(VLOOKUP(RAMPART_TicketsID[[#This Row],[resolutionMonth]],RAMPART_commit_months[],2,FALSE),0)</f>
        <v>13</v>
      </c>
      <c r="D251" t="b">
        <f>IF(RAMPART_TicketsID[[#This Row],[commitInMonth]]&gt;0,TRUE,FALSE)</f>
        <v>1</v>
      </c>
    </row>
    <row r="252" spans="1:4" x14ac:dyDescent="0.3">
      <c r="A252" s="1" t="s">
        <v>256</v>
      </c>
      <c r="B252" s="6" t="s">
        <v>352</v>
      </c>
      <c r="C252">
        <f>IFERROR(VLOOKUP(RAMPART_TicketsID[[#This Row],[resolutionMonth]],RAMPART_commit_months[],2,FALSE),0)</f>
        <v>13</v>
      </c>
      <c r="D252" t="b">
        <f>IF(RAMPART_TicketsID[[#This Row],[commitInMonth]]&gt;0,TRUE,FALSE)</f>
        <v>1</v>
      </c>
    </row>
    <row r="253" spans="1:4" x14ac:dyDescent="0.3">
      <c r="A253" s="1" t="s">
        <v>208</v>
      </c>
      <c r="B253" s="6" t="s">
        <v>353</v>
      </c>
      <c r="C253">
        <f>IFERROR(VLOOKUP(RAMPART_TicketsID[[#This Row],[resolutionMonth]],RAMPART_commit_months[],2,FALSE),0)</f>
        <v>18</v>
      </c>
      <c r="D253" t="b">
        <f>IF(RAMPART_TicketsID[[#This Row],[commitInMonth]]&gt;0,TRUE,FALSE)</f>
        <v>1</v>
      </c>
    </row>
    <row r="254" spans="1:4" x14ac:dyDescent="0.3">
      <c r="A254" s="1" t="s">
        <v>258</v>
      </c>
      <c r="B254" s="6" t="s">
        <v>354</v>
      </c>
      <c r="C254">
        <f>IFERROR(VLOOKUP(RAMPART_TicketsID[[#This Row],[resolutionMonth]],RAMPART_commit_months[],2,FALSE),0)</f>
        <v>28</v>
      </c>
      <c r="D254" t="b">
        <f>IF(RAMPART_TicketsID[[#This Row],[commitInMonth]]&gt;0,TRUE,FALSE)</f>
        <v>1</v>
      </c>
    </row>
    <row r="255" spans="1:4" x14ac:dyDescent="0.3">
      <c r="A255" s="1" t="s">
        <v>261</v>
      </c>
      <c r="B255" s="6" t="s">
        <v>355</v>
      </c>
      <c r="C255">
        <f>IFERROR(VLOOKUP(RAMPART_TicketsID[[#This Row],[resolutionMonth]],RAMPART_commit_months[],2,FALSE),0)</f>
        <v>13</v>
      </c>
      <c r="D255" t="b">
        <f>IF(RAMPART_TicketsID[[#This Row],[commitInMonth]]&gt;0,TRUE,FALSE)</f>
        <v>1</v>
      </c>
    </row>
    <row r="256" spans="1:4" x14ac:dyDescent="0.3">
      <c r="A256" s="1" t="s">
        <v>262</v>
      </c>
      <c r="B256" s="6" t="s">
        <v>355</v>
      </c>
      <c r="C256">
        <f>IFERROR(VLOOKUP(RAMPART_TicketsID[[#This Row],[resolutionMonth]],RAMPART_commit_months[],2,FALSE),0)</f>
        <v>13</v>
      </c>
      <c r="D256" t="b">
        <f>IF(RAMPART_TicketsID[[#This Row],[commitInMonth]]&gt;0,TRUE,FALSE)</f>
        <v>1</v>
      </c>
    </row>
    <row r="257" spans="1:4" x14ac:dyDescent="0.3">
      <c r="A257" s="1" t="s">
        <v>260</v>
      </c>
      <c r="B257" s="6" t="s">
        <v>355</v>
      </c>
      <c r="C257">
        <f>IFERROR(VLOOKUP(RAMPART_TicketsID[[#This Row],[resolutionMonth]],RAMPART_commit_months[],2,FALSE),0)</f>
        <v>13</v>
      </c>
      <c r="D257" t="b">
        <f>IF(RAMPART_TicketsID[[#This Row],[commitInMonth]]&gt;0,TRUE,FALSE)</f>
        <v>1</v>
      </c>
    </row>
    <row r="258" spans="1:4" x14ac:dyDescent="0.3">
      <c r="A258" s="1" t="s">
        <v>253</v>
      </c>
      <c r="B258" s="6" t="s">
        <v>356</v>
      </c>
      <c r="C258">
        <f>IFERROR(VLOOKUP(RAMPART_TicketsID[[#This Row],[resolutionMonth]],RAMPART_commit_months[],2,FALSE),0)</f>
        <v>2</v>
      </c>
      <c r="D258" t="b">
        <f>IF(RAMPART_TicketsID[[#This Row],[commitInMonth]]&gt;0,TRUE,FALSE)</f>
        <v>1</v>
      </c>
    </row>
    <row r="259" spans="1:4" x14ac:dyDescent="0.3">
      <c r="A259" s="1" t="s">
        <v>257</v>
      </c>
      <c r="B259" s="6" t="s">
        <v>357</v>
      </c>
      <c r="C259">
        <f>IFERROR(VLOOKUP(RAMPART_TicketsID[[#This Row],[resolutionMonth]],RAMPART_commit_months[],2,FALSE),0)</f>
        <v>2</v>
      </c>
      <c r="D259" t="b">
        <f>IF(RAMPART_TicketsID[[#This Row],[commitInMonth]]&gt;0,TRUE,FALSE)</f>
        <v>1</v>
      </c>
    </row>
    <row r="260" spans="1:4" x14ac:dyDescent="0.3">
      <c r="A260" s="1" t="s">
        <v>271</v>
      </c>
      <c r="B260" s="6" t="s">
        <v>358</v>
      </c>
      <c r="C260">
        <f>IFERROR(VLOOKUP(RAMPART_TicketsID[[#This Row],[resolutionMonth]],RAMPART_commit_months[],2,FALSE),0)</f>
        <v>4</v>
      </c>
      <c r="D260" t="b">
        <f>IF(RAMPART_TicketsID[[#This Row],[commitInMonth]]&gt;0,TRUE,FALSE)</f>
        <v>1</v>
      </c>
    </row>
    <row r="261" spans="1:4" x14ac:dyDescent="0.3">
      <c r="A261" s="1" t="s">
        <v>272</v>
      </c>
      <c r="B261" s="6" t="s">
        <v>359</v>
      </c>
      <c r="C261" s="7">
        <f>IFERROR(VLOOKUP(RAMPART_TicketsID[[#This Row],[resolutionMonth]],RAMPART_commit_months[],2,FALSE),0)</f>
        <v>0</v>
      </c>
      <c r="D261" t="b">
        <f>IF(RAMPART_TicketsID[[#This Row],[commitInMonth]]&gt;0,TRUE,FALSE)</f>
        <v>0</v>
      </c>
    </row>
    <row r="262" spans="1:4" x14ac:dyDescent="0.3">
      <c r="A262" s="1" t="s">
        <v>270</v>
      </c>
      <c r="B262" s="6" t="s">
        <v>360</v>
      </c>
      <c r="C262">
        <f>IFERROR(VLOOKUP(RAMPART_TicketsID[[#This Row],[resolutionMonth]],RAMPART_commit_months[],2,FALSE),0)</f>
        <v>4</v>
      </c>
      <c r="D262" t="b">
        <f>IF(RAMPART_TicketsID[[#This Row],[commitInMonth]]&gt;0,TRUE,FALSE)</f>
        <v>1</v>
      </c>
    </row>
    <row r="263" spans="1:4" x14ac:dyDescent="0.3">
      <c r="A263" s="1" t="s">
        <v>267</v>
      </c>
      <c r="B263" s="6" t="s">
        <v>361</v>
      </c>
      <c r="C263">
        <f>IFERROR(VLOOKUP(RAMPART_TicketsID[[#This Row],[resolutionMonth]],RAMPART_commit_months[],2,FALSE),0)</f>
        <v>6</v>
      </c>
      <c r="D263" t="b">
        <f>IF(RAMPART_TicketsID[[#This Row],[commitInMonth]]&gt;0,TRUE,FALSE)</f>
        <v>1</v>
      </c>
    </row>
    <row r="264" spans="1:4" x14ac:dyDescent="0.3">
      <c r="A264" s="1" t="s">
        <v>274</v>
      </c>
      <c r="B264" s="6" t="s">
        <v>362</v>
      </c>
      <c r="C264">
        <f>IFERROR(VLOOKUP(RAMPART_TicketsID[[#This Row],[resolutionMonth]],RAMPART_commit_months[],2,FALSE),0)</f>
        <v>11</v>
      </c>
      <c r="D264" t="b">
        <f>IF(RAMPART_TicketsID[[#This Row],[commitInMonth]]&gt;0,TRUE,FALSE)</f>
        <v>1</v>
      </c>
    </row>
    <row r="265" spans="1:4" x14ac:dyDescent="0.3">
      <c r="A265" s="1" t="s">
        <v>273</v>
      </c>
      <c r="B265" s="6" t="s">
        <v>363</v>
      </c>
      <c r="C265" s="7">
        <f>IFERROR(VLOOKUP(RAMPART_TicketsID[[#This Row],[resolutionMonth]],RAMPART_commit_months[],2,FALSE),0)</f>
        <v>0</v>
      </c>
      <c r="D265" t="b">
        <f>IF(RAMPART_TicketsID[[#This Row],[commitInMonth]]&gt;0,TRUE,FALSE)</f>
        <v>0</v>
      </c>
    </row>
    <row r="266" spans="1:4" x14ac:dyDescent="0.3">
      <c r="A266" s="1" t="s">
        <v>277</v>
      </c>
      <c r="B266" s="6" t="s">
        <v>364</v>
      </c>
      <c r="C266">
        <f>IFERROR(VLOOKUP(RAMPART_TicketsID[[#This Row],[resolutionMonth]],RAMPART_commit_months[],2,FALSE),0)</f>
        <v>2</v>
      </c>
      <c r="D266" t="b">
        <f>IF(RAMPART_TicketsID[[#This Row],[commitInMonth]]&gt;0,TRUE,FALSE)</f>
        <v>1</v>
      </c>
    </row>
    <row r="267" spans="1:4" x14ac:dyDescent="0.3">
      <c r="A267" s="1" t="s">
        <v>279</v>
      </c>
      <c r="B267" s="6" t="s">
        <v>365</v>
      </c>
      <c r="C267">
        <f>IFERROR(VLOOKUP(RAMPART_TicketsID[[#This Row],[resolutionMonth]],RAMPART_commit_months[],2,FALSE),0)</f>
        <v>14</v>
      </c>
      <c r="D267" t="b">
        <f>IF(RAMPART_TicketsID[[#This Row],[commitInMonth]]&gt;0,TRUE,FALSE)</f>
        <v>1</v>
      </c>
    </row>
    <row r="268" spans="1:4" x14ac:dyDescent="0.3">
      <c r="A268" s="1" t="s">
        <v>278</v>
      </c>
      <c r="B268" s="6" t="s">
        <v>365</v>
      </c>
      <c r="C268">
        <f>IFERROR(VLOOKUP(RAMPART_TicketsID[[#This Row],[resolutionMonth]],RAMPART_commit_months[],2,FALSE),0)</f>
        <v>14</v>
      </c>
      <c r="D268" t="b">
        <f>IF(RAMPART_TicketsID[[#This Row],[commitInMonth]]&gt;0,TRUE,FALSE)</f>
        <v>1</v>
      </c>
    </row>
    <row r="269" spans="1:4" x14ac:dyDescent="0.3">
      <c r="A269" s="1" t="s">
        <v>259</v>
      </c>
      <c r="B269" s="6" t="s">
        <v>366</v>
      </c>
      <c r="C269">
        <f>IFERROR(VLOOKUP(RAMPART_TicketsID[[#This Row],[resolutionMonth]],RAMPART_commit_months[],2,FALSE),0)</f>
        <v>112</v>
      </c>
      <c r="D269" t="b">
        <f>IF(RAMPART_TicketsID[[#This Row],[commitInMonth]]&gt;0,TRUE,FALSE)</f>
        <v>1</v>
      </c>
    </row>
    <row r="270" spans="1:4" x14ac:dyDescent="0.3">
      <c r="A270" s="1" t="s">
        <v>276</v>
      </c>
      <c r="B270" s="6" t="s">
        <v>366</v>
      </c>
      <c r="C270">
        <f>IFERROR(VLOOKUP(RAMPART_TicketsID[[#This Row],[resolutionMonth]],RAMPART_commit_months[],2,FALSE),0)</f>
        <v>112</v>
      </c>
      <c r="D270" t="b">
        <f>IF(RAMPART_TicketsID[[#This Row],[commitInMonth]]&gt;0,TRUE,FALSE)</f>
        <v>1</v>
      </c>
    </row>
    <row r="271" spans="1:4" x14ac:dyDescent="0.3">
      <c r="A271" s="1" t="s">
        <v>250</v>
      </c>
      <c r="B271" s="6" t="s">
        <v>366</v>
      </c>
      <c r="C271">
        <f>IFERROR(VLOOKUP(RAMPART_TicketsID[[#This Row],[resolutionMonth]],RAMPART_commit_months[],2,FALSE),0)</f>
        <v>112</v>
      </c>
      <c r="D271" t="b">
        <f>IF(RAMPART_TicketsID[[#This Row],[commitInMonth]]&gt;0,TRUE,FALSE)</f>
        <v>1</v>
      </c>
    </row>
    <row r="272" spans="1:4" x14ac:dyDescent="0.3">
      <c r="A272" s="1" t="s">
        <v>263</v>
      </c>
      <c r="B272" s="6" t="s">
        <v>366</v>
      </c>
      <c r="C272">
        <f>IFERROR(VLOOKUP(RAMPART_TicketsID[[#This Row],[resolutionMonth]],RAMPART_commit_months[],2,FALSE),0)</f>
        <v>112</v>
      </c>
      <c r="D272" t="b">
        <f>IF(RAMPART_TicketsID[[#This Row],[commitInMonth]]&gt;0,TRUE,FALSE)</f>
        <v>1</v>
      </c>
    </row>
    <row r="273" spans="1:4" x14ac:dyDescent="0.3">
      <c r="A273" s="1" t="s">
        <v>264</v>
      </c>
      <c r="B273" s="6" t="s">
        <v>366</v>
      </c>
      <c r="C273">
        <f>IFERROR(VLOOKUP(RAMPART_TicketsID[[#This Row],[resolutionMonth]],RAMPART_commit_months[],2,FALSE),0)</f>
        <v>112</v>
      </c>
      <c r="D273" t="b">
        <f>IF(RAMPART_TicketsID[[#This Row],[commitInMonth]]&gt;0,TRUE,FALSE)</f>
        <v>1</v>
      </c>
    </row>
    <row r="274" spans="1:4" x14ac:dyDescent="0.3">
      <c r="A274" s="1" t="s">
        <v>265</v>
      </c>
      <c r="B274" s="6" t="s">
        <v>366</v>
      </c>
      <c r="C274">
        <f>IFERROR(VLOOKUP(RAMPART_TicketsID[[#This Row],[resolutionMonth]],RAMPART_commit_months[],2,FALSE),0)</f>
        <v>112</v>
      </c>
      <c r="D274" t="b">
        <f>IF(RAMPART_TicketsID[[#This Row],[commitInMonth]]&gt;0,TRUE,FALSE)</f>
        <v>1</v>
      </c>
    </row>
    <row r="275" spans="1:4" x14ac:dyDescent="0.3">
      <c r="A275" s="1" t="s">
        <v>268</v>
      </c>
      <c r="B275" s="6" t="s">
        <v>366</v>
      </c>
      <c r="C275">
        <f>IFERROR(VLOOKUP(RAMPART_TicketsID[[#This Row],[resolutionMonth]],RAMPART_commit_months[],2,FALSE),0)</f>
        <v>112</v>
      </c>
      <c r="D275" t="b">
        <f>IF(RAMPART_TicketsID[[#This Row],[commitInMonth]]&gt;0,TRUE,FALSE)</f>
        <v>1</v>
      </c>
    </row>
    <row r="276" spans="1:4" x14ac:dyDescent="0.3">
      <c r="A276" s="1" t="s">
        <v>142</v>
      </c>
      <c r="B276" s="6" t="s">
        <v>367</v>
      </c>
      <c r="C276">
        <f>IFERROR(VLOOKUP(RAMPART_TicketsID[[#This Row],[resolutionMonth]],RAMPART_commit_months[],2,FALSE),0)</f>
        <v>124</v>
      </c>
      <c r="D276" t="b">
        <f>IF(RAMPART_TicketsID[[#This Row],[commitInMonth]]&gt;0,TRUE,FALSE)</f>
        <v>1</v>
      </c>
    </row>
    <row r="277" spans="1:4" x14ac:dyDescent="0.3">
      <c r="A277" s="1" t="s">
        <v>244</v>
      </c>
      <c r="B277" s="6" t="s">
        <v>367</v>
      </c>
      <c r="C277">
        <f>IFERROR(VLOOKUP(RAMPART_TicketsID[[#This Row],[resolutionMonth]],RAMPART_commit_months[],2,FALSE),0)</f>
        <v>124</v>
      </c>
      <c r="D277" t="b">
        <f>IF(RAMPART_TicketsID[[#This Row],[commitInMonth]]&gt;0,TRUE,FALSE)</f>
        <v>1</v>
      </c>
    </row>
    <row r="278" spans="1:4" x14ac:dyDescent="0.3">
      <c r="A278" s="1" t="s">
        <v>275</v>
      </c>
      <c r="B278" s="6" t="s">
        <v>367</v>
      </c>
      <c r="C278">
        <f>IFERROR(VLOOKUP(RAMPART_TicketsID[[#This Row],[resolutionMonth]],RAMPART_commit_months[],2,FALSE),0)</f>
        <v>124</v>
      </c>
      <c r="D278" t="b">
        <f>IF(RAMPART_TicketsID[[#This Row],[commitInMonth]]&gt;0,TRUE,FALSE)</f>
        <v>1</v>
      </c>
    </row>
    <row r="279" spans="1:4" x14ac:dyDescent="0.3">
      <c r="A279" s="1" t="s">
        <v>280</v>
      </c>
      <c r="B279" s="6" t="s">
        <v>367</v>
      </c>
      <c r="C279">
        <f>IFERROR(VLOOKUP(RAMPART_TicketsID[[#This Row],[resolutionMonth]],RAMPART_commit_months[],2,FALSE),0)</f>
        <v>124</v>
      </c>
      <c r="D279" t="b">
        <f>IF(RAMPART_TicketsID[[#This Row],[commitInMonth]]&gt;0,TRUE,FALSE)</f>
        <v>1</v>
      </c>
    </row>
    <row r="280" spans="1:4" x14ac:dyDescent="0.3">
      <c r="A280" s="1" t="s">
        <v>282</v>
      </c>
      <c r="B280" s="6" t="s">
        <v>367</v>
      </c>
      <c r="C280">
        <f>IFERROR(VLOOKUP(RAMPART_TicketsID[[#This Row],[resolutionMonth]],RAMPART_commit_months[],2,FALSE),0)</f>
        <v>124</v>
      </c>
      <c r="D280" t="b">
        <f>IF(RAMPART_TicketsID[[#This Row],[commitInMonth]]&gt;0,TRUE,FALSE)</f>
        <v>1</v>
      </c>
    </row>
    <row r="281" spans="1:4" x14ac:dyDescent="0.3">
      <c r="A281" s="1" t="s">
        <v>283</v>
      </c>
      <c r="B281" s="6" t="s">
        <v>367</v>
      </c>
      <c r="C281">
        <f>IFERROR(VLOOKUP(RAMPART_TicketsID[[#This Row],[resolutionMonth]],RAMPART_commit_months[],2,FALSE),0)</f>
        <v>124</v>
      </c>
      <c r="D281" t="b">
        <f>IF(RAMPART_TicketsID[[#This Row],[commitInMonth]]&gt;0,TRUE,FALSE)</f>
        <v>1</v>
      </c>
    </row>
    <row r="282" spans="1:4" x14ac:dyDescent="0.3">
      <c r="A282" s="1" t="s">
        <v>249</v>
      </c>
      <c r="B282" s="6" t="s">
        <v>367</v>
      </c>
      <c r="C282">
        <f>IFERROR(VLOOKUP(RAMPART_TicketsID[[#This Row],[resolutionMonth]],RAMPART_commit_months[],2,FALSE),0)</f>
        <v>124</v>
      </c>
      <c r="D282" t="b">
        <f>IF(RAMPART_TicketsID[[#This Row],[commitInMonth]]&gt;0,TRUE,FALSE)</f>
        <v>1</v>
      </c>
    </row>
    <row r="283" spans="1:4" x14ac:dyDescent="0.3">
      <c r="A283" s="1" t="s">
        <v>266</v>
      </c>
      <c r="B283" s="6" t="s">
        <v>367</v>
      </c>
      <c r="C283">
        <f>IFERROR(VLOOKUP(RAMPART_TicketsID[[#This Row],[resolutionMonth]],RAMPART_commit_months[],2,FALSE),0)</f>
        <v>124</v>
      </c>
      <c r="D283" t="b">
        <f>IF(RAMPART_TicketsID[[#This Row],[commitInMonth]]&gt;0,TRUE,FALSE)</f>
        <v>1</v>
      </c>
    </row>
    <row r="284" spans="1:4" x14ac:dyDescent="0.3">
      <c r="A284" s="1" t="s">
        <v>281</v>
      </c>
      <c r="B284" s="6" t="s">
        <v>367</v>
      </c>
      <c r="C284">
        <f>IFERROR(VLOOKUP(RAMPART_TicketsID[[#This Row],[resolutionMonth]],RAMPART_commit_months[],2,FALSE),0)</f>
        <v>124</v>
      </c>
      <c r="D284" t="b">
        <f>IF(RAMPART_TicketsID[[#This Row],[commitInMonth]]&gt;0,TRUE,FALSE)</f>
        <v>1</v>
      </c>
    </row>
    <row r="285" spans="1:4" x14ac:dyDescent="0.3">
      <c r="A285" s="1" t="s">
        <v>269</v>
      </c>
      <c r="B285" s="6" t="s">
        <v>368</v>
      </c>
      <c r="C285">
        <f>IFERROR(VLOOKUP(RAMPART_TicketsID[[#This Row],[resolutionMonth]],RAMPART_commit_months[],2,FALSE),0)</f>
        <v>7</v>
      </c>
      <c r="D285" t="b">
        <f>IF(RAMPART_TicketsID[[#This Row],[commitInMonth]]&gt;0,TRUE,FALSE)</f>
        <v>1</v>
      </c>
    </row>
    <row r="286" spans="1:4" x14ac:dyDescent="0.3">
      <c r="A286" s="1" t="s">
        <v>284</v>
      </c>
      <c r="B286" s="6" t="s">
        <v>369</v>
      </c>
      <c r="C286">
        <f>IFERROR(VLOOKUP(RAMPART_TicketsID[[#This Row],[resolutionMonth]],RAMPART_commit_months[],2,FALSE),0)</f>
        <v>2</v>
      </c>
      <c r="D286" t="b">
        <f>IF(RAMPART_TicketsID[[#This Row],[commitInMonth]]&gt;0,TRUE,FALSE)</f>
        <v>1</v>
      </c>
    </row>
    <row r="287" spans="1:4" x14ac:dyDescent="0.3">
      <c r="A287" s="1" t="s">
        <v>285</v>
      </c>
      <c r="B287" s="6" t="s">
        <v>370</v>
      </c>
      <c r="C287">
        <f>IFERROR(VLOOKUP(RAMPART_TicketsID[[#This Row],[resolutionMonth]],RAMPART_commit_months[],2,FALSE),0)</f>
        <v>1</v>
      </c>
      <c r="D287" t="b">
        <f>IF(RAMPART_TicketsID[[#This Row],[commitInMonth]]&gt;0,TRUE,FALSE)</f>
        <v>1</v>
      </c>
    </row>
    <row r="288" spans="1:4" x14ac:dyDescent="0.3">
      <c r="A288" s="1" t="s">
        <v>286</v>
      </c>
      <c r="B288" s="6" t="s">
        <v>371</v>
      </c>
      <c r="C288">
        <f>IFERROR(VLOOKUP(RAMPART_TicketsID[[#This Row],[resolutionMonth]],RAMPART_commit_months[],2,FALSE),0)</f>
        <v>2</v>
      </c>
      <c r="D288" t="b">
        <f>IF(RAMPART_TicketsID[[#This Row],[commitInMonth]]&gt;0,TRUE,FALSE)</f>
        <v>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59C0-EFD5-41B3-BEB4-9E4CBA1A911E}">
  <dimension ref="A1:I413"/>
  <sheetViews>
    <sheetView topLeftCell="B1" workbookViewId="0">
      <selection activeCell="M27" sqref="M27"/>
    </sheetView>
  </sheetViews>
  <sheetFormatPr defaultRowHeight="14.4" x14ac:dyDescent="0.3"/>
  <cols>
    <col min="1" max="1" width="12.77734375" bestFit="1" customWidth="1"/>
    <col min="2" max="2" width="13.5546875" bestFit="1" customWidth="1"/>
    <col min="3" max="3" width="15.5546875" bestFit="1" customWidth="1"/>
  </cols>
  <sheetData>
    <row r="1" spans="1:9" x14ac:dyDescent="0.3">
      <c r="A1" t="s">
        <v>290</v>
      </c>
      <c r="B1" t="s">
        <v>291</v>
      </c>
      <c r="C1" t="s">
        <v>292</v>
      </c>
    </row>
    <row r="2" spans="1:9" x14ac:dyDescent="0.3">
      <c r="A2" s="1" t="s">
        <v>286</v>
      </c>
      <c r="B2" s="4">
        <v>43532</v>
      </c>
      <c r="C2" t="b">
        <v>1</v>
      </c>
      <c r="E2">
        <f>COUNTIF(RAMPART_git_commits[hasFixedTicket],TRUE)</f>
        <v>337</v>
      </c>
      <c r="F2" t="b">
        <v>1</v>
      </c>
      <c r="H2">
        <f>E2/E4%</f>
        <v>81.796116504854368</v>
      </c>
      <c r="I2" t="s">
        <v>308</v>
      </c>
    </row>
    <row r="3" spans="1:9" x14ac:dyDescent="0.3">
      <c r="A3" s="1" t="s">
        <v>284</v>
      </c>
      <c r="B3" s="4">
        <v>42844</v>
      </c>
      <c r="C3" t="b">
        <v>1</v>
      </c>
      <c r="E3">
        <f>COUNTIF(RAMPART_git_commits[hasFixedTicket],FALSE)</f>
        <v>75</v>
      </c>
      <c r="F3" t="b">
        <v>0</v>
      </c>
      <c r="H3">
        <f>E3/E4%</f>
        <v>18.203883495145632</v>
      </c>
      <c r="I3" t="s">
        <v>309</v>
      </c>
    </row>
    <row r="4" spans="1:9" x14ac:dyDescent="0.3">
      <c r="A4" s="1" t="s">
        <v>293</v>
      </c>
      <c r="B4" s="4">
        <v>42772</v>
      </c>
      <c r="C4" t="b">
        <v>0</v>
      </c>
      <c r="E4">
        <f>SUM(E2:E3)</f>
        <v>412</v>
      </c>
      <c r="F4" t="s">
        <v>307</v>
      </c>
    </row>
    <row r="5" spans="1:9" x14ac:dyDescent="0.3">
      <c r="A5" s="1" t="s">
        <v>293</v>
      </c>
      <c r="B5" s="4">
        <v>42772</v>
      </c>
      <c r="C5" t="b">
        <v>0</v>
      </c>
    </row>
    <row r="6" spans="1:9" x14ac:dyDescent="0.3">
      <c r="A6" s="1" t="s">
        <v>293</v>
      </c>
      <c r="B6" s="4">
        <v>42772</v>
      </c>
      <c r="C6" t="b">
        <v>0</v>
      </c>
    </row>
    <row r="7" spans="1:9" x14ac:dyDescent="0.3">
      <c r="A7" s="1" t="s">
        <v>293</v>
      </c>
      <c r="B7" s="4">
        <v>42772</v>
      </c>
      <c r="C7" t="b">
        <v>0</v>
      </c>
    </row>
    <row r="8" spans="1:9" x14ac:dyDescent="0.3">
      <c r="A8" s="1" t="s">
        <v>294</v>
      </c>
      <c r="B8" s="4">
        <v>42772</v>
      </c>
      <c r="C8" t="b">
        <v>0</v>
      </c>
    </row>
    <row r="9" spans="1:9" x14ac:dyDescent="0.3">
      <c r="A9" s="1" t="s">
        <v>294</v>
      </c>
      <c r="B9" s="4">
        <v>42772</v>
      </c>
      <c r="C9" t="b">
        <v>0</v>
      </c>
    </row>
    <row r="10" spans="1:9" x14ac:dyDescent="0.3">
      <c r="A10" s="1" t="s">
        <v>294</v>
      </c>
      <c r="B10" s="4">
        <v>42772</v>
      </c>
      <c r="C10" t="b">
        <v>0</v>
      </c>
    </row>
    <row r="11" spans="1:9" x14ac:dyDescent="0.3">
      <c r="A11" s="1" t="s">
        <v>294</v>
      </c>
      <c r="B11" s="4">
        <v>42772</v>
      </c>
      <c r="C11" t="b">
        <v>0</v>
      </c>
    </row>
    <row r="12" spans="1:9" x14ac:dyDescent="0.3">
      <c r="A12" s="1" t="s">
        <v>295</v>
      </c>
      <c r="B12" s="4">
        <v>42772</v>
      </c>
      <c r="C12" t="b">
        <v>0</v>
      </c>
    </row>
    <row r="13" spans="1:9" x14ac:dyDescent="0.3">
      <c r="A13" s="1" t="s">
        <v>269</v>
      </c>
      <c r="B13" s="4">
        <v>42772</v>
      </c>
      <c r="C13" t="b">
        <v>1</v>
      </c>
    </row>
    <row r="14" spans="1:9" x14ac:dyDescent="0.3">
      <c r="A14" s="1" t="s">
        <v>269</v>
      </c>
      <c r="B14" s="4">
        <v>42772</v>
      </c>
      <c r="C14" t="b">
        <v>1</v>
      </c>
    </row>
    <row r="15" spans="1:9" x14ac:dyDescent="0.3">
      <c r="A15" s="1" t="s">
        <v>269</v>
      </c>
      <c r="B15" s="4">
        <v>42766</v>
      </c>
      <c r="C15" t="b">
        <v>1</v>
      </c>
    </row>
    <row r="16" spans="1:9" x14ac:dyDescent="0.3">
      <c r="A16" s="1" t="s">
        <v>269</v>
      </c>
      <c r="B16" s="4">
        <v>42766</v>
      </c>
      <c r="C16" t="b">
        <v>1</v>
      </c>
    </row>
    <row r="17" spans="1:3" x14ac:dyDescent="0.3">
      <c r="A17" s="1" t="s">
        <v>269</v>
      </c>
      <c r="B17" s="4">
        <v>42766</v>
      </c>
      <c r="C17" t="b">
        <v>1</v>
      </c>
    </row>
    <row r="18" spans="1:3" x14ac:dyDescent="0.3">
      <c r="A18" s="1" t="s">
        <v>269</v>
      </c>
      <c r="B18" s="4">
        <v>42766</v>
      </c>
      <c r="C18" t="b">
        <v>1</v>
      </c>
    </row>
    <row r="19" spans="1:3" x14ac:dyDescent="0.3">
      <c r="A19" s="1" t="s">
        <v>295</v>
      </c>
      <c r="B19" s="4">
        <v>42766</v>
      </c>
      <c r="C19" t="b">
        <v>0</v>
      </c>
    </row>
    <row r="20" spans="1:3" x14ac:dyDescent="0.3">
      <c r="A20" s="1" t="s">
        <v>295</v>
      </c>
      <c r="B20" s="4">
        <v>42766</v>
      </c>
      <c r="C20" t="b">
        <v>0</v>
      </c>
    </row>
    <row r="21" spans="1:3" x14ac:dyDescent="0.3">
      <c r="A21" s="1" t="s">
        <v>295</v>
      </c>
      <c r="B21" s="4">
        <v>42766</v>
      </c>
      <c r="C21" t="b">
        <v>0</v>
      </c>
    </row>
    <row r="22" spans="1:3" x14ac:dyDescent="0.3">
      <c r="A22" s="1" t="s">
        <v>295</v>
      </c>
      <c r="B22" s="4">
        <v>42766</v>
      </c>
      <c r="C22" t="b">
        <v>0</v>
      </c>
    </row>
    <row r="23" spans="1:3" x14ac:dyDescent="0.3">
      <c r="A23" s="1" t="s">
        <v>296</v>
      </c>
      <c r="B23" s="4">
        <v>42766</v>
      </c>
      <c r="C23" t="b">
        <v>0</v>
      </c>
    </row>
    <row r="24" spans="1:3" x14ac:dyDescent="0.3">
      <c r="A24" s="1" t="s">
        <v>281</v>
      </c>
      <c r="B24" s="4">
        <v>42766</v>
      </c>
      <c r="C24" t="b">
        <v>1</v>
      </c>
    </row>
    <row r="25" spans="1:3" x14ac:dyDescent="0.3">
      <c r="A25" s="1" t="s">
        <v>281</v>
      </c>
      <c r="B25" s="4">
        <v>42766</v>
      </c>
      <c r="C25" t="b">
        <v>1</v>
      </c>
    </row>
    <row r="26" spans="1:3" x14ac:dyDescent="0.3">
      <c r="A26" s="1" t="s">
        <v>281</v>
      </c>
      <c r="B26" s="4">
        <v>42766</v>
      </c>
      <c r="C26" t="b">
        <v>1</v>
      </c>
    </row>
    <row r="27" spans="1:3" x14ac:dyDescent="0.3">
      <c r="A27" s="1" t="s">
        <v>296</v>
      </c>
      <c r="B27" s="4">
        <v>42765</v>
      </c>
      <c r="C27" t="b">
        <v>0</v>
      </c>
    </row>
    <row r="28" spans="1:3" x14ac:dyDescent="0.3">
      <c r="A28" s="1" t="s">
        <v>296</v>
      </c>
      <c r="B28" s="4">
        <v>42765</v>
      </c>
      <c r="C28" t="b">
        <v>0</v>
      </c>
    </row>
    <row r="29" spans="1:3" x14ac:dyDescent="0.3">
      <c r="A29" s="1" t="s">
        <v>296</v>
      </c>
      <c r="B29" s="4">
        <v>42765</v>
      </c>
      <c r="C29" t="b">
        <v>0</v>
      </c>
    </row>
    <row r="30" spans="1:3" x14ac:dyDescent="0.3">
      <c r="A30" s="1" t="s">
        <v>296</v>
      </c>
      <c r="B30" s="4">
        <v>42765</v>
      </c>
      <c r="C30" t="b">
        <v>0</v>
      </c>
    </row>
    <row r="31" spans="1:3" x14ac:dyDescent="0.3">
      <c r="A31" s="1" t="s">
        <v>297</v>
      </c>
      <c r="B31" s="4">
        <v>42765</v>
      </c>
      <c r="C31" t="b">
        <v>0</v>
      </c>
    </row>
    <row r="32" spans="1:3" x14ac:dyDescent="0.3">
      <c r="A32" s="1" t="s">
        <v>297</v>
      </c>
      <c r="B32" s="4">
        <v>42765</v>
      </c>
      <c r="C32" t="b">
        <v>0</v>
      </c>
    </row>
    <row r="33" spans="1:3" x14ac:dyDescent="0.3">
      <c r="A33" s="1" t="s">
        <v>297</v>
      </c>
      <c r="B33" s="4">
        <v>42765</v>
      </c>
      <c r="C33" t="b">
        <v>0</v>
      </c>
    </row>
    <row r="34" spans="1:3" x14ac:dyDescent="0.3">
      <c r="A34" s="1" t="s">
        <v>297</v>
      </c>
      <c r="B34" s="4">
        <v>42765</v>
      </c>
      <c r="C34" t="b">
        <v>0</v>
      </c>
    </row>
    <row r="35" spans="1:3" x14ac:dyDescent="0.3">
      <c r="A35" s="1" t="s">
        <v>297</v>
      </c>
      <c r="B35" s="4">
        <v>42765</v>
      </c>
      <c r="C35" t="b">
        <v>0</v>
      </c>
    </row>
    <row r="36" spans="1:3" x14ac:dyDescent="0.3">
      <c r="A36" s="1" t="s">
        <v>297</v>
      </c>
      <c r="B36" s="4">
        <v>42765</v>
      </c>
      <c r="C36" t="b">
        <v>0</v>
      </c>
    </row>
    <row r="37" spans="1:3" x14ac:dyDescent="0.3">
      <c r="A37" s="1" t="s">
        <v>297</v>
      </c>
      <c r="B37" s="4">
        <v>42765</v>
      </c>
      <c r="C37" t="b">
        <v>0</v>
      </c>
    </row>
    <row r="38" spans="1:3" x14ac:dyDescent="0.3">
      <c r="A38" s="1" t="s">
        <v>249</v>
      </c>
      <c r="B38" s="4">
        <v>42765</v>
      </c>
      <c r="C38" t="b">
        <v>1</v>
      </c>
    </row>
    <row r="39" spans="1:3" x14ac:dyDescent="0.3">
      <c r="A39" s="1" t="s">
        <v>249</v>
      </c>
      <c r="B39" s="4">
        <v>42765</v>
      </c>
      <c r="C39" t="b">
        <v>1</v>
      </c>
    </row>
    <row r="40" spans="1:3" x14ac:dyDescent="0.3">
      <c r="A40" s="1" t="s">
        <v>249</v>
      </c>
      <c r="B40" s="4">
        <v>42765</v>
      </c>
      <c r="C40" t="b">
        <v>1</v>
      </c>
    </row>
    <row r="41" spans="1:3" x14ac:dyDescent="0.3">
      <c r="A41" s="1" t="s">
        <v>249</v>
      </c>
      <c r="B41" s="4">
        <v>42765</v>
      </c>
      <c r="C41" t="b">
        <v>1</v>
      </c>
    </row>
    <row r="42" spans="1:3" x14ac:dyDescent="0.3">
      <c r="A42" s="1" t="s">
        <v>249</v>
      </c>
      <c r="B42" s="4">
        <v>42765</v>
      </c>
      <c r="C42" t="b">
        <v>1</v>
      </c>
    </row>
    <row r="43" spans="1:3" x14ac:dyDescent="0.3">
      <c r="A43" s="1" t="s">
        <v>249</v>
      </c>
      <c r="B43" s="4">
        <v>42765</v>
      </c>
      <c r="C43" t="b">
        <v>1</v>
      </c>
    </row>
    <row r="44" spans="1:3" x14ac:dyDescent="0.3">
      <c r="A44" s="1" t="s">
        <v>249</v>
      </c>
      <c r="B44" s="4">
        <v>42765</v>
      </c>
      <c r="C44" t="b">
        <v>1</v>
      </c>
    </row>
    <row r="45" spans="1:3" x14ac:dyDescent="0.3">
      <c r="A45" s="1" t="s">
        <v>249</v>
      </c>
      <c r="B45" s="4">
        <v>42765</v>
      </c>
      <c r="C45" t="b">
        <v>1</v>
      </c>
    </row>
    <row r="46" spans="1:3" x14ac:dyDescent="0.3">
      <c r="A46" s="1" t="s">
        <v>249</v>
      </c>
      <c r="B46" s="4">
        <v>42764</v>
      </c>
      <c r="C46" t="b">
        <v>1</v>
      </c>
    </row>
    <row r="47" spans="1:3" x14ac:dyDescent="0.3">
      <c r="A47" s="1" t="s">
        <v>249</v>
      </c>
      <c r="B47" s="4">
        <v>42764</v>
      </c>
      <c r="C47" t="b">
        <v>1</v>
      </c>
    </row>
    <row r="48" spans="1:3" x14ac:dyDescent="0.3">
      <c r="A48" s="1" t="s">
        <v>249</v>
      </c>
      <c r="B48" s="4">
        <v>42764</v>
      </c>
      <c r="C48" t="b">
        <v>1</v>
      </c>
    </row>
    <row r="49" spans="1:3" x14ac:dyDescent="0.3">
      <c r="A49" s="1" t="s">
        <v>249</v>
      </c>
      <c r="B49" s="4">
        <v>42764</v>
      </c>
      <c r="C49" t="b">
        <v>1</v>
      </c>
    </row>
    <row r="50" spans="1:3" x14ac:dyDescent="0.3">
      <c r="A50" s="1" t="s">
        <v>297</v>
      </c>
      <c r="B50" s="4">
        <v>42764</v>
      </c>
      <c r="C50" t="b">
        <v>0</v>
      </c>
    </row>
    <row r="51" spans="1:3" x14ac:dyDescent="0.3">
      <c r="A51" s="1" t="s">
        <v>297</v>
      </c>
      <c r="B51" s="4">
        <v>42764</v>
      </c>
      <c r="C51" t="b">
        <v>0</v>
      </c>
    </row>
    <row r="52" spans="1:3" x14ac:dyDescent="0.3">
      <c r="A52" s="1" t="s">
        <v>297</v>
      </c>
      <c r="B52" s="4">
        <v>42764</v>
      </c>
      <c r="C52" t="b">
        <v>0</v>
      </c>
    </row>
    <row r="53" spans="1:3" x14ac:dyDescent="0.3">
      <c r="A53" s="1" t="s">
        <v>297</v>
      </c>
      <c r="B53" s="4">
        <v>42764</v>
      </c>
      <c r="C53" t="b">
        <v>0</v>
      </c>
    </row>
    <row r="54" spans="1:3" x14ac:dyDescent="0.3">
      <c r="A54" s="1" t="s">
        <v>297</v>
      </c>
      <c r="B54" s="4">
        <v>42764</v>
      </c>
      <c r="C54" t="b">
        <v>0</v>
      </c>
    </row>
    <row r="55" spans="1:3" x14ac:dyDescent="0.3">
      <c r="A55" s="1" t="s">
        <v>297</v>
      </c>
      <c r="B55" s="4">
        <v>42764</v>
      </c>
      <c r="C55" t="b">
        <v>0</v>
      </c>
    </row>
    <row r="56" spans="1:3" x14ac:dyDescent="0.3">
      <c r="A56" s="1" t="s">
        <v>281</v>
      </c>
      <c r="B56" s="4">
        <v>42764</v>
      </c>
      <c r="C56" t="b">
        <v>1</v>
      </c>
    </row>
    <row r="57" spans="1:3" x14ac:dyDescent="0.3">
      <c r="A57" s="1" t="s">
        <v>298</v>
      </c>
      <c r="B57" s="4">
        <v>42764</v>
      </c>
      <c r="C57" t="b">
        <v>0</v>
      </c>
    </row>
    <row r="58" spans="1:3" x14ac:dyDescent="0.3">
      <c r="A58" s="1" t="s">
        <v>298</v>
      </c>
      <c r="B58" s="4">
        <v>42764</v>
      </c>
      <c r="C58" t="b">
        <v>0</v>
      </c>
    </row>
    <row r="59" spans="1:3" x14ac:dyDescent="0.3">
      <c r="A59" s="1" t="s">
        <v>298</v>
      </c>
      <c r="B59" s="4">
        <v>42764</v>
      </c>
      <c r="C59" t="b">
        <v>0</v>
      </c>
    </row>
    <row r="60" spans="1:3" x14ac:dyDescent="0.3">
      <c r="A60" s="1" t="s">
        <v>299</v>
      </c>
      <c r="B60" s="4">
        <v>42764</v>
      </c>
      <c r="C60" t="b">
        <v>0</v>
      </c>
    </row>
    <row r="61" spans="1:3" x14ac:dyDescent="0.3">
      <c r="A61" s="1" t="s">
        <v>299</v>
      </c>
      <c r="B61" s="4">
        <v>42764</v>
      </c>
      <c r="C61" t="b">
        <v>0</v>
      </c>
    </row>
    <row r="62" spans="1:3" x14ac:dyDescent="0.3">
      <c r="A62" s="1" t="s">
        <v>299</v>
      </c>
      <c r="B62" s="4">
        <v>42764</v>
      </c>
      <c r="C62" t="b">
        <v>0</v>
      </c>
    </row>
    <row r="63" spans="1:3" x14ac:dyDescent="0.3">
      <c r="A63" s="1" t="s">
        <v>299</v>
      </c>
      <c r="B63" s="4">
        <v>42764</v>
      </c>
      <c r="C63" t="b">
        <v>0</v>
      </c>
    </row>
    <row r="64" spans="1:3" x14ac:dyDescent="0.3">
      <c r="A64" s="1" t="s">
        <v>299</v>
      </c>
      <c r="B64" s="4">
        <v>42764</v>
      </c>
      <c r="C64" t="b">
        <v>0</v>
      </c>
    </row>
    <row r="65" spans="1:3" x14ac:dyDescent="0.3">
      <c r="A65" s="1" t="s">
        <v>299</v>
      </c>
      <c r="B65" s="4">
        <v>42764</v>
      </c>
      <c r="C65" t="b">
        <v>0</v>
      </c>
    </row>
    <row r="66" spans="1:3" x14ac:dyDescent="0.3">
      <c r="A66" s="1" t="s">
        <v>300</v>
      </c>
      <c r="B66" s="4">
        <v>42764</v>
      </c>
      <c r="C66" t="b">
        <v>0</v>
      </c>
    </row>
    <row r="67" spans="1:3" x14ac:dyDescent="0.3">
      <c r="A67" s="1" t="s">
        <v>300</v>
      </c>
      <c r="B67" s="4">
        <v>42764</v>
      </c>
      <c r="C67" t="b">
        <v>0</v>
      </c>
    </row>
    <row r="68" spans="1:3" x14ac:dyDescent="0.3">
      <c r="A68" s="1" t="s">
        <v>300</v>
      </c>
      <c r="B68" s="4">
        <v>42764</v>
      </c>
      <c r="C68" t="b">
        <v>0</v>
      </c>
    </row>
    <row r="69" spans="1:3" x14ac:dyDescent="0.3">
      <c r="A69" s="1" t="s">
        <v>300</v>
      </c>
      <c r="B69" s="4">
        <v>42764</v>
      </c>
      <c r="C69" t="b">
        <v>0</v>
      </c>
    </row>
    <row r="70" spans="1:3" x14ac:dyDescent="0.3">
      <c r="A70" s="1" t="s">
        <v>301</v>
      </c>
      <c r="B70" s="4">
        <v>42764</v>
      </c>
      <c r="C70" t="b">
        <v>0</v>
      </c>
    </row>
    <row r="71" spans="1:3" x14ac:dyDescent="0.3">
      <c r="A71" s="1" t="s">
        <v>301</v>
      </c>
      <c r="B71" s="4">
        <v>42764</v>
      </c>
      <c r="C71" t="b">
        <v>0</v>
      </c>
    </row>
    <row r="72" spans="1:3" x14ac:dyDescent="0.3">
      <c r="A72" s="1" t="s">
        <v>300</v>
      </c>
      <c r="B72" s="4">
        <v>42764</v>
      </c>
      <c r="C72" t="b">
        <v>0</v>
      </c>
    </row>
    <row r="73" spans="1:3" x14ac:dyDescent="0.3">
      <c r="A73" s="1" t="s">
        <v>300</v>
      </c>
      <c r="B73" s="4">
        <v>42764</v>
      </c>
      <c r="C73" t="b">
        <v>0</v>
      </c>
    </row>
    <row r="74" spans="1:3" x14ac:dyDescent="0.3">
      <c r="A74" s="1" t="s">
        <v>300</v>
      </c>
      <c r="B74" s="4">
        <v>42764</v>
      </c>
      <c r="C74" t="b">
        <v>0</v>
      </c>
    </row>
    <row r="75" spans="1:3" x14ac:dyDescent="0.3">
      <c r="A75" s="1" t="s">
        <v>301</v>
      </c>
      <c r="B75" s="4">
        <v>42764</v>
      </c>
      <c r="C75" t="b">
        <v>0</v>
      </c>
    </row>
    <row r="76" spans="1:3" x14ac:dyDescent="0.3">
      <c r="A76" s="1" t="s">
        <v>300</v>
      </c>
      <c r="B76" s="4">
        <v>42764</v>
      </c>
      <c r="C76" t="b">
        <v>0</v>
      </c>
    </row>
    <row r="77" spans="1:3" x14ac:dyDescent="0.3">
      <c r="A77" s="1" t="s">
        <v>300</v>
      </c>
      <c r="B77" s="4">
        <v>42764</v>
      </c>
      <c r="C77" t="b">
        <v>0</v>
      </c>
    </row>
    <row r="78" spans="1:3" x14ac:dyDescent="0.3">
      <c r="A78" s="1" t="s">
        <v>300</v>
      </c>
      <c r="B78" s="4">
        <v>42764</v>
      </c>
      <c r="C78" t="b">
        <v>0</v>
      </c>
    </row>
    <row r="79" spans="1:3" x14ac:dyDescent="0.3">
      <c r="A79" s="1" t="s">
        <v>300</v>
      </c>
      <c r="B79" s="4">
        <v>42764</v>
      </c>
      <c r="C79" t="b">
        <v>0</v>
      </c>
    </row>
    <row r="80" spans="1:3" x14ac:dyDescent="0.3">
      <c r="A80" s="1" t="s">
        <v>301</v>
      </c>
      <c r="B80" s="4">
        <v>42764</v>
      </c>
      <c r="C80" t="b">
        <v>0</v>
      </c>
    </row>
    <row r="81" spans="1:3" x14ac:dyDescent="0.3">
      <c r="A81" s="1" t="s">
        <v>301</v>
      </c>
      <c r="B81" s="4">
        <v>42764</v>
      </c>
      <c r="C81" t="b">
        <v>0</v>
      </c>
    </row>
    <row r="82" spans="1:3" x14ac:dyDescent="0.3">
      <c r="A82" s="1" t="s">
        <v>301</v>
      </c>
      <c r="B82" s="4">
        <v>42764</v>
      </c>
      <c r="C82" t="b">
        <v>0</v>
      </c>
    </row>
    <row r="83" spans="1:3" x14ac:dyDescent="0.3">
      <c r="A83" s="1" t="s">
        <v>301</v>
      </c>
      <c r="B83" s="4">
        <v>42764</v>
      </c>
      <c r="C83" t="b">
        <v>0</v>
      </c>
    </row>
    <row r="84" spans="1:3" x14ac:dyDescent="0.3">
      <c r="A84" s="1" t="s">
        <v>244</v>
      </c>
      <c r="B84" s="4">
        <v>42764</v>
      </c>
      <c r="C84" t="b">
        <v>1</v>
      </c>
    </row>
    <row r="85" spans="1:3" x14ac:dyDescent="0.3">
      <c r="A85" s="1" t="s">
        <v>298</v>
      </c>
      <c r="B85" s="4">
        <v>42764</v>
      </c>
      <c r="C85" t="b">
        <v>0</v>
      </c>
    </row>
    <row r="86" spans="1:3" x14ac:dyDescent="0.3">
      <c r="A86" s="1" t="s">
        <v>298</v>
      </c>
      <c r="B86" s="4">
        <v>42764</v>
      </c>
      <c r="C86" t="b">
        <v>0</v>
      </c>
    </row>
    <row r="87" spans="1:3" x14ac:dyDescent="0.3">
      <c r="A87" s="1" t="s">
        <v>298</v>
      </c>
      <c r="B87" s="4">
        <v>42764</v>
      </c>
      <c r="C87" t="b">
        <v>0</v>
      </c>
    </row>
    <row r="88" spans="1:3" x14ac:dyDescent="0.3">
      <c r="A88" s="1" t="s">
        <v>298</v>
      </c>
      <c r="B88" s="4">
        <v>42764</v>
      </c>
      <c r="C88" t="b">
        <v>0</v>
      </c>
    </row>
    <row r="89" spans="1:3" x14ac:dyDescent="0.3">
      <c r="A89" s="1" t="s">
        <v>298</v>
      </c>
      <c r="B89" s="4">
        <v>42764</v>
      </c>
      <c r="C89" t="b">
        <v>0</v>
      </c>
    </row>
    <row r="90" spans="1:3" x14ac:dyDescent="0.3">
      <c r="A90" s="1" t="s">
        <v>298</v>
      </c>
      <c r="B90" s="4">
        <v>42764</v>
      </c>
      <c r="C90" t="b">
        <v>0</v>
      </c>
    </row>
    <row r="91" spans="1:3" x14ac:dyDescent="0.3">
      <c r="A91" s="1" t="s">
        <v>298</v>
      </c>
      <c r="B91" s="4">
        <v>42764</v>
      </c>
      <c r="C91" t="b">
        <v>0</v>
      </c>
    </row>
    <row r="92" spans="1:3" x14ac:dyDescent="0.3">
      <c r="A92" s="1" t="s">
        <v>298</v>
      </c>
      <c r="B92" s="4">
        <v>42764</v>
      </c>
      <c r="C92" t="b">
        <v>0</v>
      </c>
    </row>
    <row r="93" spans="1:3" x14ac:dyDescent="0.3">
      <c r="A93" s="1" t="s">
        <v>281</v>
      </c>
      <c r="B93" s="4">
        <v>42764</v>
      </c>
      <c r="C93" t="b">
        <v>1</v>
      </c>
    </row>
    <row r="94" spans="1:3" x14ac:dyDescent="0.3">
      <c r="A94" s="1" t="s">
        <v>280</v>
      </c>
      <c r="B94" s="4">
        <v>42764</v>
      </c>
      <c r="C94" t="b">
        <v>1</v>
      </c>
    </row>
    <row r="95" spans="1:3" x14ac:dyDescent="0.3">
      <c r="A95" s="1" t="s">
        <v>283</v>
      </c>
      <c r="B95" s="4">
        <v>42764</v>
      </c>
      <c r="C95" t="b">
        <v>1</v>
      </c>
    </row>
    <row r="96" spans="1:3" x14ac:dyDescent="0.3">
      <c r="A96" s="1" t="s">
        <v>283</v>
      </c>
      <c r="B96" s="4">
        <v>42764</v>
      </c>
      <c r="C96" t="b">
        <v>1</v>
      </c>
    </row>
    <row r="97" spans="1:3" x14ac:dyDescent="0.3">
      <c r="A97" s="1" t="s">
        <v>283</v>
      </c>
      <c r="B97" s="4">
        <v>42764</v>
      </c>
      <c r="C97" t="b">
        <v>1</v>
      </c>
    </row>
    <row r="98" spans="1:3" x14ac:dyDescent="0.3">
      <c r="A98" s="1" t="s">
        <v>283</v>
      </c>
      <c r="B98" s="4">
        <v>42763</v>
      </c>
      <c r="C98" t="b">
        <v>1</v>
      </c>
    </row>
    <row r="99" spans="1:3" x14ac:dyDescent="0.3">
      <c r="A99" s="1" t="s">
        <v>283</v>
      </c>
      <c r="B99" s="4">
        <v>42763</v>
      </c>
      <c r="C99" t="b">
        <v>1</v>
      </c>
    </row>
    <row r="100" spans="1:3" x14ac:dyDescent="0.3">
      <c r="A100" s="1" t="s">
        <v>283</v>
      </c>
      <c r="B100" s="4">
        <v>42763</v>
      </c>
      <c r="C100" t="b">
        <v>1</v>
      </c>
    </row>
    <row r="101" spans="1:3" x14ac:dyDescent="0.3">
      <c r="A101" s="1" t="s">
        <v>283</v>
      </c>
      <c r="B101" s="4">
        <v>42763</v>
      </c>
      <c r="C101" t="b">
        <v>1</v>
      </c>
    </row>
    <row r="102" spans="1:3" x14ac:dyDescent="0.3">
      <c r="A102" s="1" t="s">
        <v>283</v>
      </c>
      <c r="B102" s="4">
        <v>42763</v>
      </c>
      <c r="C102" t="b">
        <v>1</v>
      </c>
    </row>
    <row r="103" spans="1:3" x14ac:dyDescent="0.3">
      <c r="A103" s="1" t="s">
        <v>283</v>
      </c>
      <c r="B103" s="4">
        <v>42763</v>
      </c>
      <c r="C103" t="b">
        <v>1</v>
      </c>
    </row>
    <row r="104" spans="1:3" x14ac:dyDescent="0.3">
      <c r="A104" s="1" t="s">
        <v>283</v>
      </c>
      <c r="B104" s="4">
        <v>42763</v>
      </c>
      <c r="C104" t="b">
        <v>1</v>
      </c>
    </row>
    <row r="105" spans="1:3" x14ac:dyDescent="0.3">
      <c r="A105" s="1" t="s">
        <v>283</v>
      </c>
      <c r="B105" s="4">
        <v>42763</v>
      </c>
      <c r="C105" t="b">
        <v>1</v>
      </c>
    </row>
    <row r="106" spans="1:3" x14ac:dyDescent="0.3">
      <c r="A106" s="1" t="s">
        <v>298</v>
      </c>
      <c r="B106" s="4">
        <v>42763</v>
      </c>
      <c r="C106" t="b">
        <v>0</v>
      </c>
    </row>
    <row r="107" spans="1:3" x14ac:dyDescent="0.3">
      <c r="A107" s="1" t="s">
        <v>298</v>
      </c>
      <c r="B107" s="4">
        <v>42763</v>
      </c>
      <c r="C107" t="b">
        <v>0</v>
      </c>
    </row>
    <row r="108" spans="1:3" x14ac:dyDescent="0.3">
      <c r="A108" s="1" t="s">
        <v>281</v>
      </c>
      <c r="B108" s="4">
        <v>42763</v>
      </c>
      <c r="C108" t="b">
        <v>1</v>
      </c>
    </row>
    <row r="109" spans="1:3" x14ac:dyDescent="0.3">
      <c r="A109" s="1" t="s">
        <v>283</v>
      </c>
      <c r="B109" s="4">
        <v>42763</v>
      </c>
      <c r="C109" t="b">
        <v>1</v>
      </c>
    </row>
    <row r="110" spans="1:3" x14ac:dyDescent="0.3">
      <c r="A110" s="1" t="s">
        <v>283</v>
      </c>
      <c r="B110" s="4">
        <v>42749</v>
      </c>
      <c r="C110" t="b">
        <v>1</v>
      </c>
    </row>
    <row r="111" spans="1:3" x14ac:dyDescent="0.3">
      <c r="A111" s="1" t="s">
        <v>283</v>
      </c>
      <c r="B111" s="4">
        <v>42749</v>
      </c>
      <c r="C111" t="b">
        <v>1</v>
      </c>
    </row>
    <row r="112" spans="1:3" x14ac:dyDescent="0.3">
      <c r="A112" s="1" t="s">
        <v>283</v>
      </c>
      <c r="B112" s="4">
        <v>42749</v>
      </c>
      <c r="C112" t="b">
        <v>1</v>
      </c>
    </row>
    <row r="113" spans="1:3" x14ac:dyDescent="0.3">
      <c r="A113" s="1" t="s">
        <v>283</v>
      </c>
      <c r="B113" s="4">
        <v>42749</v>
      </c>
      <c r="C113" t="b">
        <v>1</v>
      </c>
    </row>
    <row r="114" spans="1:3" x14ac:dyDescent="0.3">
      <c r="A114" s="1" t="s">
        <v>283</v>
      </c>
      <c r="B114" s="4">
        <v>42749</v>
      </c>
      <c r="C114" t="b">
        <v>1</v>
      </c>
    </row>
    <row r="115" spans="1:3" x14ac:dyDescent="0.3">
      <c r="A115" s="1" t="s">
        <v>281</v>
      </c>
      <c r="B115" s="4">
        <v>42749</v>
      </c>
      <c r="C115" t="b">
        <v>1</v>
      </c>
    </row>
    <row r="116" spans="1:3" x14ac:dyDescent="0.3">
      <c r="A116" s="1" t="s">
        <v>281</v>
      </c>
      <c r="B116" s="4">
        <v>42749</v>
      </c>
      <c r="C116" t="b">
        <v>1</v>
      </c>
    </row>
    <row r="117" spans="1:3" x14ac:dyDescent="0.3">
      <c r="A117" s="1" t="s">
        <v>281</v>
      </c>
      <c r="B117" s="4">
        <v>42749</v>
      </c>
      <c r="C117" t="b">
        <v>1</v>
      </c>
    </row>
    <row r="118" spans="1:3" x14ac:dyDescent="0.3">
      <c r="A118" s="1" t="s">
        <v>281</v>
      </c>
      <c r="B118" s="4">
        <v>42749</v>
      </c>
      <c r="C118" t="b">
        <v>1</v>
      </c>
    </row>
    <row r="119" spans="1:3" x14ac:dyDescent="0.3">
      <c r="A119" s="1" t="s">
        <v>298</v>
      </c>
      <c r="B119" s="4">
        <v>42749</v>
      </c>
      <c r="C119" t="b">
        <v>0</v>
      </c>
    </row>
    <row r="120" spans="1:3" x14ac:dyDescent="0.3">
      <c r="A120" s="1" t="s">
        <v>298</v>
      </c>
      <c r="B120" s="4">
        <v>42749</v>
      </c>
      <c r="C120" t="b">
        <v>0</v>
      </c>
    </row>
    <row r="121" spans="1:3" x14ac:dyDescent="0.3">
      <c r="A121" s="1" t="s">
        <v>298</v>
      </c>
      <c r="B121" s="4">
        <v>42749</v>
      </c>
      <c r="C121" t="b">
        <v>0</v>
      </c>
    </row>
    <row r="122" spans="1:3" x14ac:dyDescent="0.3">
      <c r="A122" s="1" t="s">
        <v>298</v>
      </c>
      <c r="B122" s="4">
        <v>42749</v>
      </c>
      <c r="C122" t="b">
        <v>0</v>
      </c>
    </row>
    <row r="123" spans="1:3" x14ac:dyDescent="0.3">
      <c r="A123" s="1" t="s">
        <v>283</v>
      </c>
      <c r="B123" s="4">
        <v>42749</v>
      </c>
      <c r="C123" t="b">
        <v>1</v>
      </c>
    </row>
    <row r="124" spans="1:3" x14ac:dyDescent="0.3">
      <c r="A124" s="1" t="s">
        <v>283</v>
      </c>
      <c r="B124" s="4">
        <v>42749</v>
      </c>
      <c r="C124" t="b">
        <v>1</v>
      </c>
    </row>
    <row r="125" spans="1:3" x14ac:dyDescent="0.3">
      <c r="A125" s="1" t="s">
        <v>283</v>
      </c>
      <c r="B125" s="4">
        <v>42749</v>
      </c>
      <c r="C125" t="b">
        <v>1</v>
      </c>
    </row>
    <row r="126" spans="1:3" x14ac:dyDescent="0.3">
      <c r="A126" s="1" t="s">
        <v>283</v>
      </c>
      <c r="B126" s="4">
        <v>42749</v>
      </c>
      <c r="C126" t="b">
        <v>1</v>
      </c>
    </row>
    <row r="127" spans="1:3" x14ac:dyDescent="0.3">
      <c r="A127" s="1" t="s">
        <v>280</v>
      </c>
      <c r="B127" s="4">
        <v>42749</v>
      </c>
      <c r="C127" t="b">
        <v>1</v>
      </c>
    </row>
    <row r="128" spans="1:3" x14ac:dyDescent="0.3">
      <c r="A128" s="1" t="s">
        <v>283</v>
      </c>
      <c r="B128" s="4">
        <v>42749</v>
      </c>
      <c r="C128" t="b">
        <v>1</v>
      </c>
    </row>
    <row r="129" spans="1:3" x14ac:dyDescent="0.3">
      <c r="A129" s="1" t="s">
        <v>280</v>
      </c>
      <c r="B129" s="4">
        <v>42749</v>
      </c>
      <c r="C129" t="b">
        <v>1</v>
      </c>
    </row>
    <row r="130" spans="1:3" x14ac:dyDescent="0.3">
      <c r="A130" s="1" t="s">
        <v>283</v>
      </c>
      <c r="B130" s="4">
        <v>42749</v>
      </c>
      <c r="C130" t="b">
        <v>1</v>
      </c>
    </row>
    <row r="131" spans="1:3" x14ac:dyDescent="0.3">
      <c r="A131" s="1" t="s">
        <v>283</v>
      </c>
      <c r="B131" s="4">
        <v>42749</v>
      </c>
      <c r="C131" t="b">
        <v>1</v>
      </c>
    </row>
    <row r="132" spans="1:3" x14ac:dyDescent="0.3">
      <c r="A132" s="1" t="s">
        <v>250</v>
      </c>
      <c r="B132" s="4">
        <v>42365</v>
      </c>
      <c r="C132" t="b">
        <v>1</v>
      </c>
    </row>
    <row r="133" spans="1:3" x14ac:dyDescent="0.3">
      <c r="A133" s="1" t="s">
        <v>264</v>
      </c>
      <c r="B133" s="4">
        <v>42365</v>
      </c>
      <c r="C133" t="b">
        <v>1</v>
      </c>
    </row>
    <row r="134" spans="1:3" x14ac:dyDescent="0.3">
      <c r="A134" s="1" t="s">
        <v>263</v>
      </c>
      <c r="B134" s="4">
        <v>42365</v>
      </c>
      <c r="C134" t="b">
        <v>1</v>
      </c>
    </row>
    <row r="135" spans="1:3" x14ac:dyDescent="0.3">
      <c r="A135" s="1" t="s">
        <v>265</v>
      </c>
      <c r="B135" s="4">
        <v>42364</v>
      </c>
      <c r="C135" t="b">
        <v>1</v>
      </c>
    </row>
    <row r="136" spans="1:3" x14ac:dyDescent="0.3">
      <c r="A136" s="1" t="s">
        <v>264</v>
      </c>
      <c r="B136" s="4">
        <v>42364</v>
      </c>
      <c r="C136" t="b">
        <v>1</v>
      </c>
    </row>
    <row r="137" spans="1:3" x14ac:dyDescent="0.3">
      <c r="A137" s="1" t="s">
        <v>263</v>
      </c>
      <c r="B137" s="4">
        <v>42364</v>
      </c>
      <c r="C137" t="b">
        <v>1</v>
      </c>
    </row>
    <row r="138" spans="1:3" x14ac:dyDescent="0.3">
      <c r="A138" s="1" t="s">
        <v>265</v>
      </c>
      <c r="B138" s="4">
        <v>42364</v>
      </c>
      <c r="C138" t="b">
        <v>1</v>
      </c>
    </row>
    <row r="139" spans="1:3" x14ac:dyDescent="0.3">
      <c r="A139" s="1" t="s">
        <v>276</v>
      </c>
      <c r="B139" s="4">
        <v>42358</v>
      </c>
      <c r="C139" t="b">
        <v>1</v>
      </c>
    </row>
    <row r="140" spans="1:3" x14ac:dyDescent="0.3">
      <c r="A140" s="1" t="s">
        <v>276</v>
      </c>
      <c r="B140" s="4">
        <v>42358</v>
      </c>
      <c r="C140" t="b">
        <v>1</v>
      </c>
    </row>
    <row r="141" spans="1:3" x14ac:dyDescent="0.3">
      <c r="A141" s="1" t="s">
        <v>259</v>
      </c>
      <c r="B141" s="4">
        <v>42349</v>
      </c>
      <c r="C141" t="b">
        <v>1</v>
      </c>
    </row>
    <row r="142" spans="1:3" x14ac:dyDescent="0.3">
      <c r="A142" s="1" t="s">
        <v>259</v>
      </c>
      <c r="B142" s="4">
        <v>42349</v>
      </c>
      <c r="C142" t="b">
        <v>1</v>
      </c>
    </row>
    <row r="143" spans="1:3" x14ac:dyDescent="0.3">
      <c r="A143" s="1" t="s">
        <v>278</v>
      </c>
      <c r="B143" s="4">
        <v>41848</v>
      </c>
      <c r="C143" t="b">
        <v>1</v>
      </c>
    </row>
    <row r="144" spans="1:3" x14ac:dyDescent="0.3">
      <c r="A144" s="1" t="s">
        <v>278</v>
      </c>
      <c r="B144" s="4">
        <v>41848</v>
      </c>
      <c r="C144" t="b">
        <v>1</v>
      </c>
    </row>
    <row r="145" spans="1:3" x14ac:dyDescent="0.3">
      <c r="A145" s="1" t="s">
        <v>279</v>
      </c>
      <c r="B145" s="4">
        <v>41840</v>
      </c>
      <c r="C145" t="b">
        <v>1</v>
      </c>
    </row>
    <row r="146" spans="1:3" x14ac:dyDescent="0.3">
      <c r="A146" s="1" t="s">
        <v>278</v>
      </c>
      <c r="B146" s="4">
        <v>41836</v>
      </c>
      <c r="C146" t="b">
        <v>1</v>
      </c>
    </row>
    <row r="147" spans="1:3" x14ac:dyDescent="0.3">
      <c r="A147" s="1" t="s">
        <v>278</v>
      </c>
      <c r="B147" s="4">
        <v>41835</v>
      </c>
      <c r="C147" t="b">
        <v>1</v>
      </c>
    </row>
    <row r="148" spans="1:3" x14ac:dyDescent="0.3">
      <c r="A148" s="1" t="s">
        <v>278</v>
      </c>
      <c r="B148" s="4">
        <v>41833</v>
      </c>
      <c r="C148" t="b">
        <v>1</v>
      </c>
    </row>
    <row r="149" spans="1:3" x14ac:dyDescent="0.3">
      <c r="A149" s="1" t="s">
        <v>277</v>
      </c>
      <c r="B149" s="4">
        <v>41679</v>
      </c>
      <c r="C149" t="b">
        <v>1</v>
      </c>
    </row>
    <row r="150" spans="1:3" x14ac:dyDescent="0.3">
      <c r="A150" s="1" t="s">
        <v>277</v>
      </c>
      <c r="B150" s="4">
        <v>41679</v>
      </c>
      <c r="C150" t="b">
        <v>1</v>
      </c>
    </row>
    <row r="151" spans="1:3" x14ac:dyDescent="0.3">
      <c r="A151" s="1" t="s">
        <v>274</v>
      </c>
      <c r="B151" s="4">
        <v>41346</v>
      </c>
      <c r="C151" t="b">
        <v>1</v>
      </c>
    </row>
    <row r="152" spans="1:3" x14ac:dyDescent="0.3">
      <c r="A152" s="1" t="s">
        <v>267</v>
      </c>
      <c r="B152" s="4">
        <v>41299</v>
      </c>
      <c r="C152" t="b">
        <v>1</v>
      </c>
    </row>
    <row r="153" spans="1:3" x14ac:dyDescent="0.3">
      <c r="A153" s="1" t="s">
        <v>257</v>
      </c>
      <c r="B153" s="4">
        <v>41227</v>
      </c>
      <c r="C153" t="b">
        <v>1</v>
      </c>
    </row>
    <row r="154" spans="1:3" x14ac:dyDescent="0.3">
      <c r="A154" s="1" t="s">
        <v>257</v>
      </c>
      <c r="B154" s="4">
        <v>41146</v>
      </c>
      <c r="C154" t="b">
        <v>1</v>
      </c>
    </row>
    <row r="155" spans="1:3" x14ac:dyDescent="0.3">
      <c r="A155" s="1" t="s">
        <v>262</v>
      </c>
      <c r="B155" s="4">
        <v>41086</v>
      </c>
      <c r="C155" t="b">
        <v>1</v>
      </c>
    </row>
    <row r="156" spans="1:3" x14ac:dyDescent="0.3">
      <c r="A156" s="1" t="s">
        <v>262</v>
      </c>
      <c r="B156" s="4">
        <v>41085</v>
      </c>
      <c r="C156" t="b">
        <v>1</v>
      </c>
    </row>
    <row r="157" spans="1:3" x14ac:dyDescent="0.3">
      <c r="A157" s="1" t="s">
        <v>261</v>
      </c>
      <c r="B157" s="4">
        <v>41085</v>
      </c>
      <c r="C157" t="b">
        <v>1</v>
      </c>
    </row>
    <row r="158" spans="1:3" x14ac:dyDescent="0.3">
      <c r="A158" s="1" t="s">
        <v>261</v>
      </c>
      <c r="B158" s="4">
        <v>41085</v>
      </c>
      <c r="C158" t="b">
        <v>1</v>
      </c>
    </row>
    <row r="159" spans="1:3" x14ac:dyDescent="0.3">
      <c r="A159" s="1" t="s">
        <v>260</v>
      </c>
      <c r="B159" s="4">
        <v>41075</v>
      </c>
      <c r="C159" t="b">
        <v>1</v>
      </c>
    </row>
    <row r="160" spans="1:3" x14ac:dyDescent="0.3">
      <c r="A160" s="1" t="s">
        <v>260</v>
      </c>
      <c r="B160" s="4">
        <v>41075</v>
      </c>
      <c r="C160" t="b">
        <v>1</v>
      </c>
    </row>
    <row r="161" spans="1:3" x14ac:dyDescent="0.3">
      <c r="A161" s="1" t="s">
        <v>260</v>
      </c>
      <c r="B161" s="4">
        <v>41075</v>
      </c>
      <c r="C161" t="b">
        <v>1</v>
      </c>
    </row>
    <row r="162" spans="1:3" x14ac:dyDescent="0.3">
      <c r="A162" s="1" t="s">
        <v>258</v>
      </c>
      <c r="B162" s="4">
        <v>41018</v>
      </c>
      <c r="C162" t="b">
        <v>1</v>
      </c>
    </row>
    <row r="163" spans="1:3" x14ac:dyDescent="0.3">
      <c r="A163" s="1" t="s">
        <v>255</v>
      </c>
      <c r="B163" s="4">
        <v>40969</v>
      </c>
      <c r="C163" t="b">
        <v>1</v>
      </c>
    </row>
    <row r="164" spans="1:3" x14ac:dyDescent="0.3">
      <c r="A164" s="1" t="s">
        <v>203</v>
      </c>
      <c r="B164" s="4">
        <v>40969</v>
      </c>
      <c r="C164" t="b">
        <v>1</v>
      </c>
    </row>
    <row r="165" spans="1:3" x14ac:dyDescent="0.3">
      <c r="A165" s="1" t="s">
        <v>254</v>
      </c>
      <c r="B165" s="4">
        <v>40968</v>
      </c>
      <c r="C165" t="b">
        <v>1</v>
      </c>
    </row>
    <row r="166" spans="1:3" x14ac:dyDescent="0.3">
      <c r="A166" s="1" t="s">
        <v>256</v>
      </c>
      <c r="B166" s="4">
        <v>40953</v>
      </c>
      <c r="C166" t="b">
        <v>1</v>
      </c>
    </row>
    <row r="167" spans="1:3" x14ac:dyDescent="0.3">
      <c r="A167" s="1" t="s">
        <v>255</v>
      </c>
      <c r="B167" s="4">
        <v>40942</v>
      </c>
      <c r="C167" t="b">
        <v>1</v>
      </c>
    </row>
    <row r="168" spans="1:3" x14ac:dyDescent="0.3">
      <c r="A168" s="1" t="s">
        <v>254</v>
      </c>
      <c r="B168" s="4">
        <v>40932</v>
      </c>
      <c r="C168" t="b">
        <v>1</v>
      </c>
    </row>
    <row r="169" spans="1:3" x14ac:dyDescent="0.3">
      <c r="A169" s="1" t="s">
        <v>203</v>
      </c>
      <c r="B169" s="4">
        <v>40916</v>
      </c>
      <c r="C169" t="b">
        <v>1</v>
      </c>
    </row>
    <row r="170" spans="1:3" x14ac:dyDescent="0.3">
      <c r="A170" s="1" t="s">
        <v>248</v>
      </c>
      <c r="B170" s="4">
        <v>40899</v>
      </c>
      <c r="C170" t="b">
        <v>1</v>
      </c>
    </row>
    <row r="171" spans="1:3" x14ac:dyDescent="0.3">
      <c r="A171" s="1" t="s">
        <v>248</v>
      </c>
      <c r="B171" s="4">
        <v>40899</v>
      </c>
      <c r="C171" t="b">
        <v>1</v>
      </c>
    </row>
    <row r="172" spans="1:3" x14ac:dyDescent="0.3">
      <c r="A172" s="1" t="s">
        <v>248</v>
      </c>
      <c r="B172" s="4">
        <v>40898</v>
      </c>
      <c r="C172" t="b">
        <v>1</v>
      </c>
    </row>
    <row r="173" spans="1:3" x14ac:dyDescent="0.3">
      <c r="A173" s="1" t="s">
        <v>252</v>
      </c>
      <c r="B173" s="4">
        <v>40897</v>
      </c>
      <c r="C173" t="b">
        <v>1</v>
      </c>
    </row>
    <row r="174" spans="1:3" x14ac:dyDescent="0.3">
      <c r="A174" s="1" t="s">
        <v>251</v>
      </c>
      <c r="B174" s="4">
        <v>40896</v>
      </c>
      <c r="C174" t="b">
        <v>1</v>
      </c>
    </row>
    <row r="175" spans="1:3" x14ac:dyDescent="0.3">
      <c r="A175" s="1" t="s">
        <v>241</v>
      </c>
      <c r="B175" s="4">
        <v>40835</v>
      </c>
      <c r="C175" t="b">
        <v>1</v>
      </c>
    </row>
    <row r="176" spans="1:3" x14ac:dyDescent="0.3">
      <c r="A176" s="1" t="s">
        <v>211</v>
      </c>
      <c r="B176" s="4">
        <v>40835</v>
      </c>
      <c r="C176" t="b">
        <v>1</v>
      </c>
    </row>
    <row r="177" spans="1:3" x14ac:dyDescent="0.3">
      <c r="A177" s="1" t="s">
        <v>241</v>
      </c>
      <c r="B177" s="4">
        <v>40834</v>
      </c>
      <c r="C177" t="b">
        <v>1</v>
      </c>
    </row>
    <row r="178" spans="1:3" x14ac:dyDescent="0.3">
      <c r="A178" s="1" t="s">
        <v>241</v>
      </c>
      <c r="B178" s="4">
        <v>40818</v>
      </c>
      <c r="C178" t="b">
        <v>1</v>
      </c>
    </row>
    <row r="179" spans="1:3" x14ac:dyDescent="0.3">
      <c r="A179" s="1" t="s">
        <v>247</v>
      </c>
      <c r="B179" s="4">
        <v>40818</v>
      </c>
      <c r="C179" t="b">
        <v>1</v>
      </c>
    </row>
    <row r="180" spans="1:3" x14ac:dyDescent="0.3">
      <c r="A180" s="1" t="s">
        <v>247</v>
      </c>
      <c r="B180" s="4">
        <v>40818</v>
      </c>
      <c r="C180" t="b">
        <v>1</v>
      </c>
    </row>
    <row r="181" spans="1:3" x14ac:dyDescent="0.3">
      <c r="A181" s="1" t="s">
        <v>247</v>
      </c>
      <c r="B181" s="4">
        <v>40815</v>
      </c>
      <c r="C181" t="b">
        <v>1</v>
      </c>
    </row>
    <row r="182" spans="1:3" x14ac:dyDescent="0.3">
      <c r="A182" s="1" t="s">
        <v>246</v>
      </c>
      <c r="B182" s="4">
        <v>40815</v>
      </c>
      <c r="C182" t="b">
        <v>1</v>
      </c>
    </row>
    <row r="183" spans="1:3" x14ac:dyDescent="0.3">
      <c r="A183" s="1" t="s">
        <v>246</v>
      </c>
      <c r="B183" s="4">
        <v>40815</v>
      </c>
      <c r="C183" t="b">
        <v>1</v>
      </c>
    </row>
    <row r="184" spans="1:3" x14ac:dyDescent="0.3">
      <c r="A184" s="1" t="s">
        <v>247</v>
      </c>
      <c r="B184" s="4">
        <v>40815</v>
      </c>
      <c r="C184" t="b">
        <v>1</v>
      </c>
    </row>
    <row r="185" spans="1:3" x14ac:dyDescent="0.3">
      <c r="A185" s="1" t="s">
        <v>247</v>
      </c>
      <c r="B185" s="4">
        <v>40815</v>
      </c>
      <c r="C185" t="b">
        <v>1</v>
      </c>
    </row>
    <row r="186" spans="1:3" x14ac:dyDescent="0.3">
      <c r="A186" s="1" t="s">
        <v>247</v>
      </c>
      <c r="B186" s="4">
        <v>40815</v>
      </c>
      <c r="C186" t="b">
        <v>1</v>
      </c>
    </row>
    <row r="187" spans="1:3" x14ac:dyDescent="0.3">
      <c r="A187" s="1" t="s">
        <v>243</v>
      </c>
      <c r="B187" s="4">
        <v>40694</v>
      </c>
      <c r="C187" t="b">
        <v>1</v>
      </c>
    </row>
    <row r="188" spans="1:3" x14ac:dyDescent="0.3">
      <c r="A188" s="1" t="s">
        <v>242</v>
      </c>
      <c r="B188" s="4">
        <v>40694</v>
      </c>
      <c r="C188" t="b">
        <v>1</v>
      </c>
    </row>
    <row r="189" spans="1:3" x14ac:dyDescent="0.3">
      <c r="A189" s="1" t="s">
        <v>157</v>
      </c>
      <c r="B189" s="4">
        <v>40599</v>
      </c>
      <c r="C189" t="b">
        <v>1</v>
      </c>
    </row>
    <row r="190" spans="1:3" x14ac:dyDescent="0.3">
      <c r="A190" s="1" t="s">
        <v>157</v>
      </c>
      <c r="B190" s="4">
        <v>40599</v>
      </c>
      <c r="C190" t="b">
        <v>1</v>
      </c>
    </row>
    <row r="191" spans="1:3" x14ac:dyDescent="0.3">
      <c r="A191" s="1" t="s">
        <v>238</v>
      </c>
      <c r="B191" s="4">
        <v>40598</v>
      </c>
      <c r="C191" t="b">
        <v>1</v>
      </c>
    </row>
    <row r="192" spans="1:3" x14ac:dyDescent="0.3">
      <c r="A192" s="1" t="s">
        <v>238</v>
      </c>
      <c r="B192" s="4">
        <v>40598</v>
      </c>
      <c r="C192" t="b">
        <v>1</v>
      </c>
    </row>
    <row r="193" spans="1:3" x14ac:dyDescent="0.3">
      <c r="A193" s="1" t="s">
        <v>223</v>
      </c>
      <c r="B193" s="4">
        <v>40597</v>
      </c>
      <c r="C193" t="b">
        <v>1</v>
      </c>
    </row>
    <row r="194" spans="1:3" x14ac:dyDescent="0.3">
      <c r="A194" s="1" t="s">
        <v>223</v>
      </c>
      <c r="B194" s="4">
        <v>40597</v>
      </c>
      <c r="C194" t="b">
        <v>1</v>
      </c>
    </row>
    <row r="195" spans="1:3" x14ac:dyDescent="0.3">
      <c r="A195" s="1" t="s">
        <v>223</v>
      </c>
      <c r="B195" s="4">
        <v>40597</v>
      </c>
      <c r="C195" t="b">
        <v>1</v>
      </c>
    </row>
    <row r="196" spans="1:3" x14ac:dyDescent="0.3">
      <c r="A196" s="1" t="s">
        <v>227</v>
      </c>
      <c r="B196" s="4">
        <v>40593</v>
      </c>
      <c r="C196" t="b">
        <v>1</v>
      </c>
    </row>
    <row r="197" spans="1:3" x14ac:dyDescent="0.3">
      <c r="A197" s="1" t="s">
        <v>227</v>
      </c>
      <c r="B197" s="4">
        <v>40593</v>
      </c>
      <c r="C197" t="b">
        <v>1</v>
      </c>
    </row>
    <row r="198" spans="1:3" x14ac:dyDescent="0.3">
      <c r="A198" s="1" t="s">
        <v>240</v>
      </c>
      <c r="B198" s="4">
        <v>40593</v>
      </c>
      <c r="C198" t="b">
        <v>1</v>
      </c>
    </row>
    <row r="199" spans="1:3" x14ac:dyDescent="0.3">
      <c r="A199" s="1" t="s">
        <v>222</v>
      </c>
      <c r="B199" s="4">
        <v>40549</v>
      </c>
      <c r="C199" t="b">
        <v>1</v>
      </c>
    </row>
    <row r="200" spans="1:3" x14ac:dyDescent="0.3">
      <c r="A200" s="1" t="s">
        <v>211</v>
      </c>
      <c r="B200" s="4">
        <v>40535</v>
      </c>
      <c r="C200" t="b">
        <v>1</v>
      </c>
    </row>
    <row r="201" spans="1:3" x14ac:dyDescent="0.3">
      <c r="A201" s="1" t="s">
        <v>211</v>
      </c>
      <c r="B201" s="4">
        <v>40535</v>
      </c>
      <c r="C201" t="b">
        <v>1</v>
      </c>
    </row>
    <row r="202" spans="1:3" x14ac:dyDescent="0.3">
      <c r="A202" s="1" t="s">
        <v>167</v>
      </c>
      <c r="B202" s="4">
        <v>40535</v>
      </c>
      <c r="C202" t="b">
        <v>1</v>
      </c>
    </row>
    <row r="203" spans="1:3" x14ac:dyDescent="0.3">
      <c r="A203" s="1" t="s">
        <v>104</v>
      </c>
      <c r="B203" s="4">
        <v>40535</v>
      </c>
      <c r="C203" t="b">
        <v>1</v>
      </c>
    </row>
    <row r="204" spans="1:3" x14ac:dyDescent="0.3">
      <c r="A204" s="1" t="s">
        <v>104</v>
      </c>
      <c r="B204" s="4">
        <v>40535</v>
      </c>
      <c r="C204" t="b">
        <v>1</v>
      </c>
    </row>
    <row r="205" spans="1:3" x14ac:dyDescent="0.3">
      <c r="A205" s="1" t="s">
        <v>167</v>
      </c>
      <c r="B205" s="4">
        <v>40535</v>
      </c>
      <c r="C205" t="b">
        <v>1</v>
      </c>
    </row>
    <row r="206" spans="1:3" x14ac:dyDescent="0.3">
      <c r="A206" s="1" t="s">
        <v>104</v>
      </c>
      <c r="B206" s="4">
        <v>40534</v>
      </c>
      <c r="C206" t="b">
        <v>1</v>
      </c>
    </row>
    <row r="207" spans="1:3" x14ac:dyDescent="0.3">
      <c r="A207" s="1" t="s">
        <v>104</v>
      </c>
      <c r="B207" s="4">
        <v>40534</v>
      </c>
      <c r="C207" t="b">
        <v>1</v>
      </c>
    </row>
    <row r="208" spans="1:3" x14ac:dyDescent="0.3">
      <c r="A208" s="1" t="s">
        <v>234</v>
      </c>
      <c r="B208" s="4">
        <v>40534</v>
      </c>
      <c r="C208" t="b">
        <v>1</v>
      </c>
    </row>
    <row r="209" spans="1:3" x14ac:dyDescent="0.3">
      <c r="A209" s="1" t="s">
        <v>234</v>
      </c>
      <c r="B209" s="4">
        <v>40534</v>
      </c>
      <c r="C209" t="b">
        <v>1</v>
      </c>
    </row>
    <row r="210" spans="1:3" x14ac:dyDescent="0.3">
      <c r="A210" s="1" t="s">
        <v>237</v>
      </c>
      <c r="B210" s="4">
        <v>40534</v>
      </c>
      <c r="C210" t="b">
        <v>1</v>
      </c>
    </row>
    <row r="211" spans="1:3" x14ac:dyDescent="0.3">
      <c r="A211" s="1" t="s">
        <v>236</v>
      </c>
      <c r="B211" s="4">
        <v>40534</v>
      </c>
      <c r="C211" t="b">
        <v>1</v>
      </c>
    </row>
    <row r="212" spans="1:3" x14ac:dyDescent="0.3">
      <c r="A212" s="1" t="s">
        <v>144</v>
      </c>
      <c r="B212" s="4">
        <v>40534</v>
      </c>
      <c r="C212" t="b">
        <v>1</v>
      </c>
    </row>
    <row r="213" spans="1:3" x14ac:dyDescent="0.3">
      <c r="A213" s="1" t="s">
        <v>137</v>
      </c>
      <c r="B213" s="4">
        <v>40534</v>
      </c>
      <c r="C213" t="b">
        <v>1</v>
      </c>
    </row>
    <row r="214" spans="1:3" x14ac:dyDescent="0.3">
      <c r="A214" s="1" t="s">
        <v>235</v>
      </c>
      <c r="B214" s="4">
        <v>40534</v>
      </c>
      <c r="C214" t="b">
        <v>1</v>
      </c>
    </row>
    <row r="215" spans="1:3" x14ac:dyDescent="0.3">
      <c r="A215" s="1" t="s">
        <v>158</v>
      </c>
      <c r="B215" s="4">
        <v>40534</v>
      </c>
      <c r="C215" t="b">
        <v>1</v>
      </c>
    </row>
    <row r="216" spans="1:3" x14ac:dyDescent="0.3">
      <c r="A216" s="1" t="s">
        <v>206</v>
      </c>
      <c r="B216" s="4">
        <v>40534</v>
      </c>
      <c r="C216" t="b">
        <v>1</v>
      </c>
    </row>
    <row r="217" spans="1:3" x14ac:dyDescent="0.3">
      <c r="A217" s="1" t="s">
        <v>190</v>
      </c>
      <c r="B217" s="4">
        <v>40534</v>
      </c>
      <c r="C217" t="b">
        <v>1</v>
      </c>
    </row>
    <row r="218" spans="1:3" x14ac:dyDescent="0.3">
      <c r="A218" s="1" t="s">
        <v>210</v>
      </c>
      <c r="B218" s="4">
        <v>40534</v>
      </c>
      <c r="C218" t="b">
        <v>1</v>
      </c>
    </row>
    <row r="219" spans="1:3" x14ac:dyDescent="0.3">
      <c r="A219" s="1" t="s">
        <v>234</v>
      </c>
      <c r="B219" s="4">
        <v>40534</v>
      </c>
      <c r="C219" t="b">
        <v>1</v>
      </c>
    </row>
    <row r="220" spans="1:3" x14ac:dyDescent="0.3">
      <c r="A220" s="1" t="s">
        <v>235</v>
      </c>
      <c r="B220" s="4">
        <v>40534</v>
      </c>
      <c r="C220" t="b">
        <v>1</v>
      </c>
    </row>
    <row r="221" spans="1:3" x14ac:dyDescent="0.3">
      <c r="A221" s="1" t="s">
        <v>170</v>
      </c>
      <c r="B221" s="4">
        <v>40534</v>
      </c>
      <c r="C221" t="b">
        <v>1</v>
      </c>
    </row>
    <row r="222" spans="1:3" x14ac:dyDescent="0.3">
      <c r="A222" s="1" t="s">
        <v>214</v>
      </c>
      <c r="B222" s="4">
        <v>40534</v>
      </c>
      <c r="C222" t="b">
        <v>1</v>
      </c>
    </row>
    <row r="223" spans="1:3" x14ac:dyDescent="0.3">
      <c r="A223" s="1" t="s">
        <v>216</v>
      </c>
      <c r="B223" s="4">
        <v>40534</v>
      </c>
      <c r="C223" t="b">
        <v>1</v>
      </c>
    </row>
    <row r="224" spans="1:3" x14ac:dyDescent="0.3">
      <c r="A224" s="1" t="s">
        <v>171</v>
      </c>
      <c r="B224" s="4">
        <v>40534</v>
      </c>
      <c r="C224" t="b">
        <v>1</v>
      </c>
    </row>
    <row r="225" spans="1:3" x14ac:dyDescent="0.3">
      <c r="A225" s="1" t="s">
        <v>189</v>
      </c>
      <c r="B225" s="4">
        <v>40533</v>
      </c>
      <c r="C225" t="b">
        <v>1</v>
      </c>
    </row>
    <row r="226" spans="1:3" x14ac:dyDescent="0.3">
      <c r="A226" s="1" t="s">
        <v>204</v>
      </c>
      <c r="B226" s="4">
        <v>40533</v>
      </c>
      <c r="C226" t="b">
        <v>1</v>
      </c>
    </row>
    <row r="227" spans="1:3" x14ac:dyDescent="0.3">
      <c r="A227" s="1" t="s">
        <v>207</v>
      </c>
      <c r="B227" s="4">
        <v>40533</v>
      </c>
      <c r="C227" t="b">
        <v>1</v>
      </c>
    </row>
    <row r="228" spans="1:3" x14ac:dyDescent="0.3">
      <c r="A228" s="1" t="s">
        <v>143</v>
      </c>
      <c r="B228" s="4">
        <v>40533</v>
      </c>
      <c r="C228" t="b">
        <v>1</v>
      </c>
    </row>
    <row r="229" spans="1:3" x14ac:dyDescent="0.3">
      <c r="A229" s="1" t="s">
        <v>209</v>
      </c>
      <c r="B229" s="4">
        <v>40533</v>
      </c>
      <c r="C229" t="b">
        <v>1</v>
      </c>
    </row>
    <row r="230" spans="1:3" x14ac:dyDescent="0.3">
      <c r="A230" s="1" t="s">
        <v>219</v>
      </c>
      <c r="B230" s="4">
        <v>40533</v>
      </c>
      <c r="C230" t="b">
        <v>1</v>
      </c>
    </row>
    <row r="231" spans="1:3" x14ac:dyDescent="0.3">
      <c r="A231" s="1" t="s">
        <v>230</v>
      </c>
      <c r="B231" s="4">
        <v>40533</v>
      </c>
      <c r="C231" t="b">
        <v>1</v>
      </c>
    </row>
    <row r="232" spans="1:3" x14ac:dyDescent="0.3">
      <c r="A232" s="1" t="s">
        <v>217</v>
      </c>
      <c r="B232" s="4">
        <v>40533</v>
      </c>
      <c r="C232" t="b">
        <v>1</v>
      </c>
    </row>
    <row r="233" spans="1:3" x14ac:dyDescent="0.3">
      <c r="A233" s="1" t="s">
        <v>89</v>
      </c>
      <c r="B233" s="4">
        <v>40533</v>
      </c>
      <c r="C233" t="b">
        <v>1</v>
      </c>
    </row>
    <row r="234" spans="1:3" x14ac:dyDescent="0.3">
      <c r="A234" s="1" t="s">
        <v>232</v>
      </c>
      <c r="B234" s="4">
        <v>40533</v>
      </c>
      <c r="C234" t="b">
        <v>1</v>
      </c>
    </row>
    <row r="235" spans="1:3" x14ac:dyDescent="0.3">
      <c r="A235" s="1" t="s">
        <v>120</v>
      </c>
      <c r="B235" s="4">
        <v>40533</v>
      </c>
      <c r="C235" t="b">
        <v>1</v>
      </c>
    </row>
    <row r="236" spans="1:3" x14ac:dyDescent="0.3">
      <c r="A236" s="1" t="s">
        <v>194</v>
      </c>
      <c r="B236" s="4">
        <v>40533</v>
      </c>
      <c r="C236" t="b">
        <v>1</v>
      </c>
    </row>
    <row r="237" spans="1:3" x14ac:dyDescent="0.3">
      <c r="A237" s="1" t="s">
        <v>213</v>
      </c>
      <c r="B237" s="4">
        <v>40533</v>
      </c>
      <c r="C237" t="b">
        <v>1</v>
      </c>
    </row>
    <row r="238" spans="1:3" x14ac:dyDescent="0.3">
      <c r="A238" s="1" t="s">
        <v>228</v>
      </c>
      <c r="B238" s="4">
        <v>40533</v>
      </c>
      <c r="C238" t="b">
        <v>1</v>
      </c>
    </row>
    <row r="239" spans="1:3" x14ac:dyDescent="0.3">
      <c r="A239" s="1" t="s">
        <v>229</v>
      </c>
      <c r="B239" s="4">
        <v>40533</v>
      </c>
      <c r="C239" t="b">
        <v>1</v>
      </c>
    </row>
    <row r="240" spans="1:3" x14ac:dyDescent="0.3">
      <c r="A240" s="1" t="s">
        <v>226</v>
      </c>
      <c r="B240" s="4">
        <v>40449</v>
      </c>
      <c r="C240" t="b">
        <v>1</v>
      </c>
    </row>
    <row r="241" spans="1:3" x14ac:dyDescent="0.3">
      <c r="A241" s="1" t="s">
        <v>226</v>
      </c>
      <c r="B241" s="4">
        <v>40441</v>
      </c>
      <c r="C241" t="b">
        <v>1</v>
      </c>
    </row>
    <row r="242" spans="1:3" x14ac:dyDescent="0.3">
      <c r="A242" s="1" t="s">
        <v>220</v>
      </c>
      <c r="B242" s="4">
        <v>40317</v>
      </c>
      <c r="C242" t="b">
        <v>1</v>
      </c>
    </row>
    <row r="243" spans="1:3" x14ac:dyDescent="0.3">
      <c r="A243" s="1" t="s">
        <v>218</v>
      </c>
      <c r="B243" s="4">
        <v>40309</v>
      </c>
      <c r="C243" t="b">
        <v>1</v>
      </c>
    </row>
    <row r="244" spans="1:3" x14ac:dyDescent="0.3">
      <c r="A244" s="1" t="s">
        <v>215</v>
      </c>
      <c r="B244" s="4">
        <v>40309</v>
      </c>
      <c r="C244" t="b">
        <v>1</v>
      </c>
    </row>
    <row r="245" spans="1:3" x14ac:dyDescent="0.3">
      <c r="A245" s="1" t="s">
        <v>212</v>
      </c>
      <c r="B245" s="4">
        <v>40309</v>
      </c>
      <c r="C245" t="b">
        <v>1</v>
      </c>
    </row>
    <row r="246" spans="1:3" x14ac:dyDescent="0.3">
      <c r="A246" s="1" t="s">
        <v>220</v>
      </c>
      <c r="B246" s="4">
        <v>40309</v>
      </c>
      <c r="C246" t="b">
        <v>1</v>
      </c>
    </row>
    <row r="247" spans="1:3" x14ac:dyDescent="0.3">
      <c r="A247" s="1" t="s">
        <v>302</v>
      </c>
      <c r="B247" s="4">
        <v>40232</v>
      </c>
      <c r="C247" t="b">
        <v>0</v>
      </c>
    </row>
    <row r="248" spans="1:3" x14ac:dyDescent="0.3">
      <c r="A248" s="1" t="s">
        <v>302</v>
      </c>
      <c r="B248" s="4">
        <v>40232</v>
      </c>
      <c r="C248" t="b">
        <v>0</v>
      </c>
    </row>
    <row r="249" spans="1:3" x14ac:dyDescent="0.3">
      <c r="A249" s="1" t="s">
        <v>205</v>
      </c>
      <c r="B249" s="4">
        <v>40162</v>
      </c>
      <c r="C249" t="b">
        <v>1</v>
      </c>
    </row>
    <row r="250" spans="1:3" x14ac:dyDescent="0.3">
      <c r="A250" s="1" t="s">
        <v>196</v>
      </c>
      <c r="B250" s="4">
        <v>40059</v>
      </c>
      <c r="C250" t="b">
        <v>1</v>
      </c>
    </row>
    <row r="251" spans="1:3" x14ac:dyDescent="0.3">
      <c r="A251" s="1" t="s">
        <v>194</v>
      </c>
      <c r="B251" s="4">
        <v>40057</v>
      </c>
      <c r="C251" t="b">
        <v>1</v>
      </c>
    </row>
    <row r="252" spans="1:3" x14ac:dyDescent="0.3">
      <c r="A252" s="1" t="s">
        <v>194</v>
      </c>
      <c r="B252" s="4">
        <v>40057</v>
      </c>
      <c r="C252" t="b">
        <v>1</v>
      </c>
    </row>
    <row r="253" spans="1:3" x14ac:dyDescent="0.3">
      <c r="A253" s="1" t="s">
        <v>149</v>
      </c>
      <c r="B253" s="4">
        <v>40057</v>
      </c>
      <c r="C253" t="b">
        <v>1</v>
      </c>
    </row>
    <row r="254" spans="1:3" x14ac:dyDescent="0.3">
      <c r="A254" s="1" t="s">
        <v>149</v>
      </c>
      <c r="B254" s="4">
        <v>40057</v>
      </c>
      <c r="C254" t="b">
        <v>1</v>
      </c>
    </row>
    <row r="255" spans="1:3" x14ac:dyDescent="0.3">
      <c r="A255" s="1" t="s">
        <v>185</v>
      </c>
      <c r="B255" s="4">
        <v>40057</v>
      </c>
      <c r="C255" t="b">
        <v>1</v>
      </c>
    </row>
    <row r="256" spans="1:3" x14ac:dyDescent="0.3">
      <c r="A256" s="1" t="s">
        <v>193</v>
      </c>
      <c r="B256" s="4">
        <v>40057</v>
      </c>
      <c r="C256" t="b">
        <v>1</v>
      </c>
    </row>
    <row r="257" spans="1:3" x14ac:dyDescent="0.3">
      <c r="A257" s="1" t="s">
        <v>191</v>
      </c>
      <c r="B257" s="4">
        <v>40057</v>
      </c>
      <c r="C257" t="b">
        <v>1</v>
      </c>
    </row>
    <row r="258" spans="1:3" x14ac:dyDescent="0.3">
      <c r="A258" s="1" t="s">
        <v>191</v>
      </c>
      <c r="B258" s="4">
        <v>40057</v>
      </c>
      <c r="C258" t="b">
        <v>1</v>
      </c>
    </row>
    <row r="259" spans="1:3" x14ac:dyDescent="0.3">
      <c r="A259" s="1" t="s">
        <v>192</v>
      </c>
      <c r="B259" s="4">
        <v>40056</v>
      </c>
      <c r="C259" t="b">
        <v>1</v>
      </c>
    </row>
    <row r="260" spans="1:3" x14ac:dyDescent="0.3">
      <c r="A260" s="1" t="s">
        <v>192</v>
      </c>
      <c r="B260" s="4">
        <v>40056</v>
      </c>
      <c r="C260" t="b">
        <v>1</v>
      </c>
    </row>
    <row r="261" spans="1:3" x14ac:dyDescent="0.3">
      <c r="A261" s="1" t="s">
        <v>151</v>
      </c>
      <c r="B261" s="4">
        <v>40055</v>
      </c>
      <c r="C261" t="b">
        <v>1</v>
      </c>
    </row>
    <row r="262" spans="1:3" x14ac:dyDescent="0.3">
      <c r="A262" s="1" t="s">
        <v>151</v>
      </c>
      <c r="B262" s="4">
        <v>40055</v>
      </c>
      <c r="C262" t="b">
        <v>1</v>
      </c>
    </row>
    <row r="263" spans="1:3" x14ac:dyDescent="0.3">
      <c r="A263" s="1" t="s">
        <v>181</v>
      </c>
      <c r="B263" s="4">
        <v>40054</v>
      </c>
      <c r="C263" t="b">
        <v>1</v>
      </c>
    </row>
    <row r="264" spans="1:3" x14ac:dyDescent="0.3">
      <c r="A264" s="1" t="s">
        <v>181</v>
      </c>
      <c r="B264" s="4">
        <v>40054</v>
      </c>
      <c r="C264" t="b">
        <v>1</v>
      </c>
    </row>
    <row r="265" spans="1:3" x14ac:dyDescent="0.3">
      <c r="A265" s="1" t="s">
        <v>188</v>
      </c>
      <c r="B265" s="4">
        <v>40054</v>
      </c>
      <c r="C265" t="b">
        <v>1</v>
      </c>
    </row>
    <row r="266" spans="1:3" x14ac:dyDescent="0.3">
      <c r="A266" s="1" t="s">
        <v>188</v>
      </c>
      <c r="B266" s="4">
        <v>40054</v>
      </c>
      <c r="C266" t="b">
        <v>1</v>
      </c>
    </row>
    <row r="267" spans="1:3" x14ac:dyDescent="0.3">
      <c r="A267" s="1" t="s">
        <v>187</v>
      </c>
      <c r="B267" s="4">
        <v>40053</v>
      </c>
      <c r="C267" t="b">
        <v>1</v>
      </c>
    </row>
    <row r="268" spans="1:3" x14ac:dyDescent="0.3">
      <c r="A268" s="1" t="s">
        <v>187</v>
      </c>
      <c r="B268" s="4">
        <v>40053</v>
      </c>
      <c r="C268" t="b">
        <v>1</v>
      </c>
    </row>
    <row r="269" spans="1:3" x14ac:dyDescent="0.3">
      <c r="A269" s="1" t="s">
        <v>186</v>
      </c>
      <c r="B269" s="4">
        <v>40053</v>
      </c>
      <c r="C269" t="b">
        <v>1</v>
      </c>
    </row>
    <row r="270" spans="1:3" x14ac:dyDescent="0.3">
      <c r="A270" s="1" t="s">
        <v>186</v>
      </c>
      <c r="B270" s="4">
        <v>40053</v>
      </c>
      <c r="C270" t="b">
        <v>1</v>
      </c>
    </row>
    <row r="271" spans="1:3" x14ac:dyDescent="0.3">
      <c r="A271" s="1" t="s">
        <v>184</v>
      </c>
      <c r="B271" s="4">
        <v>40053</v>
      </c>
      <c r="C271" t="b">
        <v>1</v>
      </c>
    </row>
    <row r="272" spans="1:3" x14ac:dyDescent="0.3">
      <c r="A272" s="1" t="s">
        <v>184</v>
      </c>
      <c r="B272" s="4">
        <v>40053</v>
      </c>
      <c r="C272" t="b">
        <v>1</v>
      </c>
    </row>
    <row r="273" spans="1:3" x14ac:dyDescent="0.3">
      <c r="A273" s="1" t="s">
        <v>183</v>
      </c>
      <c r="B273" s="4">
        <v>40053</v>
      </c>
      <c r="C273" t="b">
        <v>1</v>
      </c>
    </row>
    <row r="274" spans="1:3" x14ac:dyDescent="0.3">
      <c r="A274" s="1" t="s">
        <v>183</v>
      </c>
      <c r="B274" s="4">
        <v>40053</v>
      </c>
      <c r="C274" t="b">
        <v>1</v>
      </c>
    </row>
    <row r="275" spans="1:3" x14ac:dyDescent="0.3">
      <c r="A275" s="1" t="s">
        <v>156</v>
      </c>
      <c r="B275" s="4">
        <v>40053</v>
      </c>
      <c r="C275" t="b">
        <v>1</v>
      </c>
    </row>
    <row r="276" spans="1:3" x14ac:dyDescent="0.3">
      <c r="A276" s="1" t="s">
        <v>156</v>
      </c>
      <c r="B276" s="4">
        <v>40053</v>
      </c>
      <c r="C276" t="b">
        <v>1</v>
      </c>
    </row>
    <row r="277" spans="1:3" x14ac:dyDescent="0.3">
      <c r="A277" s="1" t="s">
        <v>156</v>
      </c>
      <c r="B277" s="4">
        <v>40053</v>
      </c>
      <c r="C277" t="b">
        <v>1</v>
      </c>
    </row>
    <row r="278" spans="1:3" x14ac:dyDescent="0.3">
      <c r="A278" s="1" t="s">
        <v>156</v>
      </c>
      <c r="B278" s="4">
        <v>40053</v>
      </c>
      <c r="C278" t="b">
        <v>1</v>
      </c>
    </row>
    <row r="279" spans="1:3" x14ac:dyDescent="0.3">
      <c r="A279" s="1" t="s">
        <v>181</v>
      </c>
      <c r="B279" s="4">
        <v>40053</v>
      </c>
      <c r="C279" t="b">
        <v>1</v>
      </c>
    </row>
    <row r="280" spans="1:3" x14ac:dyDescent="0.3">
      <c r="A280" s="1" t="s">
        <v>180</v>
      </c>
      <c r="B280" s="4">
        <v>40053</v>
      </c>
      <c r="C280" t="b">
        <v>1</v>
      </c>
    </row>
    <row r="281" spans="1:3" x14ac:dyDescent="0.3">
      <c r="A281" s="1" t="s">
        <v>180</v>
      </c>
      <c r="B281" s="4">
        <v>40053</v>
      </c>
      <c r="C281" t="b">
        <v>1</v>
      </c>
    </row>
    <row r="282" spans="1:3" x14ac:dyDescent="0.3">
      <c r="A282" s="1" t="s">
        <v>175</v>
      </c>
      <c r="B282" s="4">
        <v>40053</v>
      </c>
      <c r="C282" t="b">
        <v>1</v>
      </c>
    </row>
    <row r="283" spans="1:3" x14ac:dyDescent="0.3">
      <c r="A283" s="1" t="s">
        <v>175</v>
      </c>
      <c r="B283" s="4">
        <v>40053</v>
      </c>
      <c r="C283" t="b">
        <v>1</v>
      </c>
    </row>
    <row r="284" spans="1:3" x14ac:dyDescent="0.3">
      <c r="A284" s="1" t="s">
        <v>179</v>
      </c>
      <c r="B284" s="4">
        <v>40052</v>
      </c>
      <c r="C284" t="b">
        <v>1</v>
      </c>
    </row>
    <row r="285" spans="1:3" x14ac:dyDescent="0.3">
      <c r="A285" s="1" t="s">
        <v>179</v>
      </c>
      <c r="B285" s="4">
        <v>40052</v>
      </c>
      <c r="C285" t="b">
        <v>1</v>
      </c>
    </row>
    <row r="286" spans="1:3" x14ac:dyDescent="0.3">
      <c r="A286" s="1" t="s">
        <v>179</v>
      </c>
      <c r="B286" s="4">
        <v>40052</v>
      </c>
      <c r="C286" t="b">
        <v>1</v>
      </c>
    </row>
    <row r="287" spans="1:3" x14ac:dyDescent="0.3">
      <c r="A287" s="1" t="s">
        <v>175</v>
      </c>
      <c r="B287" s="4">
        <v>40052</v>
      </c>
      <c r="C287" t="b">
        <v>1</v>
      </c>
    </row>
    <row r="288" spans="1:3" x14ac:dyDescent="0.3">
      <c r="A288" s="1" t="s">
        <v>175</v>
      </c>
      <c r="B288" s="4">
        <v>40052</v>
      </c>
      <c r="C288" t="b">
        <v>1</v>
      </c>
    </row>
    <row r="289" spans="1:3" x14ac:dyDescent="0.3">
      <c r="A289" s="1" t="s">
        <v>181</v>
      </c>
      <c r="B289" s="4">
        <v>40052</v>
      </c>
      <c r="C289" t="b">
        <v>1</v>
      </c>
    </row>
    <row r="290" spans="1:3" x14ac:dyDescent="0.3">
      <c r="A290" s="1" t="s">
        <v>177</v>
      </c>
      <c r="B290" s="4">
        <v>40029</v>
      </c>
      <c r="C290" t="b">
        <v>1</v>
      </c>
    </row>
    <row r="291" spans="1:3" x14ac:dyDescent="0.3">
      <c r="A291" s="1" t="s">
        <v>174</v>
      </c>
      <c r="B291" s="4">
        <v>40028</v>
      </c>
      <c r="C291" t="b">
        <v>1</v>
      </c>
    </row>
    <row r="292" spans="1:3" x14ac:dyDescent="0.3">
      <c r="A292" s="1" t="s">
        <v>176</v>
      </c>
      <c r="B292" s="4">
        <v>40001</v>
      </c>
      <c r="C292" t="b">
        <v>1</v>
      </c>
    </row>
    <row r="293" spans="1:3" x14ac:dyDescent="0.3">
      <c r="A293" s="1" t="s">
        <v>176</v>
      </c>
      <c r="B293" s="4">
        <v>40001</v>
      </c>
      <c r="C293" t="b">
        <v>1</v>
      </c>
    </row>
    <row r="294" spans="1:3" x14ac:dyDescent="0.3">
      <c r="A294" s="1" t="s">
        <v>159</v>
      </c>
      <c r="B294" s="4">
        <v>39980</v>
      </c>
      <c r="C294" t="b">
        <v>1</v>
      </c>
    </row>
    <row r="295" spans="1:3" x14ac:dyDescent="0.3">
      <c r="A295" s="1" t="s">
        <v>169</v>
      </c>
      <c r="B295" s="4">
        <v>39905</v>
      </c>
      <c r="C295" t="b">
        <v>1</v>
      </c>
    </row>
    <row r="296" spans="1:3" x14ac:dyDescent="0.3">
      <c r="A296" s="1" t="s">
        <v>168</v>
      </c>
      <c r="B296" s="4">
        <v>39887</v>
      </c>
      <c r="C296" t="b">
        <v>1</v>
      </c>
    </row>
    <row r="297" spans="1:3" x14ac:dyDescent="0.3">
      <c r="A297" s="1" t="s">
        <v>168</v>
      </c>
      <c r="B297" s="4">
        <v>39883</v>
      </c>
      <c r="C297" t="b">
        <v>1</v>
      </c>
    </row>
    <row r="298" spans="1:3" x14ac:dyDescent="0.3">
      <c r="A298" s="1" t="s">
        <v>165</v>
      </c>
      <c r="B298" s="4">
        <v>39869</v>
      </c>
      <c r="C298" t="b">
        <v>1</v>
      </c>
    </row>
    <row r="299" spans="1:3" x14ac:dyDescent="0.3">
      <c r="A299" s="1" t="s">
        <v>165</v>
      </c>
      <c r="B299" s="4">
        <v>39848</v>
      </c>
      <c r="C299" t="b">
        <v>1</v>
      </c>
    </row>
    <row r="300" spans="1:3" x14ac:dyDescent="0.3">
      <c r="A300" s="1" t="s">
        <v>158</v>
      </c>
      <c r="B300" s="4">
        <v>39748</v>
      </c>
      <c r="C300" t="b">
        <v>1</v>
      </c>
    </row>
    <row r="301" spans="1:3" x14ac:dyDescent="0.3">
      <c r="A301" s="1" t="s">
        <v>146</v>
      </c>
      <c r="B301" s="4">
        <v>39723</v>
      </c>
      <c r="C301" t="b">
        <v>1</v>
      </c>
    </row>
    <row r="302" spans="1:3" x14ac:dyDescent="0.3">
      <c r="A302" s="1" t="s">
        <v>145</v>
      </c>
      <c r="B302" s="4">
        <v>39665</v>
      </c>
      <c r="C302" t="b">
        <v>1</v>
      </c>
    </row>
    <row r="303" spans="1:3" x14ac:dyDescent="0.3">
      <c r="A303" s="1" t="s">
        <v>145</v>
      </c>
      <c r="B303" s="4">
        <v>39665</v>
      </c>
      <c r="C303" t="b">
        <v>1</v>
      </c>
    </row>
    <row r="304" spans="1:3" x14ac:dyDescent="0.3">
      <c r="A304" s="1" t="s">
        <v>137</v>
      </c>
      <c r="B304" s="4">
        <v>39645</v>
      </c>
      <c r="C304" t="b">
        <v>1</v>
      </c>
    </row>
    <row r="305" spans="1:3" x14ac:dyDescent="0.3">
      <c r="A305" s="1" t="s">
        <v>148</v>
      </c>
      <c r="B305" s="4">
        <v>39645</v>
      </c>
      <c r="C305" t="b">
        <v>1</v>
      </c>
    </row>
    <row r="306" spans="1:3" x14ac:dyDescent="0.3">
      <c r="A306" s="1" t="s">
        <v>147</v>
      </c>
      <c r="B306" s="4">
        <v>39645</v>
      </c>
      <c r="C306" t="b">
        <v>1</v>
      </c>
    </row>
    <row r="307" spans="1:3" x14ac:dyDescent="0.3">
      <c r="A307" s="1" t="s">
        <v>147</v>
      </c>
      <c r="B307" s="4">
        <v>39645</v>
      </c>
      <c r="C307" t="b">
        <v>1</v>
      </c>
    </row>
    <row r="308" spans="1:3" x14ac:dyDescent="0.3">
      <c r="A308" s="1" t="s">
        <v>303</v>
      </c>
      <c r="B308" s="4">
        <v>39645</v>
      </c>
      <c r="C308" t="b">
        <v>0</v>
      </c>
    </row>
    <row r="309" spans="1:3" x14ac:dyDescent="0.3">
      <c r="A309" s="1" t="s">
        <v>139</v>
      </c>
      <c r="B309" s="4">
        <v>39633</v>
      </c>
      <c r="C309" t="b">
        <v>1</v>
      </c>
    </row>
    <row r="310" spans="1:3" x14ac:dyDescent="0.3">
      <c r="A310" s="1" t="s">
        <v>141</v>
      </c>
      <c r="B310" s="4">
        <v>39625</v>
      </c>
      <c r="C310" t="b">
        <v>1</v>
      </c>
    </row>
    <row r="311" spans="1:3" x14ac:dyDescent="0.3">
      <c r="A311" s="1" t="s">
        <v>141</v>
      </c>
      <c r="B311" s="4">
        <v>39625</v>
      </c>
      <c r="C311" t="b">
        <v>1</v>
      </c>
    </row>
    <row r="312" spans="1:3" x14ac:dyDescent="0.3">
      <c r="A312" s="1" t="s">
        <v>140</v>
      </c>
      <c r="B312" s="4">
        <v>39625</v>
      </c>
      <c r="C312" t="b">
        <v>1</v>
      </c>
    </row>
    <row r="313" spans="1:3" x14ac:dyDescent="0.3">
      <c r="A313" s="1" t="s">
        <v>140</v>
      </c>
      <c r="B313" s="4">
        <v>39625</v>
      </c>
      <c r="C313" t="b">
        <v>1</v>
      </c>
    </row>
    <row r="314" spans="1:3" x14ac:dyDescent="0.3">
      <c r="A314" s="1" t="s">
        <v>140</v>
      </c>
      <c r="B314" s="4">
        <v>39625</v>
      </c>
      <c r="C314" t="b">
        <v>1</v>
      </c>
    </row>
    <row r="315" spans="1:3" x14ac:dyDescent="0.3">
      <c r="A315" s="1" t="s">
        <v>140</v>
      </c>
      <c r="B315" s="4">
        <v>39625</v>
      </c>
      <c r="C315" t="b">
        <v>1</v>
      </c>
    </row>
    <row r="316" spans="1:3" x14ac:dyDescent="0.3">
      <c r="A316" s="1" t="s">
        <v>140</v>
      </c>
      <c r="B316" s="4">
        <v>39625</v>
      </c>
      <c r="C316" t="b">
        <v>1</v>
      </c>
    </row>
    <row r="317" spans="1:3" x14ac:dyDescent="0.3">
      <c r="A317" s="1" t="s">
        <v>140</v>
      </c>
      <c r="B317" s="4">
        <v>39625</v>
      </c>
      <c r="C317" t="b">
        <v>1</v>
      </c>
    </row>
    <row r="318" spans="1:3" x14ac:dyDescent="0.3">
      <c r="A318" s="1" t="s">
        <v>140</v>
      </c>
      <c r="B318" s="4">
        <v>39625</v>
      </c>
      <c r="C318" t="b">
        <v>1</v>
      </c>
    </row>
    <row r="319" spans="1:3" x14ac:dyDescent="0.3">
      <c r="A319" s="1" t="s">
        <v>138</v>
      </c>
      <c r="B319" s="4">
        <v>39611</v>
      </c>
      <c r="C319" t="b">
        <v>1</v>
      </c>
    </row>
    <row r="320" spans="1:3" x14ac:dyDescent="0.3">
      <c r="A320" s="1" t="s">
        <v>133</v>
      </c>
      <c r="B320" s="4">
        <v>39610</v>
      </c>
      <c r="C320" t="b">
        <v>1</v>
      </c>
    </row>
    <row r="321" spans="1:3" x14ac:dyDescent="0.3">
      <c r="A321" s="1" t="s">
        <v>133</v>
      </c>
      <c r="B321" s="4">
        <v>39610</v>
      </c>
      <c r="C321" t="b">
        <v>1</v>
      </c>
    </row>
    <row r="322" spans="1:3" x14ac:dyDescent="0.3">
      <c r="A322" s="1" t="s">
        <v>133</v>
      </c>
      <c r="B322" s="4">
        <v>39610</v>
      </c>
      <c r="C322" t="b">
        <v>1</v>
      </c>
    </row>
    <row r="323" spans="1:3" x14ac:dyDescent="0.3">
      <c r="A323" s="1" t="s">
        <v>133</v>
      </c>
      <c r="B323" s="4">
        <v>39610</v>
      </c>
      <c r="C323" t="b">
        <v>1</v>
      </c>
    </row>
    <row r="324" spans="1:3" x14ac:dyDescent="0.3">
      <c r="A324" s="1" t="s">
        <v>133</v>
      </c>
      <c r="B324" s="4">
        <v>39610</v>
      </c>
      <c r="C324" t="b">
        <v>1</v>
      </c>
    </row>
    <row r="325" spans="1:3" x14ac:dyDescent="0.3">
      <c r="A325" s="1" t="s">
        <v>133</v>
      </c>
      <c r="B325" s="4">
        <v>39610</v>
      </c>
      <c r="C325" t="b">
        <v>1</v>
      </c>
    </row>
    <row r="326" spans="1:3" x14ac:dyDescent="0.3">
      <c r="A326" s="1" t="s">
        <v>136</v>
      </c>
      <c r="B326" s="4">
        <v>39608</v>
      </c>
      <c r="C326" t="b">
        <v>1</v>
      </c>
    </row>
    <row r="327" spans="1:3" x14ac:dyDescent="0.3">
      <c r="A327" s="1" t="s">
        <v>134</v>
      </c>
      <c r="B327" s="4">
        <v>39601</v>
      </c>
      <c r="C327" t="b">
        <v>1</v>
      </c>
    </row>
    <row r="328" spans="1:3" x14ac:dyDescent="0.3">
      <c r="A328" s="1" t="s">
        <v>75</v>
      </c>
      <c r="B328" s="4">
        <v>39595</v>
      </c>
      <c r="C328" t="b">
        <v>1</v>
      </c>
    </row>
    <row r="329" spans="1:3" x14ac:dyDescent="0.3">
      <c r="A329" s="1" t="s">
        <v>75</v>
      </c>
      <c r="B329" s="4">
        <v>39595</v>
      </c>
      <c r="C329" t="b">
        <v>1</v>
      </c>
    </row>
    <row r="330" spans="1:3" x14ac:dyDescent="0.3">
      <c r="A330" s="1" t="s">
        <v>111</v>
      </c>
      <c r="B330" s="4">
        <v>39587</v>
      </c>
      <c r="C330" t="b">
        <v>1</v>
      </c>
    </row>
    <row r="331" spans="1:3" x14ac:dyDescent="0.3">
      <c r="A331" s="1" t="s">
        <v>111</v>
      </c>
      <c r="B331" s="4">
        <v>39587</v>
      </c>
      <c r="C331" t="b">
        <v>1</v>
      </c>
    </row>
    <row r="332" spans="1:3" x14ac:dyDescent="0.3">
      <c r="A332" s="1" t="s">
        <v>132</v>
      </c>
      <c r="B332" s="4">
        <v>39587</v>
      </c>
      <c r="C332" t="b">
        <v>1</v>
      </c>
    </row>
    <row r="333" spans="1:3" x14ac:dyDescent="0.3">
      <c r="A333" s="1" t="s">
        <v>132</v>
      </c>
      <c r="B333" s="4">
        <v>39587</v>
      </c>
      <c r="C333" t="b">
        <v>1</v>
      </c>
    </row>
    <row r="334" spans="1:3" x14ac:dyDescent="0.3">
      <c r="A334" s="1" t="s">
        <v>125</v>
      </c>
      <c r="B334" s="4">
        <v>39586</v>
      </c>
      <c r="C334" t="b">
        <v>1</v>
      </c>
    </row>
    <row r="335" spans="1:3" x14ac:dyDescent="0.3">
      <c r="A335" s="1" t="s">
        <v>129</v>
      </c>
      <c r="B335" s="4">
        <v>39586</v>
      </c>
      <c r="C335" t="b">
        <v>1</v>
      </c>
    </row>
    <row r="336" spans="1:3" x14ac:dyDescent="0.3">
      <c r="A336" s="1" t="s">
        <v>129</v>
      </c>
      <c r="B336" s="4">
        <v>39586</v>
      </c>
      <c r="C336" t="b">
        <v>1</v>
      </c>
    </row>
    <row r="337" spans="1:3" x14ac:dyDescent="0.3">
      <c r="A337" s="1" t="s">
        <v>131</v>
      </c>
      <c r="B337" s="4">
        <v>39586</v>
      </c>
      <c r="C337" t="b">
        <v>1</v>
      </c>
    </row>
    <row r="338" spans="1:3" x14ac:dyDescent="0.3">
      <c r="A338" s="1" t="s">
        <v>131</v>
      </c>
      <c r="B338" s="4">
        <v>39586</v>
      </c>
      <c r="C338" t="b">
        <v>1</v>
      </c>
    </row>
    <row r="339" spans="1:3" x14ac:dyDescent="0.3">
      <c r="A339" s="1" t="s">
        <v>131</v>
      </c>
      <c r="B339" s="4">
        <v>39586</v>
      </c>
      <c r="C339" t="b">
        <v>1</v>
      </c>
    </row>
    <row r="340" spans="1:3" x14ac:dyDescent="0.3">
      <c r="A340" s="1" t="s">
        <v>131</v>
      </c>
      <c r="B340" s="4">
        <v>39586</v>
      </c>
      <c r="C340" t="b">
        <v>1</v>
      </c>
    </row>
    <row r="341" spans="1:3" x14ac:dyDescent="0.3">
      <c r="A341" s="1" t="s">
        <v>131</v>
      </c>
      <c r="B341" s="4">
        <v>39586</v>
      </c>
      <c r="C341" t="b">
        <v>1</v>
      </c>
    </row>
    <row r="342" spans="1:3" x14ac:dyDescent="0.3">
      <c r="A342" s="1" t="s">
        <v>130</v>
      </c>
      <c r="B342" s="4">
        <v>39586</v>
      </c>
      <c r="C342" t="b">
        <v>1</v>
      </c>
    </row>
    <row r="343" spans="1:3" x14ac:dyDescent="0.3">
      <c r="A343" s="1" t="s">
        <v>130</v>
      </c>
      <c r="B343" s="4">
        <v>39586</v>
      </c>
      <c r="C343" t="b">
        <v>1</v>
      </c>
    </row>
    <row r="344" spans="1:3" x14ac:dyDescent="0.3">
      <c r="A344" s="1" t="s">
        <v>125</v>
      </c>
      <c r="B344" s="4">
        <v>39576</v>
      </c>
      <c r="C344" t="b">
        <v>1</v>
      </c>
    </row>
    <row r="345" spans="1:3" x14ac:dyDescent="0.3">
      <c r="A345" s="1" t="s">
        <v>126</v>
      </c>
      <c r="B345" s="4">
        <v>39575</v>
      </c>
      <c r="C345" t="b">
        <v>1</v>
      </c>
    </row>
    <row r="346" spans="1:3" x14ac:dyDescent="0.3">
      <c r="A346" s="1" t="s">
        <v>126</v>
      </c>
      <c r="B346" s="4">
        <v>39575</v>
      </c>
      <c r="C346" t="b">
        <v>1</v>
      </c>
    </row>
    <row r="347" spans="1:3" x14ac:dyDescent="0.3">
      <c r="A347" s="1" t="s">
        <v>124</v>
      </c>
      <c r="B347" s="4">
        <v>39575</v>
      </c>
      <c r="C347" t="b">
        <v>1</v>
      </c>
    </row>
    <row r="348" spans="1:3" x14ac:dyDescent="0.3">
      <c r="A348" s="1" t="s">
        <v>121</v>
      </c>
      <c r="B348" s="4">
        <v>39575</v>
      </c>
      <c r="C348" t="b">
        <v>1</v>
      </c>
    </row>
    <row r="349" spans="1:3" x14ac:dyDescent="0.3">
      <c r="A349" s="1" t="s">
        <v>121</v>
      </c>
      <c r="B349" s="4">
        <v>39575</v>
      </c>
      <c r="C349" t="b">
        <v>1</v>
      </c>
    </row>
    <row r="350" spans="1:3" x14ac:dyDescent="0.3">
      <c r="A350" s="1" t="s">
        <v>118</v>
      </c>
      <c r="B350" s="4">
        <v>39556</v>
      </c>
      <c r="C350" t="b">
        <v>1</v>
      </c>
    </row>
    <row r="351" spans="1:3" x14ac:dyDescent="0.3">
      <c r="A351" s="1" t="s">
        <v>112</v>
      </c>
      <c r="B351" s="4">
        <v>39555</v>
      </c>
      <c r="C351" t="b">
        <v>1</v>
      </c>
    </row>
    <row r="352" spans="1:3" x14ac:dyDescent="0.3">
      <c r="A352" s="1" t="s">
        <v>114</v>
      </c>
      <c r="B352" s="4">
        <v>39545</v>
      </c>
      <c r="C352" t="b">
        <v>1</v>
      </c>
    </row>
    <row r="353" spans="1:3" x14ac:dyDescent="0.3">
      <c r="A353" s="1" t="s">
        <v>117</v>
      </c>
      <c r="B353" s="4">
        <v>39545</v>
      </c>
      <c r="C353" t="b">
        <v>1</v>
      </c>
    </row>
    <row r="354" spans="1:3" x14ac:dyDescent="0.3">
      <c r="A354" s="1" t="s">
        <v>109</v>
      </c>
      <c r="B354" s="4">
        <v>39493</v>
      </c>
      <c r="C354" t="b">
        <v>1</v>
      </c>
    </row>
    <row r="355" spans="1:3" x14ac:dyDescent="0.3">
      <c r="A355" s="1" t="s">
        <v>107</v>
      </c>
      <c r="B355" s="4">
        <v>39490</v>
      </c>
      <c r="C355" t="b">
        <v>1</v>
      </c>
    </row>
    <row r="356" spans="1:3" x14ac:dyDescent="0.3">
      <c r="A356" s="1" t="s">
        <v>108</v>
      </c>
      <c r="B356" s="4">
        <v>39490</v>
      </c>
      <c r="C356" t="b">
        <v>1</v>
      </c>
    </row>
    <row r="357" spans="1:3" x14ac:dyDescent="0.3">
      <c r="A357" s="1" t="s">
        <v>105</v>
      </c>
      <c r="B357" s="4">
        <v>39486</v>
      </c>
      <c r="C357" t="b">
        <v>1</v>
      </c>
    </row>
    <row r="358" spans="1:3" x14ac:dyDescent="0.3">
      <c r="A358" s="1" t="s">
        <v>106</v>
      </c>
      <c r="B358" s="4">
        <v>39486</v>
      </c>
      <c r="C358" t="b">
        <v>1</v>
      </c>
    </row>
    <row r="359" spans="1:3" x14ac:dyDescent="0.3">
      <c r="A359" s="1" t="s">
        <v>104</v>
      </c>
      <c r="B359" s="4">
        <v>39483</v>
      </c>
      <c r="C359" t="b">
        <v>1</v>
      </c>
    </row>
    <row r="360" spans="1:3" x14ac:dyDescent="0.3">
      <c r="A360" s="1" t="s">
        <v>103</v>
      </c>
      <c r="B360" s="4">
        <v>39477</v>
      </c>
      <c r="C360" t="b">
        <v>1</v>
      </c>
    </row>
    <row r="361" spans="1:3" x14ac:dyDescent="0.3">
      <c r="A361" s="1" t="s">
        <v>93</v>
      </c>
      <c r="B361" s="4">
        <v>39464</v>
      </c>
      <c r="C361" t="b">
        <v>1</v>
      </c>
    </row>
    <row r="362" spans="1:3" x14ac:dyDescent="0.3">
      <c r="A362" s="1" t="s">
        <v>100</v>
      </c>
      <c r="B362" s="4">
        <v>39458</v>
      </c>
      <c r="C362" t="b">
        <v>1</v>
      </c>
    </row>
    <row r="363" spans="1:3" x14ac:dyDescent="0.3">
      <c r="A363" s="1" t="s">
        <v>99</v>
      </c>
      <c r="B363" s="4">
        <v>39457</v>
      </c>
      <c r="C363" t="b">
        <v>1</v>
      </c>
    </row>
    <row r="364" spans="1:3" x14ac:dyDescent="0.3">
      <c r="A364" s="1" t="s">
        <v>95</v>
      </c>
      <c r="B364" s="4">
        <v>39457</v>
      </c>
      <c r="C364" t="b">
        <v>1</v>
      </c>
    </row>
    <row r="365" spans="1:3" x14ac:dyDescent="0.3">
      <c r="A365" s="1" t="s">
        <v>64</v>
      </c>
      <c r="B365" s="4">
        <v>39457</v>
      </c>
      <c r="C365" t="b">
        <v>1</v>
      </c>
    </row>
    <row r="366" spans="1:3" x14ac:dyDescent="0.3">
      <c r="A366" s="1" t="s">
        <v>96</v>
      </c>
      <c r="B366" s="4">
        <v>39435</v>
      </c>
      <c r="C366" t="b">
        <v>1</v>
      </c>
    </row>
    <row r="367" spans="1:3" x14ac:dyDescent="0.3">
      <c r="A367" s="1" t="s">
        <v>86</v>
      </c>
      <c r="B367" s="4">
        <v>39430</v>
      </c>
      <c r="C367" t="b">
        <v>1</v>
      </c>
    </row>
    <row r="368" spans="1:3" x14ac:dyDescent="0.3">
      <c r="A368" s="1" t="s">
        <v>86</v>
      </c>
      <c r="B368" s="4">
        <v>39430</v>
      </c>
      <c r="C368" t="b">
        <v>1</v>
      </c>
    </row>
    <row r="369" spans="1:3" x14ac:dyDescent="0.3">
      <c r="A369" s="1" t="s">
        <v>85</v>
      </c>
      <c r="B369" s="4">
        <v>39430</v>
      </c>
      <c r="C369" t="b">
        <v>1</v>
      </c>
    </row>
    <row r="370" spans="1:3" x14ac:dyDescent="0.3">
      <c r="A370" s="1" t="s">
        <v>55</v>
      </c>
      <c r="B370" s="4">
        <v>39430</v>
      </c>
      <c r="C370" t="b">
        <v>1</v>
      </c>
    </row>
    <row r="371" spans="1:3" x14ac:dyDescent="0.3">
      <c r="A371" s="1" t="s">
        <v>84</v>
      </c>
      <c r="B371" s="4">
        <v>39407</v>
      </c>
      <c r="C371" t="b">
        <v>1</v>
      </c>
    </row>
    <row r="372" spans="1:3" x14ac:dyDescent="0.3">
      <c r="A372" s="1" t="s">
        <v>82</v>
      </c>
      <c r="B372" s="4">
        <v>39407</v>
      </c>
      <c r="C372" t="b">
        <v>1</v>
      </c>
    </row>
    <row r="373" spans="1:3" x14ac:dyDescent="0.3">
      <c r="A373" s="1" t="s">
        <v>83</v>
      </c>
      <c r="B373" s="4">
        <v>39407</v>
      </c>
      <c r="C373" t="b">
        <v>1</v>
      </c>
    </row>
    <row r="374" spans="1:3" x14ac:dyDescent="0.3">
      <c r="A374" s="1" t="s">
        <v>81</v>
      </c>
      <c r="B374" s="4">
        <v>39400</v>
      </c>
      <c r="C374" t="b">
        <v>1</v>
      </c>
    </row>
    <row r="375" spans="1:3" x14ac:dyDescent="0.3">
      <c r="A375" s="1" t="s">
        <v>79</v>
      </c>
      <c r="B375" s="4">
        <v>39394</v>
      </c>
      <c r="C375" t="b">
        <v>1</v>
      </c>
    </row>
    <row r="376" spans="1:3" x14ac:dyDescent="0.3">
      <c r="A376" s="1" t="s">
        <v>78</v>
      </c>
      <c r="B376" s="4">
        <v>39393</v>
      </c>
      <c r="C376" t="b">
        <v>1</v>
      </c>
    </row>
    <row r="377" spans="1:3" x14ac:dyDescent="0.3">
      <c r="A377" s="1" t="s">
        <v>72</v>
      </c>
      <c r="B377" s="4">
        <v>39392</v>
      </c>
      <c r="C377" t="b">
        <v>1</v>
      </c>
    </row>
    <row r="378" spans="1:3" x14ac:dyDescent="0.3">
      <c r="A378" s="1" t="s">
        <v>76</v>
      </c>
      <c r="B378" s="4">
        <v>39392</v>
      </c>
      <c r="C378" t="b">
        <v>1</v>
      </c>
    </row>
    <row r="379" spans="1:3" x14ac:dyDescent="0.3">
      <c r="A379" s="1" t="s">
        <v>74</v>
      </c>
      <c r="B379" s="4">
        <v>39392</v>
      </c>
      <c r="C379" t="b">
        <v>1</v>
      </c>
    </row>
    <row r="380" spans="1:3" x14ac:dyDescent="0.3">
      <c r="A380" s="1" t="s">
        <v>68</v>
      </c>
      <c r="B380" s="4">
        <v>39381</v>
      </c>
      <c r="C380" t="b">
        <v>1</v>
      </c>
    </row>
    <row r="381" spans="1:3" x14ac:dyDescent="0.3">
      <c r="A381" s="1" t="s">
        <v>65</v>
      </c>
      <c r="B381" s="4">
        <v>39360</v>
      </c>
      <c r="C381" t="b">
        <v>1</v>
      </c>
    </row>
    <row r="382" spans="1:3" x14ac:dyDescent="0.3">
      <c r="A382" s="1" t="s">
        <v>66</v>
      </c>
      <c r="B382" s="4">
        <v>39360</v>
      </c>
      <c r="C382" t="b">
        <v>1</v>
      </c>
    </row>
    <row r="383" spans="1:3" x14ac:dyDescent="0.3">
      <c r="A383" s="1" t="s">
        <v>67</v>
      </c>
      <c r="B383" s="4">
        <v>39360</v>
      </c>
      <c r="C383" t="b">
        <v>1</v>
      </c>
    </row>
    <row r="384" spans="1:3" x14ac:dyDescent="0.3">
      <c r="A384" s="1" t="s">
        <v>61</v>
      </c>
      <c r="B384" s="4">
        <v>39342</v>
      </c>
      <c r="C384" t="b">
        <v>1</v>
      </c>
    </row>
    <row r="385" spans="1:3" x14ac:dyDescent="0.3">
      <c r="A385" s="1" t="s">
        <v>60</v>
      </c>
      <c r="B385" s="4">
        <v>39336</v>
      </c>
      <c r="C385" t="b">
        <v>1</v>
      </c>
    </row>
    <row r="386" spans="1:3" x14ac:dyDescent="0.3">
      <c r="A386" s="1" t="s">
        <v>58</v>
      </c>
      <c r="B386" s="4">
        <v>39336</v>
      </c>
      <c r="C386" t="b">
        <v>1</v>
      </c>
    </row>
    <row r="387" spans="1:3" x14ac:dyDescent="0.3">
      <c r="A387" s="1" t="s">
        <v>50</v>
      </c>
      <c r="B387" s="4">
        <v>39310</v>
      </c>
      <c r="C387" t="b">
        <v>1</v>
      </c>
    </row>
    <row r="388" spans="1:3" x14ac:dyDescent="0.3">
      <c r="A388" s="1" t="s">
        <v>50</v>
      </c>
      <c r="B388" s="4">
        <v>39310</v>
      </c>
      <c r="C388" t="b">
        <v>1</v>
      </c>
    </row>
    <row r="389" spans="1:3" x14ac:dyDescent="0.3">
      <c r="A389" s="1" t="s">
        <v>46</v>
      </c>
      <c r="B389" s="4">
        <v>39302</v>
      </c>
      <c r="C389" t="b">
        <v>1</v>
      </c>
    </row>
    <row r="390" spans="1:3" x14ac:dyDescent="0.3">
      <c r="A390" s="1" t="s">
        <v>46</v>
      </c>
      <c r="B390" s="4">
        <v>39302</v>
      </c>
      <c r="C390" t="b">
        <v>1</v>
      </c>
    </row>
    <row r="391" spans="1:3" x14ac:dyDescent="0.3">
      <c r="A391" s="1" t="s">
        <v>35</v>
      </c>
      <c r="B391" s="4">
        <v>39302</v>
      </c>
      <c r="C391" t="b">
        <v>1</v>
      </c>
    </row>
    <row r="392" spans="1:3" x14ac:dyDescent="0.3">
      <c r="A392" s="1" t="s">
        <v>35</v>
      </c>
      <c r="B392" s="4">
        <v>39302</v>
      </c>
      <c r="C392" t="b">
        <v>1</v>
      </c>
    </row>
    <row r="393" spans="1:3" x14ac:dyDescent="0.3">
      <c r="A393" s="1" t="s">
        <v>45</v>
      </c>
      <c r="B393" s="4">
        <v>39302</v>
      </c>
      <c r="C393" t="b">
        <v>1</v>
      </c>
    </row>
    <row r="394" spans="1:3" x14ac:dyDescent="0.3">
      <c r="A394" s="1" t="s">
        <v>45</v>
      </c>
      <c r="B394" s="4">
        <v>39302</v>
      </c>
      <c r="C394" t="b">
        <v>1</v>
      </c>
    </row>
    <row r="395" spans="1:3" x14ac:dyDescent="0.3">
      <c r="A395" s="1" t="s">
        <v>47</v>
      </c>
      <c r="B395" s="4">
        <v>39302</v>
      </c>
      <c r="C395" t="b">
        <v>1</v>
      </c>
    </row>
    <row r="396" spans="1:3" x14ac:dyDescent="0.3">
      <c r="A396" s="1" t="s">
        <v>47</v>
      </c>
      <c r="B396" s="4">
        <v>39302</v>
      </c>
      <c r="C396" t="b">
        <v>1</v>
      </c>
    </row>
    <row r="397" spans="1:3" x14ac:dyDescent="0.3">
      <c r="A397" s="1" t="s">
        <v>1</v>
      </c>
      <c r="B397" s="4">
        <v>39269</v>
      </c>
      <c r="C397" t="b">
        <v>1</v>
      </c>
    </row>
    <row r="398" spans="1:3" x14ac:dyDescent="0.3">
      <c r="A398" s="1" t="s">
        <v>1</v>
      </c>
      <c r="B398" s="4">
        <v>39269</v>
      </c>
      <c r="C398" t="b">
        <v>1</v>
      </c>
    </row>
    <row r="399" spans="1:3" x14ac:dyDescent="0.3">
      <c r="A399" s="1" t="s">
        <v>34</v>
      </c>
      <c r="B399" s="4">
        <v>39269</v>
      </c>
      <c r="C399" t="b">
        <v>1</v>
      </c>
    </row>
    <row r="400" spans="1:3" x14ac:dyDescent="0.3">
      <c r="A400" s="1" t="s">
        <v>33</v>
      </c>
      <c r="B400" s="4">
        <v>39268</v>
      </c>
      <c r="C400" t="b">
        <v>1</v>
      </c>
    </row>
    <row r="401" spans="1:3" x14ac:dyDescent="0.3">
      <c r="A401" s="1" t="s">
        <v>34</v>
      </c>
      <c r="B401" s="4">
        <v>39268</v>
      </c>
      <c r="C401" t="b">
        <v>1</v>
      </c>
    </row>
    <row r="402" spans="1:3" x14ac:dyDescent="0.3">
      <c r="A402" s="1" t="s">
        <v>37</v>
      </c>
      <c r="B402" s="4">
        <v>39268</v>
      </c>
      <c r="C402" t="b">
        <v>1</v>
      </c>
    </row>
    <row r="403" spans="1:3" x14ac:dyDescent="0.3">
      <c r="A403" s="1" t="s">
        <v>26</v>
      </c>
      <c r="B403" s="4">
        <v>39227</v>
      </c>
      <c r="C403" t="b">
        <v>1</v>
      </c>
    </row>
    <row r="404" spans="1:3" x14ac:dyDescent="0.3">
      <c r="A404" s="1" t="s">
        <v>26</v>
      </c>
      <c r="B404" s="4">
        <v>39227</v>
      </c>
      <c r="C404" t="b">
        <v>1</v>
      </c>
    </row>
    <row r="405" spans="1:3" x14ac:dyDescent="0.3">
      <c r="A405" s="1" t="s">
        <v>28</v>
      </c>
      <c r="B405" s="4">
        <v>39227</v>
      </c>
      <c r="C405" t="b">
        <v>1</v>
      </c>
    </row>
    <row r="406" spans="1:3" x14ac:dyDescent="0.3">
      <c r="A406" s="1" t="s">
        <v>28</v>
      </c>
      <c r="B406" s="4">
        <v>39227</v>
      </c>
      <c r="C406" t="b">
        <v>1</v>
      </c>
    </row>
    <row r="407" spans="1:3" x14ac:dyDescent="0.3">
      <c r="A407" s="1" t="s">
        <v>28</v>
      </c>
      <c r="B407" s="4">
        <v>39227</v>
      </c>
      <c r="C407" t="b">
        <v>1</v>
      </c>
    </row>
    <row r="408" spans="1:3" x14ac:dyDescent="0.3">
      <c r="A408" s="1" t="s">
        <v>4</v>
      </c>
      <c r="B408" s="4">
        <v>39210</v>
      </c>
      <c r="C408" t="b">
        <v>1</v>
      </c>
    </row>
    <row r="409" spans="1:3" x14ac:dyDescent="0.3">
      <c r="A409" s="1" t="s">
        <v>1</v>
      </c>
      <c r="B409" s="4">
        <v>39123</v>
      </c>
      <c r="C409" t="b">
        <v>1</v>
      </c>
    </row>
    <row r="410" spans="1:3" x14ac:dyDescent="0.3">
      <c r="A410" s="1" t="s">
        <v>13</v>
      </c>
      <c r="B410" s="4">
        <v>39122</v>
      </c>
      <c r="C410" t="b">
        <v>1</v>
      </c>
    </row>
    <row r="411" spans="1:3" x14ac:dyDescent="0.3">
      <c r="A411" s="1" t="s">
        <v>4</v>
      </c>
      <c r="B411" s="4">
        <v>39121</v>
      </c>
      <c r="C411" t="b">
        <v>1</v>
      </c>
    </row>
    <row r="412" spans="1:3" x14ac:dyDescent="0.3">
      <c r="A412" s="1" t="s">
        <v>4</v>
      </c>
      <c r="B412" s="4">
        <v>39121</v>
      </c>
      <c r="C412" t="b">
        <v>1</v>
      </c>
    </row>
    <row r="413" spans="1:3" x14ac:dyDescent="0.3">
      <c r="A413" s="1" t="s">
        <v>0</v>
      </c>
      <c r="B413" s="4">
        <v>39108</v>
      </c>
      <c r="C413" t="b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76D6-E68C-4BD5-9A53-375F3835410F}">
  <dimension ref="A1:B123"/>
  <sheetViews>
    <sheetView workbookViewId="0">
      <selection activeCell="F13" sqref="F13"/>
    </sheetView>
  </sheetViews>
  <sheetFormatPr defaultRowHeight="14.4" x14ac:dyDescent="0.3"/>
  <cols>
    <col min="1" max="1" width="15.5546875" bestFit="1" customWidth="1"/>
    <col min="2" max="2" width="10.44140625" bestFit="1" customWidth="1"/>
  </cols>
  <sheetData>
    <row r="1" spans="1:2" x14ac:dyDescent="0.3">
      <c r="A1" t="s">
        <v>305</v>
      </c>
      <c r="B1" t="s">
        <v>306</v>
      </c>
    </row>
    <row r="2" spans="1:2" x14ac:dyDescent="0.3">
      <c r="A2" s="6" t="s">
        <v>372</v>
      </c>
      <c r="B2">
        <v>27</v>
      </c>
    </row>
    <row r="3" spans="1:2" x14ac:dyDescent="0.3">
      <c r="A3" s="6" t="s">
        <v>373</v>
      </c>
      <c r="B3">
        <v>22</v>
      </c>
    </row>
    <row r="4" spans="1:2" x14ac:dyDescent="0.3">
      <c r="A4" s="6" t="s">
        <v>374</v>
      </c>
      <c r="B4">
        <v>51</v>
      </c>
    </row>
    <row r="5" spans="1:2" x14ac:dyDescent="0.3">
      <c r="A5" s="6" t="s">
        <v>375</v>
      </c>
      <c r="B5">
        <v>178</v>
      </c>
    </row>
    <row r="6" spans="1:2" x14ac:dyDescent="0.3">
      <c r="A6" s="6" t="s">
        <v>376</v>
      </c>
      <c r="B6">
        <v>29</v>
      </c>
    </row>
    <row r="7" spans="1:2" x14ac:dyDescent="0.3">
      <c r="A7" s="6" t="s">
        <v>377</v>
      </c>
      <c r="B7">
        <v>278</v>
      </c>
    </row>
    <row r="8" spans="1:2" x14ac:dyDescent="0.3">
      <c r="A8" s="6" t="s">
        <v>378</v>
      </c>
      <c r="B8">
        <v>51</v>
      </c>
    </row>
    <row r="9" spans="1:2" x14ac:dyDescent="0.3">
      <c r="A9" s="6" t="s">
        <v>379</v>
      </c>
      <c r="B9">
        <v>77</v>
      </c>
    </row>
    <row r="10" spans="1:2" x14ac:dyDescent="0.3">
      <c r="A10" s="6" t="s">
        <v>380</v>
      </c>
      <c r="B10">
        <v>251</v>
      </c>
    </row>
    <row r="11" spans="1:2" x14ac:dyDescent="0.3">
      <c r="A11" s="6" t="s">
        <v>381</v>
      </c>
      <c r="B11">
        <v>344</v>
      </c>
    </row>
    <row r="12" spans="1:2" x14ac:dyDescent="0.3">
      <c r="A12" s="6" t="s">
        <v>382</v>
      </c>
      <c r="B12">
        <v>225</v>
      </c>
    </row>
    <row r="13" spans="1:2" x14ac:dyDescent="0.3">
      <c r="A13" s="6" t="s">
        <v>383</v>
      </c>
      <c r="B13">
        <v>301</v>
      </c>
    </row>
    <row r="14" spans="1:2" x14ac:dyDescent="0.3">
      <c r="A14" s="6" t="s">
        <v>384</v>
      </c>
      <c r="B14">
        <v>295</v>
      </c>
    </row>
    <row r="15" spans="1:2" x14ac:dyDescent="0.3">
      <c r="A15" s="6" t="s">
        <v>385</v>
      </c>
      <c r="B15">
        <v>225</v>
      </c>
    </row>
    <row r="16" spans="1:2" x14ac:dyDescent="0.3">
      <c r="A16" s="6" t="s">
        <v>386</v>
      </c>
      <c r="B16">
        <v>203</v>
      </c>
    </row>
    <row r="17" spans="1:2" x14ac:dyDescent="0.3">
      <c r="A17" s="6" t="s">
        <v>387</v>
      </c>
      <c r="B17">
        <v>347</v>
      </c>
    </row>
    <row r="18" spans="1:2" x14ac:dyDescent="0.3">
      <c r="A18" s="6" t="s">
        <v>388</v>
      </c>
      <c r="B18">
        <v>416</v>
      </c>
    </row>
    <row r="19" spans="1:2" x14ac:dyDescent="0.3">
      <c r="A19" s="6" t="s">
        <v>389</v>
      </c>
      <c r="B19">
        <v>165</v>
      </c>
    </row>
    <row r="20" spans="1:2" x14ac:dyDescent="0.3">
      <c r="A20" s="6" t="s">
        <v>390</v>
      </c>
      <c r="B20">
        <v>298</v>
      </c>
    </row>
    <row r="21" spans="1:2" x14ac:dyDescent="0.3">
      <c r="A21" s="6" t="s">
        <v>391</v>
      </c>
      <c r="B21">
        <v>324</v>
      </c>
    </row>
    <row r="22" spans="1:2" x14ac:dyDescent="0.3">
      <c r="A22" s="6" t="s">
        <v>392</v>
      </c>
      <c r="B22">
        <v>296</v>
      </c>
    </row>
    <row r="23" spans="1:2" x14ac:dyDescent="0.3">
      <c r="A23" s="6" t="s">
        <v>393</v>
      </c>
      <c r="B23">
        <v>190</v>
      </c>
    </row>
    <row r="24" spans="1:2" x14ac:dyDescent="0.3">
      <c r="A24" s="6" t="s">
        <v>394</v>
      </c>
      <c r="B24">
        <v>176</v>
      </c>
    </row>
    <row r="25" spans="1:2" x14ac:dyDescent="0.3">
      <c r="A25" s="6" t="s">
        <v>395</v>
      </c>
      <c r="B25">
        <v>226</v>
      </c>
    </row>
    <row r="26" spans="1:2" x14ac:dyDescent="0.3">
      <c r="A26" s="6" t="s">
        <v>396</v>
      </c>
      <c r="B26">
        <v>448</v>
      </c>
    </row>
    <row r="27" spans="1:2" x14ac:dyDescent="0.3">
      <c r="A27" s="6" t="s">
        <v>397</v>
      </c>
      <c r="B27">
        <v>594</v>
      </c>
    </row>
    <row r="28" spans="1:2" x14ac:dyDescent="0.3">
      <c r="A28" s="6" t="s">
        <v>398</v>
      </c>
      <c r="B28">
        <v>415</v>
      </c>
    </row>
    <row r="29" spans="1:2" x14ac:dyDescent="0.3">
      <c r="A29" s="6" t="s">
        <v>399</v>
      </c>
      <c r="B29">
        <v>23</v>
      </c>
    </row>
    <row r="30" spans="1:2" x14ac:dyDescent="0.3">
      <c r="A30" s="6" t="s">
        <v>315</v>
      </c>
      <c r="B30">
        <v>13</v>
      </c>
    </row>
    <row r="31" spans="1:2" x14ac:dyDescent="0.3">
      <c r="A31" s="6" t="s">
        <v>316</v>
      </c>
      <c r="B31">
        <v>33</v>
      </c>
    </row>
    <row r="32" spans="1:2" x14ac:dyDescent="0.3">
      <c r="A32" s="6" t="s">
        <v>317</v>
      </c>
      <c r="B32">
        <v>13</v>
      </c>
    </row>
    <row r="33" spans="1:2" x14ac:dyDescent="0.3">
      <c r="A33" s="6" t="s">
        <v>400</v>
      </c>
      <c r="B33">
        <v>7</v>
      </c>
    </row>
    <row r="34" spans="1:2" x14ac:dyDescent="0.3">
      <c r="A34" s="6" t="s">
        <v>318</v>
      </c>
      <c r="B34">
        <v>26</v>
      </c>
    </row>
    <row r="35" spans="1:2" x14ac:dyDescent="0.3">
      <c r="A35" s="6" t="s">
        <v>401</v>
      </c>
      <c r="B35">
        <v>8</v>
      </c>
    </row>
    <row r="36" spans="1:2" x14ac:dyDescent="0.3">
      <c r="A36" s="6" t="s">
        <v>319</v>
      </c>
      <c r="B36">
        <v>78</v>
      </c>
    </row>
    <row r="37" spans="1:2" x14ac:dyDescent="0.3">
      <c r="A37" s="6" t="s">
        <v>320</v>
      </c>
      <c r="B37">
        <v>49</v>
      </c>
    </row>
    <row r="38" spans="1:2" x14ac:dyDescent="0.3">
      <c r="A38" s="6" t="s">
        <v>321</v>
      </c>
      <c r="B38">
        <v>9</v>
      </c>
    </row>
    <row r="39" spans="1:2" x14ac:dyDescent="0.3">
      <c r="A39" s="6" t="s">
        <v>322</v>
      </c>
      <c r="B39">
        <v>7</v>
      </c>
    </row>
    <row r="40" spans="1:2" x14ac:dyDescent="0.3">
      <c r="A40" s="6" t="s">
        <v>323</v>
      </c>
      <c r="B40">
        <v>17</v>
      </c>
    </row>
    <row r="41" spans="1:2" x14ac:dyDescent="0.3">
      <c r="A41" s="6" t="s">
        <v>324</v>
      </c>
      <c r="B41">
        <v>14</v>
      </c>
    </row>
    <row r="42" spans="1:2" x14ac:dyDescent="0.3">
      <c r="A42" s="6" t="s">
        <v>325</v>
      </c>
      <c r="B42">
        <v>91</v>
      </c>
    </row>
    <row r="43" spans="1:2" x14ac:dyDescent="0.3">
      <c r="A43" s="6" t="s">
        <v>326</v>
      </c>
      <c r="B43">
        <v>35</v>
      </c>
    </row>
    <row r="44" spans="1:2" x14ac:dyDescent="0.3">
      <c r="A44" s="6" t="s">
        <v>327</v>
      </c>
      <c r="B44">
        <v>49</v>
      </c>
    </row>
    <row r="45" spans="1:2" x14ac:dyDescent="0.3">
      <c r="A45" s="6" t="s">
        <v>328</v>
      </c>
      <c r="B45">
        <v>26</v>
      </c>
    </row>
    <row r="46" spans="1:2" x14ac:dyDescent="0.3">
      <c r="A46" s="6" t="s">
        <v>329</v>
      </c>
      <c r="B46">
        <v>53</v>
      </c>
    </row>
    <row r="47" spans="1:2" x14ac:dyDescent="0.3">
      <c r="A47" s="6" t="s">
        <v>330</v>
      </c>
      <c r="B47">
        <v>75</v>
      </c>
    </row>
    <row r="48" spans="1:2" x14ac:dyDescent="0.3">
      <c r="A48" s="6" t="s">
        <v>331</v>
      </c>
      <c r="B48">
        <v>7</v>
      </c>
    </row>
    <row r="49" spans="1:2" x14ac:dyDescent="0.3">
      <c r="A49" s="6" t="s">
        <v>332</v>
      </c>
      <c r="B49">
        <v>3</v>
      </c>
    </row>
    <row r="50" spans="1:2" x14ac:dyDescent="0.3">
      <c r="A50" s="6" t="s">
        <v>402</v>
      </c>
      <c r="B50">
        <v>1</v>
      </c>
    </row>
    <row r="51" spans="1:2" x14ac:dyDescent="0.3">
      <c r="A51" s="6" t="s">
        <v>333</v>
      </c>
      <c r="B51">
        <v>10</v>
      </c>
    </row>
    <row r="52" spans="1:2" x14ac:dyDescent="0.3">
      <c r="A52" s="6" t="s">
        <v>403</v>
      </c>
      <c r="B52">
        <v>3</v>
      </c>
    </row>
    <row r="53" spans="1:2" x14ac:dyDescent="0.3">
      <c r="A53" s="6" t="s">
        <v>404</v>
      </c>
      <c r="B53">
        <v>2</v>
      </c>
    </row>
    <row r="54" spans="1:2" x14ac:dyDescent="0.3">
      <c r="A54" s="6" t="s">
        <v>405</v>
      </c>
      <c r="B54">
        <v>1</v>
      </c>
    </row>
    <row r="55" spans="1:2" x14ac:dyDescent="0.3">
      <c r="A55" s="6" t="s">
        <v>334</v>
      </c>
      <c r="B55">
        <v>6</v>
      </c>
    </row>
    <row r="56" spans="1:2" x14ac:dyDescent="0.3">
      <c r="A56" s="6" t="s">
        <v>335</v>
      </c>
      <c r="B56">
        <v>16</v>
      </c>
    </row>
    <row r="57" spans="1:2" x14ac:dyDescent="0.3">
      <c r="A57" s="6" t="s">
        <v>336</v>
      </c>
      <c r="B57">
        <v>5</v>
      </c>
    </row>
    <row r="58" spans="1:2" x14ac:dyDescent="0.3">
      <c r="A58" s="6" t="s">
        <v>337</v>
      </c>
      <c r="B58">
        <v>2</v>
      </c>
    </row>
    <row r="59" spans="1:2" x14ac:dyDescent="0.3">
      <c r="A59" s="6" t="s">
        <v>338</v>
      </c>
      <c r="B59">
        <v>4</v>
      </c>
    </row>
    <row r="60" spans="1:2" x14ac:dyDescent="0.3">
      <c r="A60" s="6" t="s">
        <v>339</v>
      </c>
      <c r="B60">
        <v>39</v>
      </c>
    </row>
    <row r="61" spans="1:2" x14ac:dyDescent="0.3">
      <c r="A61" s="6" t="s">
        <v>340</v>
      </c>
      <c r="B61">
        <v>17</v>
      </c>
    </row>
    <row r="62" spans="1:2" x14ac:dyDescent="0.3">
      <c r="A62" s="6" t="s">
        <v>406</v>
      </c>
      <c r="B62">
        <v>3</v>
      </c>
    </row>
    <row r="63" spans="1:2" x14ac:dyDescent="0.3">
      <c r="A63" s="6" t="s">
        <v>407</v>
      </c>
      <c r="B63">
        <v>2</v>
      </c>
    </row>
    <row r="64" spans="1:2" x14ac:dyDescent="0.3">
      <c r="A64" s="6" t="s">
        <v>408</v>
      </c>
      <c r="B64">
        <v>5</v>
      </c>
    </row>
    <row r="65" spans="1:2" x14ac:dyDescent="0.3">
      <c r="A65" s="6" t="s">
        <v>409</v>
      </c>
      <c r="B65">
        <v>17</v>
      </c>
    </row>
    <row r="66" spans="1:2" x14ac:dyDescent="0.3">
      <c r="A66" s="6" t="s">
        <v>410</v>
      </c>
      <c r="B66">
        <v>1</v>
      </c>
    </row>
    <row r="67" spans="1:2" x14ac:dyDescent="0.3">
      <c r="A67" s="6" t="s">
        <v>411</v>
      </c>
      <c r="B67">
        <v>6</v>
      </c>
    </row>
    <row r="68" spans="1:2" x14ac:dyDescent="0.3">
      <c r="A68" s="6" t="s">
        <v>412</v>
      </c>
      <c r="B68">
        <v>1</v>
      </c>
    </row>
    <row r="69" spans="1:2" x14ac:dyDescent="0.3">
      <c r="A69" s="6" t="s">
        <v>413</v>
      </c>
      <c r="B69">
        <v>5</v>
      </c>
    </row>
    <row r="70" spans="1:2" x14ac:dyDescent="0.3">
      <c r="A70" s="6" t="s">
        <v>414</v>
      </c>
      <c r="B70">
        <v>1</v>
      </c>
    </row>
    <row r="71" spans="1:2" x14ac:dyDescent="0.3">
      <c r="A71" s="6" t="s">
        <v>341</v>
      </c>
      <c r="B71">
        <v>5</v>
      </c>
    </row>
    <row r="72" spans="1:2" x14ac:dyDescent="0.3">
      <c r="A72" s="6" t="s">
        <v>415</v>
      </c>
      <c r="B72">
        <v>1</v>
      </c>
    </row>
    <row r="73" spans="1:2" x14ac:dyDescent="0.3">
      <c r="A73" s="6" t="s">
        <v>342</v>
      </c>
      <c r="B73">
        <v>77</v>
      </c>
    </row>
    <row r="74" spans="1:2" x14ac:dyDescent="0.3">
      <c r="A74" s="6" t="s">
        <v>343</v>
      </c>
      <c r="B74">
        <v>40</v>
      </c>
    </row>
    <row r="75" spans="1:2" x14ac:dyDescent="0.3">
      <c r="A75" s="6" t="s">
        <v>344</v>
      </c>
      <c r="B75">
        <v>38</v>
      </c>
    </row>
    <row r="76" spans="1:2" x14ac:dyDescent="0.3">
      <c r="A76" s="6" t="s">
        <v>345</v>
      </c>
      <c r="B76">
        <v>17</v>
      </c>
    </row>
    <row r="77" spans="1:2" x14ac:dyDescent="0.3">
      <c r="A77" s="6" t="s">
        <v>416</v>
      </c>
      <c r="B77">
        <v>12</v>
      </c>
    </row>
    <row r="78" spans="1:2" x14ac:dyDescent="0.3">
      <c r="A78" s="6" t="s">
        <v>346</v>
      </c>
      <c r="B78">
        <v>4</v>
      </c>
    </row>
    <row r="79" spans="1:2" x14ac:dyDescent="0.3">
      <c r="A79" s="6" t="s">
        <v>347</v>
      </c>
      <c r="B79">
        <v>34</v>
      </c>
    </row>
    <row r="80" spans="1:2" x14ac:dyDescent="0.3">
      <c r="A80" s="6" t="s">
        <v>417</v>
      </c>
      <c r="B80">
        <v>9</v>
      </c>
    </row>
    <row r="81" spans="1:2" x14ac:dyDescent="0.3">
      <c r="A81" s="6" t="s">
        <v>418</v>
      </c>
      <c r="B81">
        <v>11</v>
      </c>
    </row>
    <row r="82" spans="1:2" x14ac:dyDescent="0.3">
      <c r="A82" s="6" t="s">
        <v>348</v>
      </c>
      <c r="B82">
        <v>37</v>
      </c>
    </row>
    <row r="83" spans="1:2" x14ac:dyDescent="0.3">
      <c r="A83" s="6" t="s">
        <v>349</v>
      </c>
      <c r="B83">
        <v>22</v>
      </c>
    </row>
    <row r="84" spans="1:2" x14ac:dyDescent="0.3">
      <c r="A84" s="6" t="s">
        <v>419</v>
      </c>
      <c r="B84">
        <v>1</v>
      </c>
    </row>
    <row r="85" spans="1:2" x14ac:dyDescent="0.3">
      <c r="A85" s="6" t="s">
        <v>350</v>
      </c>
      <c r="B85">
        <v>16</v>
      </c>
    </row>
    <row r="86" spans="1:2" x14ac:dyDescent="0.3">
      <c r="A86" s="6" t="s">
        <v>351</v>
      </c>
      <c r="B86">
        <v>6</v>
      </c>
    </row>
    <row r="87" spans="1:2" x14ac:dyDescent="0.3">
      <c r="A87" s="6" t="s">
        <v>352</v>
      </c>
      <c r="B87">
        <v>13</v>
      </c>
    </row>
    <row r="88" spans="1:2" x14ac:dyDescent="0.3">
      <c r="A88" s="6" t="s">
        <v>353</v>
      </c>
      <c r="B88">
        <v>18</v>
      </c>
    </row>
    <row r="89" spans="1:2" x14ac:dyDescent="0.3">
      <c r="A89" s="6" t="s">
        <v>354</v>
      </c>
      <c r="B89">
        <v>28</v>
      </c>
    </row>
    <row r="90" spans="1:2" x14ac:dyDescent="0.3">
      <c r="A90" s="6" t="s">
        <v>420</v>
      </c>
      <c r="B90">
        <v>1</v>
      </c>
    </row>
    <row r="91" spans="1:2" x14ac:dyDescent="0.3">
      <c r="A91" s="6" t="s">
        <v>355</v>
      </c>
      <c r="B91">
        <v>13</v>
      </c>
    </row>
    <row r="92" spans="1:2" x14ac:dyDescent="0.3">
      <c r="A92" s="6" t="s">
        <v>356</v>
      </c>
      <c r="B92">
        <v>2</v>
      </c>
    </row>
    <row r="93" spans="1:2" x14ac:dyDescent="0.3">
      <c r="A93" s="6" t="s">
        <v>357</v>
      </c>
      <c r="B93">
        <v>2</v>
      </c>
    </row>
    <row r="94" spans="1:2" x14ac:dyDescent="0.3">
      <c r="A94" s="6" t="s">
        <v>358</v>
      </c>
      <c r="B94">
        <v>4</v>
      </c>
    </row>
    <row r="95" spans="1:2" x14ac:dyDescent="0.3">
      <c r="A95" s="6" t="s">
        <v>360</v>
      </c>
      <c r="B95">
        <v>4</v>
      </c>
    </row>
    <row r="96" spans="1:2" x14ac:dyDescent="0.3">
      <c r="A96" s="6" t="s">
        <v>421</v>
      </c>
      <c r="B96">
        <v>2</v>
      </c>
    </row>
    <row r="97" spans="1:2" x14ac:dyDescent="0.3">
      <c r="A97" s="6" t="s">
        <v>361</v>
      </c>
      <c r="B97">
        <v>6</v>
      </c>
    </row>
    <row r="98" spans="1:2" x14ac:dyDescent="0.3">
      <c r="A98" s="6" t="s">
        <v>422</v>
      </c>
      <c r="B98">
        <v>4</v>
      </c>
    </row>
    <row r="99" spans="1:2" x14ac:dyDescent="0.3">
      <c r="A99" s="6" t="s">
        <v>362</v>
      </c>
      <c r="B99">
        <v>11</v>
      </c>
    </row>
    <row r="100" spans="1:2" x14ac:dyDescent="0.3">
      <c r="A100" s="6" t="s">
        <v>423</v>
      </c>
      <c r="B100">
        <v>4</v>
      </c>
    </row>
    <row r="101" spans="1:2" x14ac:dyDescent="0.3">
      <c r="A101" s="6" t="s">
        <v>424</v>
      </c>
      <c r="B101">
        <v>8</v>
      </c>
    </row>
    <row r="102" spans="1:2" x14ac:dyDescent="0.3">
      <c r="A102" s="6" t="s">
        <v>364</v>
      </c>
      <c r="B102">
        <v>2</v>
      </c>
    </row>
    <row r="103" spans="1:2" x14ac:dyDescent="0.3">
      <c r="A103" s="6" t="s">
        <v>365</v>
      </c>
      <c r="B103">
        <v>14</v>
      </c>
    </row>
    <row r="104" spans="1:2" x14ac:dyDescent="0.3">
      <c r="A104" s="6" t="s">
        <v>425</v>
      </c>
      <c r="B104">
        <v>1</v>
      </c>
    </row>
    <row r="105" spans="1:2" x14ac:dyDescent="0.3">
      <c r="A105" s="6" t="s">
        <v>366</v>
      </c>
      <c r="B105">
        <v>112</v>
      </c>
    </row>
    <row r="106" spans="1:2" x14ac:dyDescent="0.3">
      <c r="A106" s="6" t="s">
        <v>426</v>
      </c>
      <c r="B106">
        <v>23</v>
      </c>
    </row>
    <row r="107" spans="1:2" x14ac:dyDescent="0.3">
      <c r="A107" s="6" t="s">
        <v>427</v>
      </c>
      <c r="B107">
        <v>4</v>
      </c>
    </row>
    <row r="108" spans="1:2" x14ac:dyDescent="0.3">
      <c r="A108" s="6" t="s">
        <v>428</v>
      </c>
      <c r="B108">
        <v>1</v>
      </c>
    </row>
    <row r="109" spans="1:2" x14ac:dyDescent="0.3">
      <c r="A109" s="6" t="s">
        <v>429</v>
      </c>
      <c r="B109">
        <v>1</v>
      </c>
    </row>
    <row r="110" spans="1:2" x14ac:dyDescent="0.3">
      <c r="A110" s="6" t="s">
        <v>430</v>
      </c>
      <c r="B110">
        <v>1</v>
      </c>
    </row>
    <row r="111" spans="1:2" x14ac:dyDescent="0.3">
      <c r="A111" s="6" t="s">
        <v>367</v>
      </c>
      <c r="B111">
        <v>124</v>
      </c>
    </row>
    <row r="112" spans="1:2" x14ac:dyDescent="0.3">
      <c r="A112" s="6" t="s">
        <v>368</v>
      </c>
      <c r="B112">
        <v>7</v>
      </c>
    </row>
    <row r="113" spans="1:2" x14ac:dyDescent="0.3">
      <c r="A113" s="6" t="s">
        <v>369</v>
      </c>
      <c r="B113">
        <v>2</v>
      </c>
    </row>
    <row r="114" spans="1:2" x14ac:dyDescent="0.3">
      <c r="A114" s="6" t="s">
        <v>431</v>
      </c>
      <c r="B114">
        <v>2</v>
      </c>
    </row>
    <row r="115" spans="1:2" x14ac:dyDescent="0.3">
      <c r="A115" s="6" t="s">
        <v>432</v>
      </c>
      <c r="B115">
        <v>12</v>
      </c>
    </row>
    <row r="116" spans="1:2" x14ac:dyDescent="0.3">
      <c r="A116" s="6" t="s">
        <v>433</v>
      </c>
      <c r="B116">
        <v>1</v>
      </c>
    </row>
    <row r="117" spans="1:2" x14ac:dyDescent="0.3">
      <c r="A117" s="6" t="s">
        <v>434</v>
      </c>
      <c r="B117">
        <v>1</v>
      </c>
    </row>
    <row r="118" spans="1:2" x14ac:dyDescent="0.3">
      <c r="A118" s="6" t="s">
        <v>435</v>
      </c>
      <c r="B118">
        <v>2</v>
      </c>
    </row>
    <row r="119" spans="1:2" x14ac:dyDescent="0.3">
      <c r="A119" s="6" t="s">
        <v>436</v>
      </c>
      <c r="B119">
        <v>2</v>
      </c>
    </row>
    <row r="120" spans="1:2" x14ac:dyDescent="0.3">
      <c r="A120" s="6" t="s">
        <v>437</v>
      </c>
      <c r="B120">
        <v>9</v>
      </c>
    </row>
    <row r="121" spans="1:2" x14ac:dyDescent="0.3">
      <c r="A121" s="6" t="s">
        <v>438</v>
      </c>
      <c r="B121">
        <v>2</v>
      </c>
    </row>
    <row r="122" spans="1:2" x14ac:dyDescent="0.3">
      <c r="A122" s="6" t="s">
        <v>370</v>
      </c>
      <c r="B122">
        <v>1</v>
      </c>
    </row>
    <row r="123" spans="1:2" x14ac:dyDescent="0.3">
      <c r="A123" s="6" t="s">
        <v>371</v>
      </c>
      <c r="B123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D W K E U v 6 p A 2 S j A A A A 9 Q A A A B I A H A B D b 2 5 m a W c v U G F j a 2 F n Z S 5 4 b W w g o h g A K K A U A A A A A A A A A A A A A A A A A A A A A A A A A A A A h Y 8 x D o I w G I W v 0 n S n L X V R 8 l M G J x N J T D T G t S k V G q E Y W i x 3 c / B I X k G M o m 6 O 7 3 v f 8 N 7 9 e o N s a G p 0 0 Z 0 z r U 1 x T B h G 2 q q 2 M L Z M c e + P 0 R x n A j Z S n W S p 0 S h b l w y u S H H l / T m h N I R A w o y 0 X U k 5 Y z E 9 5 O u t q n Q j 8 U c 2 / + X I W O e l V R o L 2 L / G C E 4 W M e G M E w Z 0 Y p A b + + 3 5 O P f Z / k B Y 9 r X v O y 2 M j 1 Y 7 o F M E + r 4 g H l B L A w Q U A A I A C A A N Y o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W K E U h j 1 F / X V A Q A A x w g A A B M A H A B G b 3 J t d W x h c y 9 T Z W N 0 a W 9 u M S 5 t I K I Y A C i g F A A A A A A A A A A A A A A A A A A A A A A A A A A A A O 1 V T W / a Q B C 9 I / E f V s 4 F J G M J 9 + P Q y A d k k p Q D b Q q u e o h 7 2 K w n M M p 6 F + 0 O K C T i v 3 d c B 0 p E K i S r S h U p v t i e 8 c x 7 + 9 7 s 2 o M i t E Z M 6 3 v / t N 1 q t / x c O i j E Q i m R C A 3 U b g m + v j q c o Q E O p X 4 V D a 1 a l m C o c 4 4 a o t Q a 4 h f f C d J P + Q V K Z U u b f z e 4 A u e R Z D 6 a / o j z i S w X 0 t G l s w q 8 t 1 W N s z p l M M o Z K 1 J + F X T D q y F o L J H A J U E Y h C K 1 e l k a n 8 S h O D P K F m h m S T / + w K / f l p Z g S m s N y Z / H 6 I s 1 8 L M b 1 p x P g j F X 3 K C S Z A X h w g Z M P 5 P X / F 3 m p P E 3 1 p U 1 Q L Z e g O 8 8 r j F 8 e A j q c J 8 Z E K c E w R 1 t Q r G N x 9 t 4 I Q k 2 m 2 6 7 h e Z v k P u a n g S V q p 2 4 G 7 x J + 8 + l n Q z G l 4 N J 1 p s h 9 V g m X q l / O Z m f A X 9 G 9 t M 9 2 d 8 1 k 3 3 E R D 3 J e 9 6 u K K S + Z 5 V E g U I z V a 3 3 X G C W J f f 4 D L L g N e z 0 F 1 e P i Y H W U y W 1 d D 4 h t 2 x u 7 F F G l e W E 6 h Z o N D z w v J Z q y C V P b K 9 S c + n P 8 Q 6 K 7 H f t N q 3 t j K n p R o N R d / J M 4 8 X H Y g d 9 Z C g a 7 s V X O R S 3 s D 6 Y B w e e 2 1 T / o o O Z a O J 4 P V 6 9 k i 2 Z / 4 f D 4 A n 8 m / M 7 5 2 t d x p U s B 9 t + e 3 K H g h t 9 f B 9 V b Y 9 5 / w t Q S w E C L Q A U A A I A C A A N Y o R S / q k D Z K M A A A D 1 A A A A E g A A A A A A A A A A A A A A A A A A A A A A Q 2 9 u Z m l n L 1 B h Y 2 t h Z 2 U u e G 1 s U E s B A i 0 A F A A C A A g A D W K E U g / K 6 a u k A A A A 6 Q A A A B M A A A A A A A A A A A A A A A A A 7 w A A A F t D b 2 5 0 Z W 5 0 X 1 R 5 c G V z X S 5 4 b W x Q S w E C L Q A U A A I A C A A N Y o R S G P U X 9 d U B A A D H C A A A E w A A A A A A A A A A A A A A A A D g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J w A A A A A A A L s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Y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B U M T E 6 M j Y 6 M T I u N j k 0 M j c 1 N V o i I C 8 + P E V u d H J 5 I F R 5 c G U 9 I k Z p b G x D b 2 x 1 b W 5 U e X B l c y I g V m F s d W U 9 I n N C Z 2 s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j Y y 9 B d X R v U m V t b 3 Z l Z E N v b H V t b n M x L n t D b 2 x 1 b W 4 x L D B 9 J n F 1 b 3 Q 7 L C Z x d W 9 0 O 1 N l Y 3 R p b 2 4 x L 3 B j Y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j Y y 9 B d X R v U m V t b 3 Z l Z E N v b H V t b n M x L n t D b 2 x 1 b W 4 x L D B 9 J n F 1 b 3 Q 7 L C Z x d W 9 0 O 1 N l Y 3 R p b 2 4 x L 3 B j Y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2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F Q x M T o y N j o x M i 4 2 O T Q y N z U 1 W i I g L z 4 8 R W 5 0 c n k g V H l w Z T 0 i R m l s b E N v b H V t b l R 5 c G V z I i B W Y W x 1 Z T 0 i c 0 J n a z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I 4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N j L 0 F 1 d G 9 S Z W 1 v d m V k Q 2 9 s d W 1 u c z E u e 0 N v b H V t b j E s M H 0 m c X V v d D s s J n F 1 b 3 Q 7 U 2 V j d G l v b j E v c G N j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N j L 0 F 1 d G 9 S Z W 1 v d m V k Q 2 9 s d W 1 u c z E u e 0 N v b H V t b j E s M H 0 m c X V v d D s s J n F 1 b 3 Q 7 U 2 V j d G l v b j E v c G N j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2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Z 2 l 0 L W N v b W 1 p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Q U 1 Q Q V J U X 2 d p d F 9 j b 2 1 t a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1 Q x O T o y N T o y M i 4 y N j Y y O T U y W i I g L z 4 8 R W 5 0 c n k g V H l w Z T 0 i R m l s b E N v b H V t b l R 5 c G V z I i B W Y W x 1 Z T 0 i c 0 J n a 0 I i I C 8 + P E V u d H J 5 I F R 5 c G U 9 I k Z p b G x D b 2 x 1 b W 5 O Y W 1 l c y I g V m F s d W U 9 I n N b J n F 1 b 3 Q 7 d G l j a 2 V 0 S U Q m c X V v d D s s J n F 1 b 3 Q 7 Y 2 9 t b W l 0 R G F 0 Z S Z x d W 9 0 O y w m c X V v d D t o Y X N G a X h l Z F R p Y 2 t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T V B B U l Q t Z 2 l 0 L W N v b W 1 p d H M v Q X V 0 b 1 J l b W 9 2 Z W R D b 2 x 1 b W 5 z M S 5 7 d G l j a 2 V 0 S U Q s M H 0 m c X V v d D s s J n F 1 b 3 Q 7 U 2 V j d G l v b j E v U k F N U E F S V C 1 n a X Q t Y 2 9 t b W l 0 c y 9 B d X R v U m V t b 3 Z l Z E N v b H V t b n M x L n t j b 2 1 t a X R E Y X R l L D F 9 J n F 1 b 3 Q 7 L C Z x d W 9 0 O 1 N l Y 3 R p b 2 4 x L 1 J B T V B B U l Q t Z 2 l 0 L W N v b W 1 p d H M v Q X V 0 b 1 J l b W 9 2 Z W R D b 2 x 1 b W 5 z M S 5 7 a G F z R m l 4 Z W R U a W N r Z X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k F N U E F S V C 1 n a X Q t Y 2 9 t b W l 0 c y 9 B d X R v U m V t b 3 Z l Z E N v b H V t b n M x L n t 0 a W N r Z X R J R C w w f S Z x d W 9 0 O y w m c X V v d D t T Z W N 0 a W 9 u M S 9 S Q U 1 Q Q V J U L W d p d C 1 j b 2 1 t a X R z L 0 F 1 d G 9 S Z W 1 v d m V k Q 2 9 s d W 1 u c z E u e 2 N v b W 1 p d E R h d G U s M X 0 m c X V v d D s s J n F 1 b 3 Q 7 U 2 V j d G l v b j E v U k F N U E F S V C 1 n a X Q t Y 2 9 t b W l 0 c y 9 B d X R v U m V t b 3 Z l Z E N v b H V t b n M x L n t o Y X N G a X h l Z F R p Y 2 t l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N U E F S V C 1 n a X Q t Y 2 9 t b W l 0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n a X Q t Y 2 9 t b W l 0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W d p d C 1 j b 2 1 t a X R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U a W N r Z X R z S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Q U 1 Q Q V J U X 1 R p Y 2 t l d H N J R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N U M T k 6 M j Y 6 N D I u O T Q 5 N j k 3 M V o i I C 8 + P E V u d H J 5 I F R 5 c G U 9 I k Z p b G x D b 2 x 1 b W 5 U e X B l c y I g V m F s d W U 9 I n N C Z 2 s 9 I i A v P j x F b n R y e S B U e X B l P S J G a W x s Q 2 9 s d W 1 u T m F t Z X M i I F Z h b H V l P S J z W y Z x d W 9 0 O 2 t l e S Z x d W 9 0 O y w m c X V v d D t y Z X N v b H V 0 a W 9 u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T V B B U l Q t V G l j a 2 V 0 c 0 l E L 0 F 1 d G 9 S Z W 1 v d m V k Q 2 9 s d W 1 u c z E u e 2 t l e S w w f S Z x d W 9 0 O y w m c X V v d D t T Z W N 0 a W 9 u M S 9 S Q U 1 Q Q V J U L V R p Y 2 t l d H N J R C 9 B d X R v U m V t b 3 Z l Z E N v b H V t b n M x L n t y Z X N v b H V 0 a W 9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Q U 1 Q Q V J U L V R p Y 2 t l d H N J R C 9 B d X R v U m V t b 3 Z l Z E N v b H V t b n M x L n t r Z X k s M H 0 m c X V v d D s s J n F 1 b 3 Q 7 U 2 V j d G l v b j E v U k F N U E F S V C 1 U a W N r Z X R z S U Q v Q X V 0 b 1 J l b W 9 2 Z W R D b 2 x 1 b W 5 z M S 5 7 c m V z b 2 x 1 d G l v b k R h d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T V B B U l Q t V G l j a 2 V 0 c 0 l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V R p Y 2 t l d H N J R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V R p Y 2 t l d H N J R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Y 2 9 t b W l 0 L W 1 v b n R o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B T V B B U l R f Y 2 9 t b W l 0 X 2 1 v b n R o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N U M T k 6 M j c 6 M z E u O D Q 1 N z k w N V o i I C 8 + P E V u d H J 5 I F R 5 c G U 9 I k Z p b G x D b 2 x 1 b W 5 U e X B l c y I g V m F s d W U 9 I n N D U U 0 9 I i A v P j x F b n R y e S B U e X B l P S J G a W x s Q 2 9 s d W 1 u T m F t Z X M i I F Z h b H V l P S J z W y Z x d W 9 0 O 2 N v b W 1 p d E 1 v b n R o J n F 1 b 3 Q 7 L C Z x d W 9 0 O 2 N v b W 1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U 1 Q Q V J U L W N v b W 1 p d C 1 t b 2 5 0 a H M v Q X V 0 b 1 J l b W 9 2 Z W R D b 2 x 1 b W 5 z M S 5 7 Y 2 9 t b W l 0 T W 9 u d G g s M H 0 m c X V v d D s s J n F 1 b 3 Q 7 U 2 V j d G l v b j E v U k F N U E F S V C 1 j b 2 1 t a X Q t b W 9 u d G h z L 0 F 1 d G 9 S Z W 1 v d m V k Q 2 9 s d W 1 u c z E u e 2 N v b W 1 p d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k F N U E F S V C 1 j b 2 1 t a X Q t b W 9 u d G h z L 0 F 1 d G 9 S Z W 1 v d m V k Q 2 9 s d W 1 u c z E u e 2 N v b W 1 p d E 1 v b n R o L D B 9 J n F 1 b 3 Q 7 L C Z x d W 9 0 O 1 N l Y 3 R p b 2 4 x L 1 J B T V B B U l Q t Y 2 9 t b W l 0 L W 1 v b n R o c y 9 B d X R v U m V t b 3 Z l Z E N v b H V t b n M x L n t j b 2 1 t a X R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U 1 Q Q V J U L W N v b W 1 p d C 1 t b 2 5 0 a H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Y 2 9 t b W l 0 L W 1 v b n R o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W N v b W 1 p d C 1 t b 2 5 0 a H M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6 W H B 6 9 W t k i M 5 + 9 + U + B a 9 Q A A A A A C A A A A A A A Q Z g A A A A E A A C A A A A A t G B B E J 5 C D g 3 r W X s D C e X E Q S z C J m N G v H O l 2 k d n l s g + r e A A A A A A O g A A A A A I A A C A A A A A o N n K + g + S 0 q S 7 Y H q F h T u m P x r P 5 l i f 9 R i w D q Q 8 y J 9 6 6 w l A A A A D l J m G o S X C W Q 9 Q q T m 8 w + t d E P c E L y j 3 E 5 C M i c G b D 6 S o i o 0 J J F 4 K L D k U H Y P X X Z t x k s 8 G a p y u C v j V 5 m n Y e g P O I W 9 Z o l h k 7 Q n V S m K f + t p J R N W N 5 x 0 A A A A D 3 S e u 3 8 3 1 z j Y s a Y 7 C z r P S h D D o w P H l k J 5 g X w J W j J L + + I k N P n R R 7 w h n P K B Y 9 K L / T R 3 v D L Q C N c D c Q R h u q f V 1 N H 4 K F < / D a t a M a s h u p > 
</file>

<file path=customXml/itemProps1.xml><?xml version="1.0" encoding="utf-8"?>
<ds:datastoreItem xmlns:ds="http://schemas.openxmlformats.org/officeDocument/2006/customXml" ds:itemID="{F37A592E-A2F3-4F1C-B3B1-4C055F3AA2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True Process Control Chart</vt:lpstr>
      <vt:lpstr>Pivot Process Control Chart</vt:lpstr>
      <vt:lpstr>RAMPART-TicketsID</vt:lpstr>
      <vt:lpstr>RAMPART-git-commits</vt:lpstr>
      <vt:lpstr>RAMPART-commit-months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Rossi</dc:creator>
  <cp:lastModifiedBy>Giacomo Rossi</cp:lastModifiedBy>
  <dcterms:created xsi:type="dcterms:W3CDTF">2021-03-20T11:25:26Z</dcterms:created>
  <dcterms:modified xsi:type="dcterms:W3CDTF">2021-04-04T10:16:49Z</dcterms:modified>
</cp:coreProperties>
</file>