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acomo\Universita\ISW2\RampartProcessoControlChart\"/>
    </mc:Choice>
  </mc:AlternateContent>
  <xr:revisionPtr revIDLastSave="0" documentId="13_ncr:1_{45862F1F-CC08-4127-B52D-5C1C879B2C51}" xr6:coauthVersionLast="46" xr6:coauthVersionMax="46" xr10:uidLastSave="{00000000-0000-0000-0000-000000000000}"/>
  <bookViews>
    <workbookView xWindow="-108" yWindow="-108" windowWidth="23256" windowHeight="12576" xr2:uid="{60250077-E9D7-4A34-AB1D-DB9B51EB99DB}"/>
  </bookViews>
  <sheets>
    <sheet name="Process Control Chart" sheetId="1" r:id="rId1"/>
    <sheet name="Jira Data" sheetId="2" r:id="rId2"/>
    <sheet name="Ticket per month" sheetId="3" r:id="rId3"/>
  </sheets>
  <definedNames>
    <definedName name="_xlchart.v1.0" hidden="1">'Process Control Chart'!$A$2:$A$58</definedName>
    <definedName name="_xlchart.v1.1" hidden="1">'Process Control Chart'!$B$2:$B$58</definedName>
    <definedName name="_xlchart.v1.2" hidden="1">'Process Control Chart'!$A$2:$A$58</definedName>
    <definedName name="_xlchart.v1.3" hidden="1">'Process Control Chart'!$B$2:$B$58</definedName>
    <definedName name="DatiEsterni_1" localSheetId="1" hidden="1">'Jira Data'!$A$1:$B$288</definedName>
    <definedName name="DatiEsterni_1" localSheetId="0" hidden="1">'Process Control Chart'!#REF!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F3" i="1"/>
  <c r="F4" i="1"/>
  <c r="F5" i="1"/>
  <c r="F15" i="1"/>
  <c r="F16" i="1"/>
  <c r="F17" i="1"/>
  <c r="F27" i="1"/>
  <c r="F28" i="1"/>
  <c r="F29" i="1"/>
  <c r="F39" i="1"/>
  <c r="F40" i="1"/>
  <c r="F41" i="1"/>
  <c r="F51" i="1"/>
  <c r="F52" i="1"/>
  <c r="F53" i="1"/>
  <c r="E3" i="1"/>
  <c r="E6" i="1"/>
  <c r="E7" i="1"/>
  <c r="E8" i="1"/>
  <c r="E15" i="1"/>
  <c r="E18" i="1"/>
  <c r="E19" i="1"/>
  <c r="E20" i="1"/>
  <c r="E27" i="1"/>
  <c r="E30" i="1"/>
  <c r="E31" i="1"/>
  <c r="E32" i="1"/>
  <c r="E39" i="1"/>
  <c r="E43" i="1"/>
  <c r="E44" i="1"/>
  <c r="E51" i="1"/>
  <c r="E55" i="1"/>
  <c r="E5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E42" i="1" s="1"/>
  <c r="C43" i="1"/>
  <c r="C44" i="1"/>
  <c r="C45" i="1"/>
  <c r="C46" i="1"/>
  <c r="C47" i="1"/>
  <c r="C48" i="1"/>
  <c r="C49" i="1"/>
  <c r="C50" i="1"/>
  <c r="C51" i="1"/>
  <c r="C52" i="1"/>
  <c r="C53" i="1"/>
  <c r="C54" i="1"/>
  <c r="E54" i="1" s="1"/>
  <c r="C55" i="1"/>
  <c r="C56" i="1"/>
  <c r="C57" i="1"/>
  <c r="C58" i="1"/>
  <c r="D2" i="1"/>
  <c r="E2" i="1" s="1"/>
  <c r="D3" i="1"/>
  <c r="D4" i="1"/>
  <c r="E4" i="1" s="1"/>
  <c r="D5" i="1"/>
  <c r="E5" i="1" s="1"/>
  <c r="D6" i="1"/>
  <c r="F6" i="1" s="1"/>
  <c r="D7" i="1"/>
  <c r="F7" i="1" s="1"/>
  <c r="D8" i="1"/>
  <c r="F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F18" i="1" s="1"/>
  <c r="D19" i="1"/>
  <c r="F19" i="1" s="1"/>
  <c r="D20" i="1"/>
  <c r="F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D28" i="1"/>
  <c r="E28" i="1" s="1"/>
  <c r="D29" i="1"/>
  <c r="E29" i="1" s="1"/>
  <c r="D30" i="1"/>
  <c r="F30" i="1" s="1"/>
  <c r="D31" i="1"/>
  <c r="F31" i="1" s="1"/>
  <c r="D32" i="1"/>
  <c r="F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D40" i="1"/>
  <c r="E40" i="1" s="1"/>
  <c r="D41" i="1"/>
  <c r="E41" i="1" s="1"/>
  <c r="D42" i="1"/>
  <c r="F42" i="1" s="1"/>
  <c r="D43" i="1"/>
  <c r="F43" i="1" s="1"/>
  <c r="D44" i="1"/>
  <c r="F44" i="1" s="1"/>
  <c r="D45" i="1"/>
  <c r="E45" i="1" s="1"/>
  <c r="D46" i="1"/>
  <c r="E46" i="1" s="1"/>
  <c r="D47" i="1"/>
  <c r="E47" i="1" s="1"/>
  <c r="D48" i="1"/>
  <c r="F48" i="1" s="1"/>
  <c r="D49" i="1"/>
  <c r="E49" i="1" s="1"/>
  <c r="D50" i="1"/>
  <c r="E50" i="1" s="1"/>
  <c r="D51" i="1"/>
  <c r="D52" i="1"/>
  <c r="E52" i="1" s="1"/>
  <c r="D53" i="1"/>
  <c r="E53" i="1" s="1"/>
  <c r="D54" i="1"/>
  <c r="F54" i="1" s="1"/>
  <c r="D55" i="1"/>
  <c r="F55" i="1" s="1"/>
  <c r="D56" i="1"/>
  <c r="F56" i="1" s="1"/>
  <c r="D57" i="1"/>
  <c r="E57" i="1" s="1"/>
  <c r="D58" i="1"/>
  <c r="E58" i="1" s="1"/>
  <c r="B64" i="3"/>
  <c r="B63" i="3"/>
  <c r="B62" i="3"/>
  <c r="F50" i="1" l="1"/>
  <c r="F38" i="1"/>
  <c r="F26" i="1"/>
  <c r="F14" i="1"/>
  <c r="F2" i="1"/>
  <c r="F49" i="1"/>
  <c r="F37" i="1"/>
  <c r="F25" i="1"/>
  <c r="F13" i="1"/>
  <c r="F36" i="1"/>
  <c r="F12" i="1"/>
  <c r="F47" i="1"/>
  <c r="F35" i="1"/>
  <c r="F23" i="1"/>
  <c r="F11" i="1"/>
  <c r="F58" i="1"/>
  <c r="F46" i="1"/>
  <c r="F34" i="1"/>
  <c r="F22" i="1"/>
  <c r="F10" i="1"/>
  <c r="F24" i="1"/>
  <c r="E48" i="1"/>
  <c r="F57" i="1"/>
  <c r="F33" i="1"/>
  <c r="F21" i="1"/>
  <c r="F45" i="1"/>
  <c r="F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EE6F90-2DE2-4833-80DC-6D3FA08DF7E3}" keepAlive="1" name="Query - pcc" description="Connessione alla query 'pcc' nella cartella di lavoro." type="5" refreshedVersion="7" background="1" saveData="1">
    <dbPr connection="Provider=Microsoft.Mashup.OleDb.1;Data Source=$Workbook$;Location=pcc;Extended Properties=&quot;&quot;" command="SELECT * FROM [pcc]"/>
  </connection>
  <connection id="2" xr16:uid="{B99738E7-2B17-41B7-BFC7-9973F76B69AD}" keepAlive="1" name="Query - pcc (2)" description="Connessione alla query 'pcc (2)' nella cartella di lavoro." type="5" refreshedVersion="7" background="1" saveData="1">
    <dbPr connection="Provider=Microsoft.Mashup.OleDb.1;Data Source=$Workbook$;Location=&quot;pcc (2)&quot;;Extended Properties=&quot;&quot;" command="SELECT * FROM [pcc (2)]"/>
  </connection>
</connections>
</file>

<file path=xl/sharedStrings.xml><?xml version="1.0" encoding="utf-8"?>
<sst xmlns="http://schemas.openxmlformats.org/spreadsheetml/2006/main" count="704" uniqueCount="357">
  <si>
    <t>RAMPART-1</t>
  </si>
  <si>
    <t>RAMPART-4</t>
  </si>
  <si>
    <t>RAMPART-6</t>
  </si>
  <si>
    <t>RAMPART-7</t>
  </si>
  <si>
    <t>RAMPART-8</t>
  </si>
  <si>
    <t>RAMPART-9</t>
  </si>
  <si>
    <t>RAMPART-10</t>
  </si>
  <si>
    <t>RAMPART-12</t>
  </si>
  <si>
    <t>RAMPART-14</t>
  </si>
  <si>
    <t>RAMPART-17</t>
  </si>
  <si>
    <t>RAMPART-18</t>
  </si>
  <si>
    <t>RAMPART-19</t>
  </si>
  <si>
    <t>RAMPART-20</t>
  </si>
  <si>
    <t>RAMPART-21</t>
  </si>
  <si>
    <t>RAMPART-22</t>
  </si>
  <si>
    <t>RAMPART-23</t>
  </si>
  <si>
    <t>RAMPART-24</t>
  </si>
  <si>
    <t>RAMPART-25</t>
  </si>
  <si>
    <t>RAMPART-26</t>
  </si>
  <si>
    <t>RAMPART-27</t>
  </si>
  <si>
    <t>RAMPART-29</t>
  </si>
  <si>
    <t>RAMPART-31</t>
  </si>
  <si>
    <t>RAMPART-32</t>
  </si>
  <si>
    <t>RAMPART-33</t>
  </si>
  <si>
    <t>RAMPART-36</t>
  </si>
  <si>
    <t>RAMPART-37</t>
  </si>
  <si>
    <t>RAMPART-38</t>
  </si>
  <si>
    <t>RAMPART-39</t>
  </si>
  <si>
    <t>RAMPART-40</t>
  </si>
  <si>
    <t>RAMPART-42</t>
  </si>
  <si>
    <t>RAMPART-43</t>
  </si>
  <si>
    <t>RAMPART-45</t>
  </si>
  <si>
    <t>RAMPART-47</t>
  </si>
  <si>
    <t>RAMPART-48</t>
  </si>
  <si>
    <t>RAMPART-49</t>
  </si>
  <si>
    <t>RAMPART-50</t>
  </si>
  <si>
    <t>RAMPART-51</t>
  </si>
  <si>
    <t>RAMPART-52</t>
  </si>
  <si>
    <t>RAMPART-53</t>
  </si>
  <si>
    <t>RAMPART-54</t>
  </si>
  <si>
    <t>RAMPART-56</t>
  </si>
  <si>
    <t>RAMPART-57</t>
  </si>
  <si>
    <t>RAMPART-58</t>
  </si>
  <si>
    <t>RAMPART-59</t>
  </si>
  <si>
    <t>RAMPART-60</t>
  </si>
  <si>
    <t>RAMPART-62</t>
  </si>
  <si>
    <t>RAMPART-64</t>
  </si>
  <si>
    <t>RAMPART-66</t>
  </si>
  <si>
    <t>RAMPART-67</t>
  </si>
  <si>
    <t>RAMPART-68</t>
  </si>
  <si>
    <t>RAMPART-71</t>
  </si>
  <si>
    <t>RAMPART-72</t>
  </si>
  <si>
    <t>RAMPART-73</t>
  </si>
  <si>
    <t>RAMPART-74</t>
  </si>
  <si>
    <t>RAMPART-75</t>
  </si>
  <si>
    <t>RAMPART-78</t>
  </si>
  <si>
    <t>RAMPART-80</t>
  </si>
  <si>
    <t>RAMPART-81</t>
  </si>
  <si>
    <t>RAMPART-82</t>
  </si>
  <si>
    <t>RAMPART-84</t>
  </si>
  <si>
    <t>RAMPART-85</t>
  </si>
  <si>
    <t>RAMPART-86</t>
  </si>
  <si>
    <t>RAMPART-87</t>
  </si>
  <si>
    <t>RAMPART-89</t>
  </si>
  <si>
    <t>RAMPART-90</t>
  </si>
  <si>
    <t>RAMPART-91</t>
  </si>
  <si>
    <t>RAMPART-92</t>
  </si>
  <si>
    <t>RAMPART-93</t>
  </si>
  <si>
    <t>RAMPART-94</t>
  </si>
  <si>
    <t>RAMPART-95</t>
  </si>
  <si>
    <t>RAMPART-97</t>
  </si>
  <si>
    <t>RAMPART-98</t>
  </si>
  <si>
    <t>RAMPART-99</t>
  </si>
  <si>
    <t>RAMPART-101</t>
  </si>
  <si>
    <t>RAMPART-102</t>
  </si>
  <si>
    <t>RAMPART-103</t>
  </si>
  <si>
    <t>RAMPART-104</t>
  </si>
  <si>
    <t>RAMPART-105</t>
  </si>
  <si>
    <t>RAMPART-106</t>
  </si>
  <si>
    <t>RAMPART-107</t>
  </si>
  <si>
    <t>RAMPART-108</t>
  </si>
  <si>
    <t>RAMPART-109</t>
  </si>
  <si>
    <t>RAMPART-110</t>
  </si>
  <si>
    <t>RAMPART-111</t>
  </si>
  <si>
    <t>RAMPART-113</t>
  </si>
  <si>
    <t>RAMPART-114</t>
  </si>
  <si>
    <t>RAMPART-115</t>
  </si>
  <si>
    <t>RAMPART-116</t>
  </si>
  <si>
    <t>RAMPART-117</t>
  </si>
  <si>
    <t>RAMPART-119</t>
  </si>
  <si>
    <t>RAMPART-120</t>
  </si>
  <si>
    <t>RAMPART-121</t>
  </si>
  <si>
    <t>RAMPART-122</t>
  </si>
  <si>
    <t>RAMPART-123</t>
  </si>
  <si>
    <t>RAMPART-124</t>
  </si>
  <si>
    <t>RAMPART-125</t>
  </si>
  <si>
    <t>RAMPART-127</t>
  </si>
  <si>
    <t>RAMPART-129</t>
  </si>
  <si>
    <t>RAMPART-130</t>
  </si>
  <si>
    <t>RAMPART-131</t>
  </si>
  <si>
    <t>RAMPART-132</t>
  </si>
  <si>
    <t>RAMPART-133</t>
  </si>
  <si>
    <t>RAMPART-134</t>
  </si>
  <si>
    <t>RAMPART-135</t>
  </si>
  <si>
    <t>RAMPART-136</t>
  </si>
  <si>
    <t>RAMPART-137</t>
  </si>
  <si>
    <t>RAMPART-138</t>
  </si>
  <si>
    <t>RAMPART-139</t>
  </si>
  <si>
    <t>RAMPART-140</t>
  </si>
  <si>
    <t>RAMPART-141</t>
  </si>
  <si>
    <t>RAMPART-143</t>
  </si>
  <si>
    <t>RAMPART-145</t>
  </si>
  <si>
    <t>RAMPART-146</t>
  </si>
  <si>
    <t>RAMPART-147</t>
  </si>
  <si>
    <t>RAMPART-148</t>
  </si>
  <si>
    <t>RAMPART-149</t>
  </si>
  <si>
    <t>RAMPART-150</t>
  </si>
  <si>
    <t>RAMPART-151</t>
  </si>
  <si>
    <t>RAMPART-152</t>
  </si>
  <si>
    <t>RAMPART-153</t>
  </si>
  <si>
    <t>RAMPART-154</t>
  </si>
  <si>
    <t>RAMPART-157</t>
  </si>
  <si>
    <t>RAMPART-158</t>
  </si>
  <si>
    <t>RAMPART-159</t>
  </si>
  <si>
    <t>RAMPART-160</t>
  </si>
  <si>
    <t>RAMPART-161</t>
  </si>
  <si>
    <t>RAMPART-162</t>
  </si>
  <si>
    <t>RAMPART-163</t>
  </si>
  <si>
    <t>RAMPART-164</t>
  </si>
  <si>
    <t>RAMPART-165</t>
  </si>
  <si>
    <t>RAMPART-166</t>
  </si>
  <si>
    <t>RAMPART-167</t>
  </si>
  <si>
    <t>RAMPART-168</t>
  </si>
  <si>
    <t>RAMPART-169</t>
  </si>
  <si>
    <t>RAMPART-170</t>
  </si>
  <si>
    <t>RAMPART-171</t>
  </si>
  <si>
    <t>RAMPART-173</t>
  </si>
  <si>
    <t>RAMPART-174</t>
  </si>
  <si>
    <t>RAMPART-175</t>
  </si>
  <si>
    <t>RAMPART-176</t>
  </si>
  <si>
    <t>RAMPART-177</t>
  </si>
  <si>
    <t>RAMPART-178</t>
  </si>
  <si>
    <t>RAMPART-179</t>
  </si>
  <si>
    <t>RAMPART-180</t>
  </si>
  <si>
    <t>RAMPART-181</t>
  </si>
  <si>
    <t>RAMPART-182</t>
  </si>
  <si>
    <t>RAMPART-183</t>
  </si>
  <si>
    <t>RAMPART-186</t>
  </si>
  <si>
    <t>RAMPART-187</t>
  </si>
  <si>
    <t>RAMPART-189</t>
  </si>
  <si>
    <t>RAMPART-190</t>
  </si>
  <si>
    <t>RAMPART-191</t>
  </si>
  <si>
    <t>RAMPART-193</t>
  </si>
  <si>
    <t>RAMPART-195</t>
  </si>
  <si>
    <t>RAMPART-198</t>
  </si>
  <si>
    <t>RAMPART-199</t>
  </si>
  <si>
    <t>RAMPART-200</t>
  </si>
  <si>
    <t>RAMPART-201</t>
  </si>
  <si>
    <t>RAMPART-202</t>
  </si>
  <si>
    <t>RAMPART-204</t>
  </si>
  <si>
    <t>RAMPART-206</t>
  </si>
  <si>
    <t>RAMPART-207</t>
  </si>
  <si>
    <t>RAMPART-209</t>
  </si>
  <si>
    <t>RAMPART-210</t>
  </si>
  <si>
    <t>RAMPART-212</t>
  </si>
  <si>
    <t>RAMPART-214</t>
  </si>
  <si>
    <t>RAMPART-215</t>
  </si>
  <si>
    <t>RAMPART-218</t>
  </si>
  <si>
    <t>RAMPART-219</t>
  </si>
  <si>
    <t>RAMPART-220</t>
  </si>
  <si>
    <t>RAMPART-224</t>
  </si>
  <si>
    <t>RAMPART-225</t>
  </si>
  <si>
    <t>RAMPART-226</t>
  </si>
  <si>
    <t>RAMPART-228</t>
  </si>
  <si>
    <t>RAMPART-230</t>
  </si>
  <si>
    <t>RAMPART-231</t>
  </si>
  <si>
    <t>RAMPART-232</t>
  </si>
  <si>
    <t>RAMPART-233</t>
  </si>
  <si>
    <t>RAMPART-236</t>
  </si>
  <si>
    <t>RAMPART-242</t>
  </si>
  <si>
    <t>RAMPART-243</t>
  </si>
  <si>
    <t>RAMPART-244</t>
  </si>
  <si>
    <t>RAMPART-245</t>
  </si>
  <si>
    <t>RAMPART-246</t>
  </si>
  <si>
    <t>RAMPART-247</t>
  </si>
  <si>
    <t>RAMPART-248</t>
  </si>
  <si>
    <t>RAMPART-249</t>
  </si>
  <si>
    <t>RAMPART-250</t>
  </si>
  <si>
    <t>RAMPART-251</t>
  </si>
  <si>
    <t>RAMPART-253</t>
  </si>
  <si>
    <t>RAMPART-254</t>
  </si>
  <si>
    <t>RAMPART-255</t>
  </si>
  <si>
    <t>RAMPART-256</t>
  </si>
  <si>
    <t>RAMPART-257</t>
  </si>
  <si>
    <t>RAMPART-258</t>
  </si>
  <si>
    <t>RAMPART-259</t>
  </si>
  <si>
    <t>RAMPART-260</t>
  </si>
  <si>
    <t>RAMPART-263</t>
  </si>
  <si>
    <t>RAMPART-264</t>
  </si>
  <si>
    <t>RAMPART-265</t>
  </si>
  <si>
    <t>RAMPART-266</t>
  </si>
  <si>
    <t>RAMPART-267</t>
  </si>
  <si>
    <t>RAMPART-268</t>
  </si>
  <si>
    <t>RAMPART-269</t>
  </si>
  <si>
    <t>RAMPART-270</t>
  </si>
  <si>
    <t>RAMPART-271</t>
  </si>
  <si>
    <t>RAMPART-273</t>
  </si>
  <si>
    <t>RAMPART-274</t>
  </si>
  <si>
    <t>RAMPART-275</t>
  </si>
  <si>
    <t>RAMPART-276</t>
  </si>
  <si>
    <t>RAMPART-277</t>
  </si>
  <si>
    <t>RAMPART-278</t>
  </si>
  <si>
    <t>RAMPART-279</t>
  </si>
  <si>
    <t>RAMPART-280</t>
  </si>
  <si>
    <t>RAMPART-283</t>
  </si>
  <si>
    <t>RAMPART-285</t>
  </si>
  <si>
    <t>RAMPART-288</t>
  </si>
  <si>
    <t>RAMPART-290</t>
  </si>
  <si>
    <t>RAMPART-291</t>
  </si>
  <si>
    <t>RAMPART-293</t>
  </si>
  <si>
    <t>RAMPART-294</t>
  </si>
  <si>
    <t>RAMPART-297</t>
  </si>
  <si>
    <t>RAMPART-298</t>
  </si>
  <si>
    <t>RAMPART-299</t>
  </si>
  <si>
    <t>RAMPART-300</t>
  </si>
  <si>
    <t>RAMPART-303</t>
  </si>
  <si>
    <t>RAMPART-304</t>
  </si>
  <si>
    <t>RAMPART-305</t>
  </si>
  <si>
    <t>RAMPART-306</t>
  </si>
  <si>
    <t>RAMPART-307</t>
  </si>
  <si>
    <t>RAMPART-308</t>
  </si>
  <si>
    <t>RAMPART-309</t>
  </si>
  <si>
    <t>RAMPART-310</t>
  </si>
  <si>
    <t>RAMPART-311</t>
  </si>
  <si>
    <t>RAMPART-313</t>
  </si>
  <si>
    <t>RAMPART-314</t>
  </si>
  <si>
    <t>RAMPART-315</t>
  </si>
  <si>
    <t>RAMPART-316</t>
  </si>
  <si>
    <t>RAMPART-317</t>
  </si>
  <si>
    <t>RAMPART-321</t>
  </si>
  <si>
    <t>RAMPART-322</t>
  </si>
  <si>
    <t>RAMPART-324</t>
  </si>
  <si>
    <t>RAMPART-326</t>
  </si>
  <si>
    <t>RAMPART-327</t>
  </si>
  <si>
    <t>RAMPART-331</t>
  </si>
  <si>
    <t>RAMPART-333</t>
  </si>
  <si>
    <t>RAMPART-334</t>
  </si>
  <si>
    <t>RAMPART-336</t>
  </si>
  <si>
    <t>RAMPART-338</t>
  </si>
  <si>
    <t>RAMPART-339</t>
  </si>
  <si>
    <t>RAMPART-343</t>
  </si>
  <si>
    <t>RAMPART-347</t>
  </si>
  <si>
    <t>RAMPART-350</t>
  </si>
  <si>
    <t>RAMPART-351</t>
  </si>
  <si>
    <t>RAMPART-354</t>
  </si>
  <si>
    <t>RAMPART-355</t>
  </si>
  <si>
    <t>RAMPART-357</t>
  </si>
  <si>
    <t>RAMPART-358</t>
  </si>
  <si>
    <t>RAMPART-363</t>
  </si>
  <si>
    <t>RAMPART-367</t>
  </si>
  <si>
    <t>RAMPART-375</t>
  </si>
  <si>
    <t>RAMPART-376</t>
  </si>
  <si>
    <t>RAMPART-377</t>
  </si>
  <si>
    <t>RAMPART-378</t>
  </si>
  <si>
    <t>RAMPART-379</t>
  </si>
  <si>
    <t>RAMPART-381</t>
  </si>
  <si>
    <t>RAMPART-382</t>
  </si>
  <si>
    <t>RAMPART-384</t>
  </si>
  <si>
    <t>RAMPART-387</t>
  </si>
  <si>
    <t>RAMPART-390</t>
  </si>
  <si>
    <t>RAMPART-392</t>
  </si>
  <si>
    <t>RAMPART-393</t>
  </si>
  <si>
    <t>RAMPART-395</t>
  </si>
  <si>
    <t>RAMPART-399</t>
  </si>
  <si>
    <t>RAMPART-400</t>
  </si>
  <si>
    <t>RAMPART-404</t>
  </si>
  <si>
    <t>RAMPART-405</t>
  </si>
  <si>
    <t>RAMPART-409</t>
  </si>
  <si>
    <t>RAMPART-415</t>
  </si>
  <si>
    <t>RAMPART-416</t>
  </si>
  <si>
    <t>RAMPART-417</t>
  </si>
  <si>
    <t>RAMPART-423</t>
  </si>
  <si>
    <t>RAMPART-430</t>
  </si>
  <si>
    <t>RAMPART-433</t>
  </si>
  <si>
    <t>RAMPART-440</t>
  </si>
  <si>
    <t>RAMPART-445</t>
  </si>
  <si>
    <t>RAMPART-446</t>
  </si>
  <si>
    <t>Key</t>
  </si>
  <si>
    <t>Resolution Date</t>
  </si>
  <si>
    <t>Resolution Month</t>
  </si>
  <si>
    <t>2007-02</t>
  </si>
  <si>
    <t>2010-12</t>
  </si>
  <si>
    <t>2007-08</t>
  </si>
  <si>
    <t>2007-01</t>
  </si>
  <si>
    <t>2008-04</t>
  </si>
  <si>
    <t>2007-03</t>
  </si>
  <si>
    <t>2007-07</t>
  </si>
  <si>
    <t>2008-01</t>
  </si>
  <si>
    <t>2008-03</t>
  </si>
  <si>
    <t>2007-11</t>
  </si>
  <si>
    <t>2007-12</t>
  </si>
  <si>
    <t>2007-05</t>
  </si>
  <si>
    <t>2007-09</t>
  </si>
  <si>
    <t>2008-05</t>
  </si>
  <si>
    <t>2007-10</t>
  </si>
  <si>
    <t>2011-02</t>
  </si>
  <si>
    <t>2008-02</t>
  </si>
  <si>
    <t>2008-06</t>
  </si>
  <si>
    <t>2008-07</t>
  </si>
  <si>
    <t>2008-08</t>
  </si>
  <si>
    <t>2017-01</t>
  </si>
  <si>
    <t>2009-09</t>
  </si>
  <si>
    <t>2009-08</t>
  </si>
  <si>
    <t>2008-10</t>
  </si>
  <si>
    <t>2009-06</t>
  </si>
  <si>
    <t>2009-02</t>
  </si>
  <si>
    <t>2009-03</t>
  </si>
  <si>
    <t>2009-04</t>
  </si>
  <si>
    <t>2009-07</t>
  </si>
  <si>
    <t>2012-01</t>
  </si>
  <si>
    <t>2012-03</t>
  </si>
  <si>
    <t>2011-03</t>
  </si>
  <si>
    <t>2011-01</t>
  </si>
  <si>
    <t>2010-09</t>
  </si>
  <si>
    <t>2011-10</t>
  </si>
  <si>
    <t>2011-05</t>
  </si>
  <si>
    <t>2011-06</t>
  </si>
  <si>
    <t>2011-09</t>
  </si>
  <si>
    <t>2011-12</t>
  </si>
  <si>
    <t>2015-12</t>
  </si>
  <si>
    <t>2012-07</t>
  </si>
  <si>
    <t>2012-02</t>
  </si>
  <si>
    <t>2012-08</t>
  </si>
  <si>
    <t>2012-04</t>
  </si>
  <si>
    <t>2012-06</t>
  </si>
  <si>
    <t>2013-01</t>
  </si>
  <si>
    <t>2017-02</t>
  </si>
  <si>
    <t>2012-11</t>
  </si>
  <si>
    <t>2012-09</t>
  </si>
  <si>
    <t>2012-10</t>
  </si>
  <si>
    <t>2013-09</t>
  </si>
  <si>
    <t>2013-03</t>
  </si>
  <si>
    <t>2014-02</t>
  </si>
  <si>
    <t>2014-07</t>
  </si>
  <si>
    <t>2017-04</t>
  </si>
  <si>
    <t>2018-11</t>
  </si>
  <si>
    <t>2019-03</t>
  </si>
  <si>
    <t>Etichette di riga</t>
  </si>
  <si>
    <t>Totale complessivo</t>
  </si>
  <si>
    <t>Conteggio di Key</t>
  </si>
  <si>
    <t>Media</t>
  </si>
  <si>
    <t>Upper Limit</t>
  </si>
  <si>
    <t>Lower Limit</t>
  </si>
  <si>
    <t>Fixed Tickets in Month</t>
  </si>
  <si>
    <t>Average</t>
  </si>
  <si>
    <t>Standard Deviation</t>
  </si>
  <si>
    <t>Bounded Lower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</si>
</sst>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yyyy\-mm\-dd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Fixed Ticket per month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'Process Control Chart'!$A$2:$A$58</c:f>
              <c:strCache>
                <c:ptCount val="57"/>
                <c:pt idx="0">
                  <c:v>2007-01</c:v>
                </c:pt>
                <c:pt idx="1">
                  <c:v>2007-02</c:v>
                </c:pt>
                <c:pt idx="2">
                  <c:v>2007-03</c:v>
                </c:pt>
                <c:pt idx="3">
                  <c:v>2007-05</c:v>
                </c:pt>
                <c:pt idx="4">
                  <c:v>2007-07</c:v>
                </c:pt>
                <c:pt idx="5">
                  <c:v>2007-08</c:v>
                </c:pt>
                <c:pt idx="6">
                  <c:v>2007-09</c:v>
                </c:pt>
                <c:pt idx="7">
                  <c:v>2007-10</c:v>
                </c:pt>
                <c:pt idx="8">
                  <c:v>2007-11</c:v>
                </c:pt>
                <c:pt idx="9">
                  <c:v>2007-12</c:v>
                </c:pt>
                <c:pt idx="10">
                  <c:v>2008-01</c:v>
                </c:pt>
                <c:pt idx="11">
                  <c:v>2008-02</c:v>
                </c:pt>
                <c:pt idx="12">
                  <c:v>2008-03</c:v>
                </c:pt>
                <c:pt idx="13">
                  <c:v>2008-04</c:v>
                </c:pt>
                <c:pt idx="14">
                  <c:v>2008-05</c:v>
                </c:pt>
                <c:pt idx="15">
                  <c:v>2008-06</c:v>
                </c:pt>
                <c:pt idx="16">
                  <c:v>2008-07</c:v>
                </c:pt>
                <c:pt idx="17">
                  <c:v>2008-08</c:v>
                </c:pt>
                <c:pt idx="18">
                  <c:v>2008-10</c:v>
                </c:pt>
                <c:pt idx="19">
                  <c:v>2009-02</c:v>
                </c:pt>
                <c:pt idx="20">
                  <c:v>2009-03</c:v>
                </c:pt>
                <c:pt idx="21">
                  <c:v>2009-04</c:v>
                </c:pt>
                <c:pt idx="22">
                  <c:v>2009-06</c:v>
                </c:pt>
                <c:pt idx="23">
                  <c:v>2009-07</c:v>
                </c:pt>
                <c:pt idx="24">
                  <c:v>2009-08</c:v>
                </c:pt>
                <c:pt idx="25">
                  <c:v>2009-09</c:v>
                </c:pt>
                <c:pt idx="26">
                  <c:v>2010-09</c:v>
                </c:pt>
                <c:pt idx="27">
                  <c:v>2010-12</c:v>
                </c:pt>
                <c:pt idx="28">
                  <c:v>2011-01</c:v>
                </c:pt>
                <c:pt idx="29">
                  <c:v>2011-02</c:v>
                </c:pt>
                <c:pt idx="30">
                  <c:v>2011-03</c:v>
                </c:pt>
                <c:pt idx="31">
                  <c:v>2011-05</c:v>
                </c:pt>
                <c:pt idx="32">
                  <c:v>2011-06</c:v>
                </c:pt>
                <c:pt idx="33">
                  <c:v>2011-09</c:v>
                </c:pt>
                <c:pt idx="34">
                  <c:v>2011-10</c:v>
                </c:pt>
                <c:pt idx="35">
                  <c:v>2011-12</c:v>
                </c:pt>
                <c:pt idx="36">
                  <c:v>2012-01</c:v>
                </c:pt>
                <c:pt idx="37">
                  <c:v>2012-02</c:v>
                </c:pt>
                <c:pt idx="38">
                  <c:v>2012-03</c:v>
                </c:pt>
                <c:pt idx="39">
                  <c:v>2012-04</c:v>
                </c:pt>
                <c:pt idx="40">
                  <c:v>2012-06</c:v>
                </c:pt>
                <c:pt idx="41">
                  <c:v>2012-07</c:v>
                </c:pt>
                <c:pt idx="42">
                  <c:v>2012-08</c:v>
                </c:pt>
                <c:pt idx="43">
                  <c:v>2012-09</c:v>
                </c:pt>
                <c:pt idx="44">
                  <c:v>2012-10</c:v>
                </c:pt>
                <c:pt idx="45">
                  <c:v>2012-11</c:v>
                </c:pt>
                <c:pt idx="46">
                  <c:v>2013-01</c:v>
                </c:pt>
                <c:pt idx="47">
                  <c:v>2013-03</c:v>
                </c:pt>
                <c:pt idx="48">
                  <c:v>2013-09</c:v>
                </c:pt>
                <c:pt idx="49">
                  <c:v>2014-02</c:v>
                </c:pt>
                <c:pt idx="50">
                  <c:v>2014-07</c:v>
                </c:pt>
                <c:pt idx="51">
                  <c:v>2015-12</c:v>
                </c:pt>
                <c:pt idx="52">
                  <c:v>2017-01</c:v>
                </c:pt>
                <c:pt idx="53">
                  <c:v>2017-02</c:v>
                </c:pt>
                <c:pt idx="54">
                  <c:v>2017-04</c:v>
                </c:pt>
                <c:pt idx="55">
                  <c:v>2018-11</c:v>
                </c:pt>
                <c:pt idx="56">
                  <c:v>2019-03</c:v>
                </c:pt>
              </c:strCache>
            </c:strRef>
          </c:cat>
          <c:val>
            <c:numRef>
              <c:f>'Process Control Chart'!$B$2:$B$58</c:f>
              <c:numCache>
                <c:formatCode>General</c:formatCode>
                <c:ptCount val="5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13</c:v>
                </c:pt>
                <c:pt idx="5">
                  <c:v>12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16</c:v>
                </c:pt>
                <c:pt idx="11">
                  <c:v>6</c:v>
                </c:pt>
                <c:pt idx="12">
                  <c:v>7</c:v>
                </c:pt>
                <c:pt idx="13">
                  <c:v>13</c:v>
                </c:pt>
                <c:pt idx="14">
                  <c:v>16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17</c:v>
                </c:pt>
                <c:pt idx="25">
                  <c:v>5</c:v>
                </c:pt>
                <c:pt idx="26">
                  <c:v>1</c:v>
                </c:pt>
                <c:pt idx="27">
                  <c:v>66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7</c:v>
                </c:pt>
                <c:pt idx="52">
                  <c:v>9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0-40AA-AA7D-C0EDB4C28D87}"/>
            </c:ext>
          </c:extLst>
        </c:ser>
        <c:ser>
          <c:idx val="1"/>
          <c:order val="1"/>
          <c:tx>
            <c:v>Average Fixed Tickets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'Process Control Chart'!$D$2:$D$58</c:f>
              <c:numCache>
                <c:formatCode>General</c:formatCode>
                <c:ptCount val="57"/>
                <c:pt idx="0">
                  <c:v>5.0350877192982457</c:v>
                </c:pt>
                <c:pt idx="1">
                  <c:v>5.0350877192982457</c:v>
                </c:pt>
                <c:pt idx="2">
                  <c:v>5.0350877192982457</c:v>
                </c:pt>
                <c:pt idx="3">
                  <c:v>5.0350877192982457</c:v>
                </c:pt>
                <c:pt idx="4">
                  <c:v>5.0350877192982457</c:v>
                </c:pt>
                <c:pt idx="5">
                  <c:v>5.0350877192982457</c:v>
                </c:pt>
                <c:pt idx="6">
                  <c:v>5.0350877192982457</c:v>
                </c:pt>
                <c:pt idx="7">
                  <c:v>5.0350877192982457</c:v>
                </c:pt>
                <c:pt idx="8">
                  <c:v>5.0350877192982457</c:v>
                </c:pt>
                <c:pt idx="9">
                  <c:v>5.0350877192982457</c:v>
                </c:pt>
                <c:pt idx="10">
                  <c:v>5.0350877192982457</c:v>
                </c:pt>
                <c:pt idx="11">
                  <c:v>5.0350877192982457</c:v>
                </c:pt>
                <c:pt idx="12">
                  <c:v>5.0350877192982457</c:v>
                </c:pt>
                <c:pt idx="13">
                  <c:v>5.0350877192982457</c:v>
                </c:pt>
                <c:pt idx="14">
                  <c:v>5.0350877192982457</c:v>
                </c:pt>
                <c:pt idx="15">
                  <c:v>5.0350877192982457</c:v>
                </c:pt>
                <c:pt idx="16">
                  <c:v>5.0350877192982457</c:v>
                </c:pt>
                <c:pt idx="17">
                  <c:v>5.0350877192982457</c:v>
                </c:pt>
                <c:pt idx="18">
                  <c:v>5.0350877192982457</c:v>
                </c:pt>
                <c:pt idx="19">
                  <c:v>5.0350877192982457</c:v>
                </c:pt>
                <c:pt idx="20">
                  <c:v>5.0350877192982457</c:v>
                </c:pt>
                <c:pt idx="21">
                  <c:v>5.0350877192982457</c:v>
                </c:pt>
                <c:pt idx="22">
                  <c:v>5.0350877192982457</c:v>
                </c:pt>
                <c:pt idx="23">
                  <c:v>5.0350877192982457</c:v>
                </c:pt>
                <c:pt idx="24">
                  <c:v>5.0350877192982457</c:v>
                </c:pt>
                <c:pt idx="25">
                  <c:v>5.0350877192982457</c:v>
                </c:pt>
                <c:pt idx="26">
                  <c:v>5.0350877192982457</c:v>
                </c:pt>
                <c:pt idx="27">
                  <c:v>5.0350877192982457</c:v>
                </c:pt>
                <c:pt idx="28">
                  <c:v>5.0350877192982457</c:v>
                </c:pt>
                <c:pt idx="29">
                  <c:v>5.0350877192982457</c:v>
                </c:pt>
                <c:pt idx="30">
                  <c:v>5.0350877192982457</c:v>
                </c:pt>
                <c:pt idx="31">
                  <c:v>5.0350877192982457</c:v>
                </c:pt>
                <c:pt idx="32">
                  <c:v>5.0350877192982457</c:v>
                </c:pt>
                <c:pt idx="33">
                  <c:v>5.0350877192982457</c:v>
                </c:pt>
                <c:pt idx="34">
                  <c:v>5.0350877192982457</c:v>
                </c:pt>
                <c:pt idx="35">
                  <c:v>5.0350877192982457</c:v>
                </c:pt>
                <c:pt idx="36">
                  <c:v>5.0350877192982457</c:v>
                </c:pt>
                <c:pt idx="37">
                  <c:v>5.0350877192982457</c:v>
                </c:pt>
                <c:pt idx="38">
                  <c:v>5.0350877192982457</c:v>
                </c:pt>
                <c:pt idx="39">
                  <c:v>5.0350877192982457</c:v>
                </c:pt>
                <c:pt idx="40">
                  <c:v>5.0350877192982457</c:v>
                </c:pt>
                <c:pt idx="41">
                  <c:v>5.0350877192982457</c:v>
                </c:pt>
                <c:pt idx="42">
                  <c:v>5.0350877192982457</c:v>
                </c:pt>
                <c:pt idx="43">
                  <c:v>5.0350877192982457</c:v>
                </c:pt>
                <c:pt idx="44">
                  <c:v>5.0350877192982457</c:v>
                </c:pt>
                <c:pt idx="45">
                  <c:v>5.0350877192982457</c:v>
                </c:pt>
                <c:pt idx="46">
                  <c:v>5.0350877192982457</c:v>
                </c:pt>
                <c:pt idx="47">
                  <c:v>5.0350877192982457</c:v>
                </c:pt>
                <c:pt idx="48">
                  <c:v>5.0350877192982457</c:v>
                </c:pt>
                <c:pt idx="49">
                  <c:v>5.0350877192982457</c:v>
                </c:pt>
                <c:pt idx="50">
                  <c:v>5.0350877192982457</c:v>
                </c:pt>
                <c:pt idx="51">
                  <c:v>5.0350877192982457</c:v>
                </c:pt>
                <c:pt idx="52">
                  <c:v>5.0350877192982457</c:v>
                </c:pt>
                <c:pt idx="53">
                  <c:v>5.0350877192982457</c:v>
                </c:pt>
                <c:pt idx="54">
                  <c:v>5.0350877192982457</c:v>
                </c:pt>
                <c:pt idx="55">
                  <c:v>5.0350877192982457</c:v>
                </c:pt>
                <c:pt idx="56">
                  <c:v>5.0350877192982457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A0-40AA-AA7D-C0EDB4C28D87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'Process Control Chart'!$E$2:$E$58</c:f>
              <c:numCache>
                <c:formatCode>General</c:formatCode>
                <c:ptCount val="57"/>
                <c:pt idx="0">
                  <c:v>32.74200256368151</c:v>
                </c:pt>
                <c:pt idx="1">
                  <c:v>32.74200256368151</c:v>
                </c:pt>
                <c:pt idx="2">
                  <c:v>32.74200256368151</c:v>
                </c:pt>
                <c:pt idx="3">
                  <c:v>32.74200256368151</c:v>
                </c:pt>
                <c:pt idx="4">
                  <c:v>32.74200256368151</c:v>
                </c:pt>
                <c:pt idx="5">
                  <c:v>32.74200256368151</c:v>
                </c:pt>
                <c:pt idx="6">
                  <c:v>32.74200256368151</c:v>
                </c:pt>
                <c:pt idx="7">
                  <c:v>32.74200256368151</c:v>
                </c:pt>
                <c:pt idx="8">
                  <c:v>32.74200256368151</c:v>
                </c:pt>
                <c:pt idx="9">
                  <c:v>32.74200256368151</c:v>
                </c:pt>
                <c:pt idx="10">
                  <c:v>32.74200256368151</c:v>
                </c:pt>
                <c:pt idx="11">
                  <c:v>32.74200256368151</c:v>
                </c:pt>
                <c:pt idx="12">
                  <c:v>32.74200256368151</c:v>
                </c:pt>
                <c:pt idx="13">
                  <c:v>32.74200256368151</c:v>
                </c:pt>
                <c:pt idx="14">
                  <c:v>32.74200256368151</c:v>
                </c:pt>
                <c:pt idx="15">
                  <c:v>32.74200256368151</c:v>
                </c:pt>
                <c:pt idx="16">
                  <c:v>32.74200256368151</c:v>
                </c:pt>
                <c:pt idx="17">
                  <c:v>32.74200256368151</c:v>
                </c:pt>
                <c:pt idx="18">
                  <c:v>32.74200256368151</c:v>
                </c:pt>
                <c:pt idx="19">
                  <c:v>32.74200256368151</c:v>
                </c:pt>
                <c:pt idx="20">
                  <c:v>32.74200256368151</c:v>
                </c:pt>
                <c:pt idx="21">
                  <c:v>32.74200256368151</c:v>
                </c:pt>
                <c:pt idx="22">
                  <c:v>32.74200256368151</c:v>
                </c:pt>
                <c:pt idx="23">
                  <c:v>32.74200256368151</c:v>
                </c:pt>
                <c:pt idx="24">
                  <c:v>32.74200256368151</c:v>
                </c:pt>
                <c:pt idx="25">
                  <c:v>32.74200256368151</c:v>
                </c:pt>
                <c:pt idx="26">
                  <c:v>32.74200256368151</c:v>
                </c:pt>
                <c:pt idx="27">
                  <c:v>32.74200256368151</c:v>
                </c:pt>
                <c:pt idx="28">
                  <c:v>32.74200256368151</c:v>
                </c:pt>
                <c:pt idx="29">
                  <c:v>32.74200256368151</c:v>
                </c:pt>
                <c:pt idx="30">
                  <c:v>32.74200256368151</c:v>
                </c:pt>
                <c:pt idx="31">
                  <c:v>32.74200256368151</c:v>
                </c:pt>
                <c:pt idx="32">
                  <c:v>32.74200256368151</c:v>
                </c:pt>
                <c:pt idx="33">
                  <c:v>32.74200256368151</c:v>
                </c:pt>
                <c:pt idx="34">
                  <c:v>32.74200256368151</c:v>
                </c:pt>
                <c:pt idx="35">
                  <c:v>32.74200256368151</c:v>
                </c:pt>
                <c:pt idx="36">
                  <c:v>32.74200256368151</c:v>
                </c:pt>
                <c:pt idx="37">
                  <c:v>32.74200256368151</c:v>
                </c:pt>
                <c:pt idx="38">
                  <c:v>32.74200256368151</c:v>
                </c:pt>
                <c:pt idx="39">
                  <c:v>32.74200256368151</c:v>
                </c:pt>
                <c:pt idx="40">
                  <c:v>32.74200256368151</c:v>
                </c:pt>
                <c:pt idx="41">
                  <c:v>32.74200256368151</c:v>
                </c:pt>
                <c:pt idx="42">
                  <c:v>32.74200256368151</c:v>
                </c:pt>
                <c:pt idx="43">
                  <c:v>32.74200256368151</c:v>
                </c:pt>
                <c:pt idx="44">
                  <c:v>32.74200256368151</c:v>
                </c:pt>
                <c:pt idx="45">
                  <c:v>32.74200256368151</c:v>
                </c:pt>
                <c:pt idx="46">
                  <c:v>32.74200256368151</c:v>
                </c:pt>
                <c:pt idx="47">
                  <c:v>32.74200256368151</c:v>
                </c:pt>
                <c:pt idx="48">
                  <c:v>32.74200256368151</c:v>
                </c:pt>
                <c:pt idx="49">
                  <c:v>32.74200256368151</c:v>
                </c:pt>
                <c:pt idx="50">
                  <c:v>32.74200256368151</c:v>
                </c:pt>
                <c:pt idx="51">
                  <c:v>32.74200256368151</c:v>
                </c:pt>
                <c:pt idx="52">
                  <c:v>32.74200256368151</c:v>
                </c:pt>
                <c:pt idx="53">
                  <c:v>32.74200256368151</c:v>
                </c:pt>
                <c:pt idx="54">
                  <c:v>32.74200256368151</c:v>
                </c:pt>
                <c:pt idx="55">
                  <c:v>32.74200256368151</c:v>
                </c:pt>
                <c:pt idx="56">
                  <c:v>32.74200256368151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A0-40AA-AA7D-C0EDB4C28D87}"/>
            </c:ext>
          </c:extLst>
        </c:ser>
        <c:ser>
          <c:idx val="3"/>
          <c:order val="3"/>
          <c:tx>
            <c:v>Lower Limit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'Process Control Chart'!$G$2:$G$58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A0-40AA-AA7D-C0EDB4C2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413920"/>
        <c:axId val="899419744"/>
      </c:lineChart>
      <c:catAx>
        <c:axId val="8994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419744"/>
        <c:crosses val="autoZero"/>
        <c:auto val="1"/>
        <c:lblAlgn val="ctr"/>
        <c:lblOffset val="100"/>
        <c:noMultiLvlLbl val="0"/>
      </c:catAx>
      <c:valAx>
        <c:axId val="899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413920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[ProcessControlChart.xlsx]Ticket per month!Tabella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'Ticket per month'!$B$3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'Ticket per month'!$A$4:$A$61</c:f>
              <c:strCache>
                <c:ptCount val="57"/>
                <c:pt idx="0">
                  <c:v>2007-01</c:v>
                </c:pt>
                <c:pt idx="1">
                  <c:v>2007-02</c:v>
                </c:pt>
                <c:pt idx="2">
                  <c:v>2007-03</c:v>
                </c:pt>
                <c:pt idx="3">
                  <c:v>2007-05</c:v>
                </c:pt>
                <c:pt idx="4">
                  <c:v>2007-07</c:v>
                </c:pt>
                <c:pt idx="5">
                  <c:v>2007-08</c:v>
                </c:pt>
                <c:pt idx="6">
                  <c:v>2007-09</c:v>
                </c:pt>
                <c:pt idx="7">
                  <c:v>2007-10</c:v>
                </c:pt>
                <c:pt idx="8">
                  <c:v>2007-11</c:v>
                </c:pt>
                <c:pt idx="9">
                  <c:v>2007-12</c:v>
                </c:pt>
                <c:pt idx="10">
                  <c:v>2008-01</c:v>
                </c:pt>
                <c:pt idx="11">
                  <c:v>2008-02</c:v>
                </c:pt>
                <c:pt idx="12">
                  <c:v>2008-03</c:v>
                </c:pt>
                <c:pt idx="13">
                  <c:v>2008-04</c:v>
                </c:pt>
                <c:pt idx="14">
                  <c:v>2008-05</c:v>
                </c:pt>
                <c:pt idx="15">
                  <c:v>2008-06</c:v>
                </c:pt>
                <c:pt idx="16">
                  <c:v>2008-07</c:v>
                </c:pt>
                <c:pt idx="17">
                  <c:v>2008-08</c:v>
                </c:pt>
                <c:pt idx="18">
                  <c:v>2008-10</c:v>
                </c:pt>
                <c:pt idx="19">
                  <c:v>2009-02</c:v>
                </c:pt>
                <c:pt idx="20">
                  <c:v>2009-03</c:v>
                </c:pt>
                <c:pt idx="21">
                  <c:v>2009-04</c:v>
                </c:pt>
                <c:pt idx="22">
                  <c:v>2009-06</c:v>
                </c:pt>
                <c:pt idx="23">
                  <c:v>2009-07</c:v>
                </c:pt>
                <c:pt idx="24">
                  <c:v>2009-08</c:v>
                </c:pt>
                <c:pt idx="25">
                  <c:v>2009-09</c:v>
                </c:pt>
                <c:pt idx="26">
                  <c:v>2010-09</c:v>
                </c:pt>
                <c:pt idx="27">
                  <c:v>2010-12</c:v>
                </c:pt>
                <c:pt idx="28">
                  <c:v>2011-01</c:v>
                </c:pt>
                <c:pt idx="29">
                  <c:v>2011-02</c:v>
                </c:pt>
                <c:pt idx="30">
                  <c:v>2011-03</c:v>
                </c:pt>
                <c:pt idx="31">
                  <c:v>2011-05</c:v>
                </c:pt>
                <c:pt idx="32">
                  <c:v>2011-06</c:v>
                </c:pt>
                <c:pt idx="33">
                  <c:v>2011-09</c:v>
                </c:pt>
                <c:pt idx="34">
                  <c:v>2011-10</c:v>
                </c:pt>
                <c:pt idx="35">
                  <c:v>2011-12</c:v>
                </c:pt>
                <c:pt idx="36">
                  <c:v>2012-01</c:v>
                </c:pt>
                <c:pt idx="37">
                  <c:v>2012-02</c:v>
                </c:pt>
                <c:pt idx="38">
                  <c:v>2012-03</c:v>
                </c:pt>
                <c:pt idx="39">
                  <c:v>2012-04</c:v>
                </c:pt>
                <c:pt idx="40">
                  <c:v>2012-06</c:v>
                </c:pt>
                <c:pt idx="41">
                  <c:v>2012-07</c:v>
                </c:pt>
                <c:pt idx="42">
                  <c:v>2012-08</c:v>
                </c:pt>
                <c:pt idx="43">
                  <c:v>2012-09</c:v>
                </c:pt>
                <c:pt idx="44">
                  <c:v>2012-10</c:v>
                </c:pt>
                <c:pt idx="45">
                  <c:v>2012-11</c:v>
                </c:pt>
                <c:pt idx="46">
                  <c:v>2013-01</c:v>
                </c:pt>
                <c:pt idx="47">
                  <c:v>2013-03</c:v>
                </c:pt>
                <c:pt idx="48">
                  <c:v>2013-09</c:v>
                </c:pt>
                <c:pt idx="49">
                  <c:v>2014-02</c:v>
                </c:pt>
                <c:pt idx="50">
                  <c:v>2014-07</c:v>
                </c:pt>
                <c:pt idx="51">
                  <c:v>2015-12</c:v>
                </c:pt>
                <c:pt idx="52">
                  <c:v>2017-01</c:v>
                </c:pt>
                <c:pt idx="53">
                  <c:v>2017-02</c:v>
                </c:pt>
                <c:pt idx="54">
                  <c:v>2017-04</c:v>
                </c:pt>
                <c:pt idx="55">
                  <c:v>2018-11</c:v>
                </c:pt>
                <c:pt idx="56">
                  <c:v>2019-03</c:v>
                </c:pt>
              </c:strCache>
            </c:strRef>
          </c:cat>
          <c:val>
            <c:numRef>
              <c:f>'Ticket per month'!$B$4:$B$61</c:f>
              <c:numCache>
                <c:formatCode>General</c:formatCode>
                <c:ptCount val="5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13</c:v>
                </c:pt>
                <c:pt idx="5">
                  <c:v>12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16</c:v>
                </c:pt>
                <c:pt idx="11">
                  <c:v>6</c:v>
                </c:pt>
                <c:pt idx="12">
                  <c:v>7</c:v>
                </c:pt>
                <c:pt idx="13">
                  <c:v>13</c:v>
                </c:pt>
                <c:pt idx="14">
                  <c:v>16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17</c:v>
                </c:pt>
                <c:pt idx="25">
                  <c:v>5</c:v>
                </c:pt>
                <c:pt idx="26">
                  <c:v>1</c:v>
                </c:pt>
                <c:pt idx="27">
                  <c:v>66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7</c:v>
                </c:pt>
                <c:pt idx="52">
                  <c:v>9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1-46E9-ADD4-C71BCAE6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437216"/>
        <c:axId val="899440960"/>
      </c:lineChart>
      <c:catAx>
        <c:axId val="8994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440960"/>
        <c:crosses val="autoZero"/>
        <c:auto val="1"/>
        <c:lblAlgn val="ctr"/>
        <c:lblOffset val="100"/>
        <c:noMultiLvlLbl val="0"/>
      </c:catAx>
      <c:valAx>
        <c:axId val="8994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4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0</xdr:row>
      <xdr:rowOff>144780</xdr:rowOff>
    </xdr:from>
    <xdr:to>
      <xdr:col>25</xdr:col>
      <xdr:colOff>121920</xdr:colOff>
      <xdr:row>24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D181EC-9098-4BCB-B753-590B87F84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754380</xdr:colOff>
      <xdr:row>3</xdr:row>
      <xdr:rowOff>19050</xdr:rowOff>
    </xdr:from>
    <xdr:to>
      <xdr:col>19</xdr:col>
      <xdr:colOff>30480</xdr:colOff>
      <xdr:row>26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747376-0182-41D6-AD8A-7E102B387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Rossi" refreshedDate="44275.523296527776" createdVersion="7" refreshedVersion="7" minRefreshableVersion="3" recordCount="287" xr:uid="{EE7388C5-573B-43BE-8E09-F92C74763B69}">
  <cacheSource type="worksheet">
    <worksheetSource name="pcc"/>
  </cacheSource>
  <cacheFields count="5">
    <cacheField name="Key" numFmtId="0">
      <sharedItems/>
    </cacheField>
    <cacheField name="Resolution Date" numFmtId="165">
      <sharedItems containsSemiMixedTypes="0" containsNonDate="0" containsDate="1" containsString="0" minDate="2007-01-27T00:00:00" maxDate="2019-03-08T00:00:00" count="131">
        <d v="2007-02-07T00:00:00"/>
        <d v="2007-02-11T00:00:00"/>
        <d v="2010-12-21T00:00:00"/>
        <d v="2007-08-08T00:00:00"/>
        <d v="2007-01-27T00:00:00"/>
        <d v="2008-04-22T00:00:00"/>
        <d v="2007-03-16T00:00:00"/>
        <d v="2007-08-06T00:00:00"/>
        <d v="2007-07-13T00:00:00"/>
        <d v="2008-01-18T00:00:00"/>
        <d v="2007-07-12T00:00:00"/>
        <d v="2007-02-09T00:00:00"/>
        <d v="2008-04-29T00:00:00"/>
        <d v="2008-03-17T00:00:00"/>
        <d v="2007-11-28T00:00:00"/>
        <d v="2007-07-25T00:00:00"/>
        <d v="2008-01-14T00:00:00"/>
        <d v="2007-12-18T00:00:00"/>
        <d v="2008-04-08T00:00:00"/>
        <d v="2007-05-15T00:00:00"/>
        <d v="2007-05-25T00:00:00"/>
        <d v="2007-07-06T00:00:00"/>
        <d v="2007-07-05T00:00:00"/>
        <d v="2007-07-11T00:00:00"/>
        <d v="2007-09-24T00:00:00"/>
        <d v="2007-07-20T00:00:00"/>
        <d v="2008-05-09T00:00:00"/>
        <d v="2008-01-17T00:00:00"/>
        <d v="2007-08-16T00:00:00"/>
        <d v="2008-03-18T00:00:00"/>
        <d v="2007-08-17T00:00:00"/>
        <d v="2007-10-13T00:00:00"/>
        <d v="2008-01-08T00:00:00"/>
        <d v="2007-12-14T00:00:00"/>
        <d v="2007-12-13T00:00:00"/>
        <d v="2007-09-11T00:00:00"/>
        <d v="2008-01-16T00:00:00"/>
        <d v="2007-09-17T00:00:00"/>
        <d v="2008-04-07T00:00:00"/>
        <d v="2008-01-10T00:00:00"/>
        <d v="2007-10-05T00:00:00"/>
        <d v="2007-10-26T00:00:00"/>
        <d v="2011-02-25T00:00:00"/>
        <d v="2007-11-06T00:00:00"/>
        <d v="2008-05-27T00:00:00"/>
        <d v="2007-11-07T00:00:00"/>
        <d v="2007-11-10T00:00:00"/>
        <d v="2007-11-14T00:00:00"/>
        <d v="2007-11-21T00:00:00"/>
        <d v="2008-05-18T00:00:00"/>
        <d v="2010-12-22T00:00:00"/>
        <d v="2008-02-11T00:00:00"/>
        <d v="2007-12-19T00:00:00"/>
        <d v="2008-01-11T00:00:00"/>
        <d v="2008-04-03T00:00:00"/>
        <d v="2008-01-30T00:00:00"/>
        <d v="2008-02-08T00:00:00"/>
        <d v="2008-02-14T00:00:00"/>
        <d v="2008-02-12T00:00:00"/>
        <d v="2008-02-15T00:00:00"/>
        <d v="2008-05-19T00:00:00"/>
        <d v="2008-04-18T00:00:00"/>
        <d v="2008-04-02T00:00:00"/>
        <d v="2008-06-26T00:00:00"/>
        <d v="2008-05-07T00:00:00"/>
        <d v="2008-05-08T00:00:00"/>
        <d v="2008-07-02T00:00:00"/>
        <d v="2008-05-26T00:00:00"/>
        <d v="2008-06-23T00:00:00"/>
        <d v="2008-08-26T00:00:00"/>
        <d v="2008-07-04T00:00:00"/>
        <d v="2017-01-29T00:00:00"/>
        <d v="2008-08-05T00:00:00"/>
        <d v="2011-02-26T00:00:00"/>
        <d v="2009-09-01T00:00:00"/>
        <d v="2009-08-31T00:00:00"/>
        <d v="2008-10-04T00:00:00"/>
        <d v="2009-08-28T00:00:00"/>
        <d v="2009-06-16T00:00:00"/>
        <d v="2009-02-04T00:00:00"/>
        <d v="2009-02-25T00:00:00"/>
        <d v="2010-12-23T00:00:00"/>
        <d v="2009-03-11T00:00:00"/>
        <d v="2009-04-02T00:00:00"/>
        <d v="2009-08-27T00:00:00"/>
        <d v="2009-07-07T00:00:00"/>
        <d v="2009-08-04T00:00:00"/>
        <d v="2011-02-28T00:00:00"/>
        <d v="2009-08-29T00:00:00"/>
        <d v="2009-09-03T00:00:00"/>
        <d v="2012-01-09T00:00:00"/>
        <d v="2012-03-08T00:00:00"/>
        <d v="2011-03-01T00:00:00"/>
        <d v="2011-01-06T00:00:00"/>
        <d v="2011-02-23T00:00:00"/>
        <d v="2010-09-20T00:00:00"/>
        <d v="2011-02-19T00:00:00"/>
        <d v="2011-02-24T00:00:00"/>
        <d v="2011-10-19T00:00:00"/>
        <d v="2011-05-31T00:00:00"/>
        <d v="2011-06-14T00:00:00"/>
        <d v="2011-09-29T00:00:00"/>
        <d v="2011-12-22T00:00:00"/>
        <d v="2017-01-30T00:00:00"/>
        <d v="2015-12-27T00:00:00"/>
        <d v="2011-12-19T00:00:00"/>
        <d v="2011-12-20T00:00:00"/>
        <d v="2012-07-02T00:00:00"/>
        <d v="2012-01-24T00:00:00"/>
        <d v="2012-02-03T00:00:00"/>
        <d v="2012-02-15T00:00:00"/>
        <d v="2012-08-25T00:00:00"/>
        <d v="2012-04-19T00:00:00"/>
        <d v="2015-12-11T00:00:00"/>
        <d v="2012-06-28T00:00:00"/>
        <d v="2012-06-25T00:00:00"/>
        <d v="2013-01-25T00:00:00"/>
        <d v="2017-02-06T00:00:00"/>
        <d v="2012-11-14T00:00:00"/>
        <d v="2012-09-30T00:00:00"/>
        <d v="2012-10-30T00:00:00"/>
        <d v="2013-09-02T00:00:00"/>
        <d v="2013-03-13T00:00:00"/>
        <d v="2015-12-20T00:00:00"/>
        <d v="2014-02-09T00:00:00"/>
        <d v="2014-07-31T00:00:00"/>
        <d v="2014-07-20T00:00:00"/>
        <d v="2017-01-31T00:00:00"/>
        <d v="2017-04-18T00:00:00"/>
        <d v="2018-11-06T00:00:00"/>
        <d v="2019-03-07T00:00:00"/>
      </sharedItems>
      <fieldGroup par="4" base="1">
        <rangePr groupBy="months" startDate="2007-01-27T00:00:00" endDate="2019-03-08T00:00:00"/>
        <groupItems count="14">
          <s v="&lt;27/01/2007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3/2019"/>
        </groupItems>
      </fieldGroup>
    </cacheField>
    <cacheField name="Resolution Month" numFmtId="0">
      <sharedItems count="57">
        <s v="2007-02"/>
        <s v="2010-12"/>
        <s v="2007-08"/>
        <s v="2007-01"/>
        <s v="2008-04"/>
        <s v="2007-03"/>
        <s v="2007-07"/>
        <s v="2008-01"/>
        <s v="2008-03"/>
        <s v="2007-11"/>
        <s v="2007-12"/>
        <s v="2007-05"/>
        <s v="2007-09"/>
        <s v="2008-05"/>
        <s v="2007-10"/>
        <s v="2011-02"/>
        <s v="2008-02"/>
        <s v="2008-06"/>
        <s v="2008-07"/>
        <s v="2008-08"/>
        <s v="2017-01"/>
        <s v="2009-09"/>
        <s v="2009-08"/>
        <s v="2008-10"/>
        <s v="2009-06"/>
        <s v="2009-02"/>
        <s v="2009-03"/>
        <s v="2009-04"/>
        <s v="2009-07"/>
        <s v="2012-01"/>
        <s v="2012-03"/>
        <s v="2011-03"/>
        <s v="2011-01"/>
        <s v="2010-09"/>
        <s v="2011-10"/>
        <s v="2011-05"/>
        <s v="2011-06"/>
        <s v="2011-09"/>
        <s v="2011-12"/>
        <s v="2015-12"/>
        <s v="2012-07"/>
        <s v="2012-02"/>
        <s v="2012-08"/>
        <s v="2012-04"/>
        <s v="2012-06"/>
        <s v="2013-01"/>
        <s v="2017-02"/>
        <s v="2012-11"/>
        <s v="2012-09"/>
        <s v="2012-10"/>
        <s v="2013-09"/>
        <s v="2013-03"/>
        <s v="2014-02"/>
        <s v="2014-07"/>
        <s v="2017-04"/>
        <s v="2018-11"/>
        <s v="2019-03"/>
      </sharedItems>
    </cacheField>
    <cacheField name="Trimestri" numFmtId="0" databaseField="0">
      <fieldGroup base="1">
        <rangePr groupBy="quarters" startDate="2007-01-27T00:00:00" endDate="2019-03-08T00:00:00"/>
        <groupItems count="6">
          <s v="&lt;27/01/2007"/>
          <s v="Trim1"/>
          <s v="Trim2"/>
          <s v="Trim3"/>
          <s v="Trim4"/>
          <s v="&gt;08/03/2019"/>
        </groupItems>
      </fieldGroup>
    </cacheField>
    <cacheField name="Anni" numFmtId="0" databaseField="0">
      <fieldGroup base="1">
        <rangePr groupBy="years" startDate="2007-01-27T00:00:00" endDate="2019-03-08T00:00:00"/>
        <groupItems count="15">
          <s v="&lt;27/01/2007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08/03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s v="RAMPART-1"/>
    <x v="0"/>
    <x v="0"/>
  </r>
  <r>
    <s v="RAMPART-4"/>
    <x v="1"/>
    <x v="0"/>
  </r>
  <r>
    <s v="RAMPART-6"/>
    <x v="2"/>
    <x v="1"/>
  </r>
  <r>
    <s v="RAMPART-7"/>
    <x v="2"/>
    <x v="1"/>
  </r>
  <r>
    <s v="RAMPART-8"/>
    <x v="3"/>
    <x v="2"/>
  </r>
  <r>
    <s v="RAMPART-9"/>
    <x v="4"/>
    <x v="3"/>
  </r>
  <r>
    <s v="RAMPART-10"/>
    <x v="5"/>
    <x v="4"/>
  </r>
  <r>
    <s v="RAMPART-12"/>
    <x v="6"/>
    <x v="5"/>
  </r>
  <r>
    <s v="RAMPART-14"/>
    <x v="7"/>
    <x v="2"/>
  </r>
  <r>
    <s v="RAMPART-17"/>
    <x v="8"/>
    <x v="6"/>
  </r>
  <r>
    <s v="RAMPART-18"/>
    <x v="9"/>
    <x v="7"/>
  </r>
  <r>
    <s v="RAMPART-19"/>
    <x v="7"/>
    <x v="2"/>
  </r>
  <r>
    <s v="RAMPART-20"/>
    <x v="10"/>
    <x v="6"/>
  </r>
  <r>
    <s v="RAMPART-21"/>
    <x v="11"/>
    <x v="0"/>
  </r>
  <r>
    <s v="RAMPART-22"/>
    <x v="2"/>
    <x v="1"/>
  </r>
  <r>
    <s v="RAMPART-23"/>
    <x v="12"/>
    <x v="4"/>
  </r>
  <r>
    <s v="RAMPART-24"/>
    <x v="7"/>
    <x v="2"/>
  </r>
  <r>
    <s v="RAMPART-25"/>
    <x v="2"/>
    <x v="1"/>
  </r>
  <r>
    <s v="RAMPART-26"/>
    <x v="13"/>
    <x v="8"/>
  </r>
  <r>
    <s v="RAMPART-27"/>
    <x v="14"/>
    <x v="9"/>
  </r>
  <r>
    <s v="RAMPART-29"/>
    <x v="15"/>
    <x v="6"/>
  </r>
  <r>
    <s v="RAMPART-31"/>
    <x v="16"/>
    <x v="7"/>
  </r>
  <r>
    <s v="RAMPART-32"/>
    <x v="17"/>
    <x v="10"/>
  </r>
  <r>
    <s v="RAMPART-33"/>
    <x v="18"/>
    <x v="4"/>
  </r>
  <r>
    <s v="RAMPART-36"/>
    <x v="19"/>
    <x v="11"/>
  </r>
  <r>
    <s v="RAMPART-37"/>
    <x v="3"/>
    <x v="2"/>
  </r>
  <r>
    <s v="RAMPART-38"/>
    <x v="20"/>
    <x v="11"/>
  </r>
  <r>
    <s v="RAMPART-39"/>
    <x v="13"/>
    <x v="8"/>
  </r>
  <r>
    <s v="RAMPART-40"/>
    <x v="20"/>
    <x v="11"/>
  </r>
  <r>
    <s v="RAMPART-42"/>
    <x v="21"/>
    <x v="6"/>
  </r>
  <r>
    <s v="RAMPART-43"/>
    <x v="20"/>
    <x v="11"/>
  </r>
  <r>
    <s v="RAMPART-45"/>
    <x v="22"/>
    <x v="6"/>
  </r>
  <r>
    <s v="RAMPART-47"/>
    <x v="9"/>
    <x v="7"/>
  </r>
  <r>
    <s v="RAMPART-48"/>
    <x v="22"/>
    <x v="6"/>
  </r>
  <r>
    <s v="RAMPART-49"/>
    <x v="22"/>
    <x v="6"/>
  </r>
  <r>
    <s v="RAMPART-50"/>
    <x v="3"/>
    <x v="2"/>
  </r>
  <r>
    <s v="RAMPART-51"/>
    <x v="21"/>
    <x v="6"/>
  </r>
  <r>
    <s v="RAMPART-52"/>
    <x v="22"/>
    <x v="6"/>
  </r>
  <r>
    <s v="RAMPART-53"/>
    <x v="15"/>
    <x v="6"/>
  </r>
  <r>
    <s v="RAMPART-54"/>
    <x v="23"/>
    <x v="6"/>
  </r>
  <r>
    <s v="RAMPART-56"/>
    <x v="3"/>
    <x v="2"/>
  </r>
  <r>
    <s v="RAMPART-57"/>
    <x v="10"/>
    <x v="6"/>
  </r>
  <r>
    <s v="RAMPART-58"/>
    <x v="24"/>
    <x v="12"/>
  </r>
  <r>
    <s v="RAMPART-59"/>
    <x v="25"/>
    <x v="6"/>
  </r>
  <r>
    <s v="RAMPART-60"/>
    <x v="3"/>
    <x v="2"/>
  </r>
  <r>
    <s v="RAMPART-62"/>
    <x v="3"/>
    <x v="2"/>
  </r>
  <r>
    <s v="RAMPART-64"/>
    <x v="26"/>
    <x v="13"/>
  </r>
  <r>
    <s v="RAMPART-66"/>
    <x v="3"/>
    <x v="2"/>
  </r>
  <r>
    <s v="RAMPART-67"/>
    <x v="27"/>
    <x v="7"/>
  </r>
  <r>
    <s v="RAMPART-68"/>
    <x v="16"/>
    <x v="7"/>
  </r>
  <r>
    <s v="RAMPART-71"/>
    <x v="28"/>
    <x v="2"/>
  </r>
  <r>
    <s v="RAMPART-72"/>
    <x v="13"/>
    <x v="8"/>
  </r>
  <r>
    <s v="RAMPART-73"/>
    <x v="29"/>
    <x v="8"/>
  </r>
  <r>
    <s v="RAMPART-74"/>
    <x v="30"/>
    <x v="2"/>
  </r>
  <r>
    <s v="RAMPART-75"/>
    <x v="31"/>
    <x v="14"/>
  </r>
  <r>
    <s v="RAMPART-78"/>
    <x v="32"/>
    <x v="7"/>
  </r>
  <r>
    <s v="RAMPART-80"/>
    <x v="33"/>
    <x v="10"/>
  </r>
  <r>
    <s v="RAMPART-81"/>
    <x v="34"/>
    <x v="10"/>
  </r>
  <r>
    <s v="RAMPART-82"/>
    <x v="35"/>
    <x v="12"/>
  </r>
  <r>
    <s v="RAMPART-84"/>
    <x v="36"/>
    <x v="7"/>
  </r>
  <r>
    <s v="RAMPART-85"/>
    <x v="35"/>
    <x v="12"/>
  </r>
  <r>
    <s v="RAMPART-86"/>
    <x v="37"/>
    <x v="12"/>
  </r>
  <r>
    <s v="RAMPART-87"/>
    <x v="5"/>
    <x v="4"/>
  </r>
  <r>
    <s v="RAMPART-89"/>
    <x v="38"/>
    <x v="4"/>
  </r>
  <r>
    <s v="RAMPART-90"/>
    <x v="39"/>
    <x v="7"/>
  </r>
  <r>
    <s v="RAMPART-91"/>
    <x v="40"/>
    <x v="14"/>
  </r>
  <r>
    <s v="RAMPART-92"/>
    <x v="40"/>
    <x v="14"/>
  </r>
  <r>
    <s v="RAMPART-93"/>
    <x v="40"/>
    <x v="14"/>
  </r>
  <r>
    <s v="RAMPART-94"/>
    <x v="41"/>
    <x v="14"/>
  </r>
  <r>
    <s v="RAMPART-95"/>
    <x v="41"/>
    <x v="14"/>
  </r>
  <r>
    <s v="RAMPART-97"/>
    <x v="2"/>
    <x v="1"/>
  </r>
  <r>
    <s v="RAMPART-98"/>
    <x v="42"/>
    <x v="15"/>
  </r>
  <r>
    <s v="RAMPART-99"/>
    <x v="43"/>
    <x v="9"/>
  </r>
  <r>
    <s v="RAMPART-101"/>
    <x v="38"/>
    <x v="4"/>
  </r>
  <r>
    <s v="RAMPART-102"/>
    <x v="43"/>
    <x v="9"/>
  </r>
  <r>
    <s v="RAMPART-103"/>
    <x v="44"/>
    <x v="13"/>
  </r>
  <r>
    <s v="RAMPART-104"/>
    <x v="43"/>
    <x v="9"/>
  </r>
  <r>
    <s v="RAMPART-105"/>
    <x v="29"/>
    <x v="8"/>
  </r>
  <r>
    <s v="RAMPART-106"/>
    <x v="45"/>
    <x v="9"/>
  </r>
  <r>
    <s v="RAMPART-107"/>
    <x v="46"/>
    <x v="9"/>
  </r>
  <r>
    <s v="RAMPART-108"/>
    <x v="32"/>
    <x v="7"/>
  </r>
  <r>
    <s v="RAMPART-109"/>
    <x v="47"/>
    <x v="9"/>
  </r>
  <r>
    <s v="RAMPART-110"/>
    <x v="48"/>
    <x v="9"/>
  </r>
  <r>
    <s v="RAMPART-111"/>
    <x v="2"/>
    <x v="1"/>
  </r>
  <r>
    <s v="RAMPART-113"/>
    <x v="48"/>
    <x v="9"/>
  </r>
  <r>
    <s v="RAMPART-114"/>
    <x v="33"/>
    <x v="10"/>
  </r>
  <r>
    <s v="RAMPART-115"/>
    <x v="33"/>
    <x v="10"/>
  </r>
  <r>
    <s v="RAMPART-116"/>
    <x v="2"/>
    <x v="1"/>
  </r>
  <r>
    <s v="RAMPART-117"/>
    <x v="13"/>
    <x v="8"/>
  </r>
  <r>
    <s v="RAMPART-119"/>
    <x v="2"/>
    <x v="1"/>
  </r>
  <r>
    <s v="RAMPART-120"/>
    <x v="49"/>
    <x v="13"/>
  </r>
  <r>
    <s v="RAMPART-121"/>
    <x v="50"/>
    <x v="1"/>
  </r>
  <r>
    <s v="RAMPART-122"/>
    <x v="33"/>
    <x v="10"/>
  </r>
  <r>
    <s v="RAMPART-123"/>
    <x v="27"/>
    <x v="7"/>
  </r>
  <r>
    <s v="RAMPART-124"/>
    <x v="51"/>
    <x v="16"/>
  </r>
  <r>
    <s v="RAMPART-125"/>
    <x v="39"/>
    <x v="7"/>
  </r>
  <r>
    <s v="RAMPART-127"/>
    <x v="52"/>
    <x v="10"/>
  </r>
  <r>
    <s v="RAMPART-129"/>
    <x v="16"/>
    <x v="7"/>
  </r>
  <r>
    <s v="RAMPART-130"/>
    <x v="2"/>
    <x v="1"/>
  </r>
  <r>
    <s v="RAMPART-131"/>
    <x v="39"/>
    <x v="7"/>
  </r>
  <r>
    <s v="RAMPART-132"/>
    <x v="53"/>
    <x v="7"/>
  </r>
  <r>
    <s v="RAMPART-133"/>
    <x v="16"/>
    <x v="7"/>
  </r>
  <r>
    <s v="RAMPART-134"/>
    <x v="54"/>
    <x v="4"/>
  </r>
  <r>
    <s v="RAMPART-135"/>
    <x v="55"/>
    <x v="7"/>
  </r>
  <r>
    <s v="RAMPART-136"/>
    <x v="50"/>
    <x v="1"/>
  </r>
  <r>
    <s v="RAMPART-137"/>
    <x v="56"/>
    <x v="16"/>
  </r>
  <r>
    <s v="RAMPART-138"/>
    <x v="56"/>
    <x v="16"/>
  </r>
  <r>
    <s v="RAMPART-139"/>
    <x v="57"/>
    <x v="16"/>
  </r>
  <r>
    <s v="RAMPART-140"/>
    <x v="58"/>
    <x v="16"/>
  </r>
  <r>
    <s v="RAMPART-141"/>
    <x v="59"/>
    <x v="16"/>
  </r>
  <r>
    <s v="RAMPART-143"/>
    <x v="13"/>
    <x v="8"/>
  </r>
  <r>
    <s v="RAMPART-145"/>
    <x v="60"/>
    <x v="13"/>
  </r>
  <r>
    <s v="RAMPART-146"/>
    <x v="61"/>
    <x v="4"/>
  </r>
  <r>
    <s v="RAMPART-147"/>
    <x v="62"/>
    <x v="4"/>
  </r>
  <r>
    <s v="RAMPART-148"/>
    <x v="38"/>
    <x v="4"/>
  </r>
  <r>
    <s v="RAMPART-149"/>
    <x v="18"/>
    <x v="4"/>
  </r>
  <r>
    <s v="RAMPART-150"/>
    <x v="63"/>
    <x v="17"/>
  </r>
  <r>
    <s v="RAMPART-151"/>
    <x v="38"/>
    <x v="4"/>
  </r>
  <r>
    <s v="RAMPART-152"/>
    <x v="5"/>
    <x v="4"/>
  </r>
  <r>
    <s v="RAMPART-153"/>
    <x v="26"/>
    <x v="13"/>
  </r>
  <r>
    <s v="RAMPART-154"/>
    <x v="2"/>
    <x v="1"/>
  </r>
  <r>
    <s v="RAMPART-157"/>
    <x v="64"/>
    <x v="13"/>
  </r>
  <r>
    <s v="RAMPART-158"/>
    <x v="49"/>
    <x v="13"/>
  </r>
  <r>
    <s v="RAMPART-159"/>
    <x v="64"/>
    <x v="13"/>
  </r>
  <r>
    <s v="RAMPART-160"/>
    <x v="64"/>
    <x v="13"/>
  </r>
  <r>
    <s v="RAMPART-161"/>
    <x v="65"/>
    <x v="13"/>
  </r>
  <r>
    <s v="RAMPART-162"/>
    <x v="65"/>
    <x v="13"/>
  </r>
  <r>
    <s v="RAMPART-163"/>
    <x v="65"/>
    <x v="13"/>
  </r>
  <r>
    <s v="RAMPART-164"/>
    <x v="66"/>
    <x v="18"/>
  </r>
  <r>
    <s v="RAMPART-165"/>
    <x v="49"/>
    <x v="13"/>
  </r>
  <r>
    <s v="RAMPART-166"/>
    <x v="67"/>
    <x v="13"/>
  </r>
  <r>
    <s v="RAMPART-167"/>
    <x v="49"/>
    <x v="13"/>
  </r>
  <r>
    <s v="RAMPART-168"/>
    <x v="60"/>
    <x v="13"/>
  </r>
  <r>
    <s v="RAMPART-169"/>
    <x v="68"/>
    <x v="17"/>
  </r>
  <r>
    <s v="RAMPART-170"/>
    <x v="63"/>
    <x v="17"/>
  </r>
  <r>
    <s v="RAMPART-171"/>
    <x v="69"/>
    <x v="19"/>
  </r>
  <r>
    <s v="RAMPART-173"/>
    <x v="63"/>
    <x v="17"/>
  </r>
  <r>
    <s v="RAMPART-174"/>
    <x v="50"/>
    <x v="1"/>
  </r>
  <r>
    <s v="RAMPART-175"/>
    <x v="63"/>
    <x v="17"/>
  </r>
  <r>
    <s v="RAMPART-176"/>
    <x v="70"/>
    <x v="18"/>
  </r>
  <r>
    <s v="RAMPART-177"/>
    <x v="63"/>
    <x v="17"/>
  </r>
  <r>
    <s v="RAMPART-178"/>
    <x v="66"/>
    <x v="18"/>
  </r>
  <r>
    <s v="RAMPART-179"/>
    <x v="71"/>
    <x v="20"/>
  </r>
  <r>
    <s v="RAMPART-180"/>
    <x v="2"/>
    <x v="1"/>
  </r>
  <r>
    <s v="RAMPART-181"/>
    <x v="50"/>
    <x v="1"/>
  </r>
  <r>
    <s v="RAMPART-182"/>
    <x v="72"/>
    <x v="19"/>
  </r>
  <r>
    <s v="RAMPART-183"/>
    <x v="73"/>
    <x v="15"/>
  </r>
  <r>
    <s v="RAMPART-186"/>
    <x v="50"/>
    <x v="1"/>
  </r>
  <r>
    <s v="RAMPART-187"/>
    <x v="2"/>
    <x v="1"/>
  </r>
  <r>
    <s v="RAMPART-189"/>
    <x v="74"/>
    <x v="21"/>
  </r>
  <r>
    <s v="RAMPART-190"/>
    <x v="2"/>
    <x v="1"/>
  </r>
  <r>
    <s v="RAMPART-191"/>
    <x v="75"/>
    <x v="22"/>
  </r>
  <r>
    <s v="RAMPART-193"/>
    <x v="75"/>
    <x v="22"/>
  </r>
  <r>
    <s v="RAMPART-195"/>
    <x v="2"/>
    <x v="1"/>
  </r>
  <r>
    <s v="RAMPART-198"/>
    <x v="50"/>
    <x v="1"/>
  </r>
  <r>
    <s v="RAMPART-199"/>
    <x v="76"/>
    <x v="23"/>
  </r>
  <r>
    <s v="RAMPART-200"/>
    <x v="77"/>
    <x v="22"/>
  </r>
  <r>
    <s v="RAMPART-201"/>
    <x v="42"/>
    <x v="15"/>
  </r>
  <r>
    <s v="RAMPART-202"/>
    <x v="50"/>
    <x v="1"/>
  </r>
  <r>
    <s v="RAMPART-204"/>
    <x v="78"/>
    <x v="24"/>
  </r>
  <r>
    <s v="RAMPART-206"/>
    <x v="2"/>
    <x v="1"/>
  </r>
  <r>
    <s v="RAMPART-207"/>
    <x v="78"/>
    <x v="24"/>
  </r>
  <r>
    <s v="RAMPART-209"/>
    <x v="75"/>
    <x v="22"/>
  </r>
  <r>
    <s v="RAMPART-210"/>
    <x v="2"/>
    <x v="1"/>
  </r>
  <r>
    <s v="RAMPART-212"/>
    <x v="50"/>
    <x v="1"/>
  </r>
  <r>
    <s v="RAMPART-214"/>
    <x v="79"/>
    <x v="25"/>
  </r>
  <r>
    <s v="RAMPART-215"/>
    <x v="80"/>
    <x v="25"/>
  </r>
  <r>
    <s v="RAMPART-218"/>
    <x v="81"/>
    <x v="1"/>
  </r>
  <r>
    <s v="RAMPART-219"/>
    <x v="82"/>
    <x v="26"/>
  </r>
  <r>
    <s v="RAMPART-220"/>
    <x v="83"/>
    <x v="27"/>
  </r>
  <r>
    <s v="RAMPART-224"/>
    <x v="50"/>
    <x v="1"/>
  </r>
  <r>
    <s v="RAMPART-225"/>
    <x v="2"/>
    <x v="1"/>
  </r>
  <r>
    <s v="RAMPART-226"/>
    <x v="2"/>
    <x v="1"/>
  </r>
  <r>
    <s v="RAMPART-228"/>
    <x v="50"/>
    <x v="1"/>
  </r>
  <r>
    <s v="RAMPART-230"/>
    <x v="77"/>
    <x v="22"/>
  </r>
  <r>
    <s v="RAMPART-231"/>
    <x v="84"/>
    <x v="22"/>
  </r>
  <r>
    <s v="RAMPART-232"/>
    <x v="85"/>
    <x v="28"/>
  </r>
  <r>
    <s v="RAMPART-233"/>
    <x v="86"/>
    <x v="22"/>
  </r>
  <r>
    <s v="RAMPART-236"/>
    <x v="87"/>
    <x v="15"/>
  </r>
  <r>
    <s v="RAMPART-242"/>
    <x v="84"/>
    <x v="22"/>
  </r>
  <r>
    <s v="RAMPART-243"/>
    <x v="84"/>
    <x v="22"/>
  </r>
  <r>
    <s v="RAMPART-244"/>
    <x v="88"/>
    <x v="22"/>
  </r>
  <r>
    <s v="RAMPART-245"/>
    <x v="77"/>
    <x v="22"/>
  </r>
  <r>
    <s v="RAMPART-246"/>
    <x v="77"/>
    <x v="22"/>
  </r>
  <r>
    <s v="RAMPART-247"/>
    <x v="77"/>
    <x v="22"/>
  </r>
  <r>
    <s v="RAMPART-248"/>
    <x v="74"/>
    <x v="21"/>
  </r>
  <r>
    <s v="RAMPART-249"/>
    <x v="77"/>
    <x v="22"/>
  </r>
  <r>
    <s v="RAMPART-250"/>
    <x v="77"/>
    <x v="22"/>
  </r>
  <r>
    <s v="RAMPART-251"/>
    <x v="88"/>
    <x v="22"/>
  </r>
  <r>
    <s v="RAMPART-253"/>
    <x v="2"/>
    <x v="1"/>
  </r>
  <r>
    <s v="RAMPART-254"/>
    <x v="50"/>
    <x v="1"/>
  </r>
  <r>
    <s v="RAMPART-255"/>
    <x v="74"/>
    <x v="21"/>
  </r>
  <r>
    <s v="RAMPART-256"/>
    <x v="75"/>
    <x v="22"/>
  </r>
  <r>
    <s v="RAMPART-257"/>
    <x v="74"/>
    <x v="21"/>
  </r>
  <r>
    <s v="RAMPART-258"/>
    <x v="2"/>
    <x v="1"/>
  </r>
  <r>
    <s v="RAMPART-259"/>
    <x v="50"/>
    <x v="1"/>
  </r>
  <r>
    <s v="RAMPART-260"/>
    <x v="89"/>
    <x v="21"/>
  </r>
  <r>
    <s v="RAMPART-263"/>
    <x v="2"/>
    <x v="1"/>
  </r>
  <r>
    <s v="RAMPART-264"/>
    <x v="42"/>
    <x v="15"/>
  </r>
  <r>
    <s v="RAMPART-265"/>
    <x v="2"/>
    <x v="1"/>
  </r>
  <r>
    <s v="RAMPART-266"/>
    <x v="2"/>
    <x v="1"/>
  </r>
  <r>
    <s v="RAMPART-267"/>
    <x v="50"/>
    <x v="1"/>
  </r>
  <r>
    <s v="RAMPART-268"/>
    <x v="2"/>
    <x v="1"/>
  </r>
  <r>
    <s v="RAMPART-269"/>
    <x v="90"/>
    <x v="29"/>
  </r>
  <r>
    <s v="RAMPART-270"/>
    <x v="2"/>
    <x v="1"/>
  </r>
  <r>
    <s v="RAMPART-271"/>
    <x v="2"/>
    <x v="1"/>
  </r>
  <r>
    <s v="RAMPART-273"/>
    <x v="50"/>
    <x v="1"/>
  </r>
  <r>
    <s v="RAMPART-274"/>
    <x v="2"/>
    <x v="1"/>
  </r>
  <r>
    <s v="RAMPART-275"/>
    <x v="91"/>
    <x v="30"/>
  </r>
  <r>
    <s v="RAMPART-276"/>
    <x v="2"/>
    <x v="1"/>
  </r>
  <r>
    <s v="RAMPART-277"/>
    <x v="50"/>
    <x v="1"/>
  </r>
  <r>
    <s v="RAMPART-278"/>
    <x v="81"/>
    <x v="1"/>
  </r>
  <r>
    <s v="RAMPART-279"/>
    <x v="2"/>
    <x v="1"/>
  </r>
  <r>
    <s v="RAMPART-280"/>
    <x v="2"/>
    <x v="1"/>
  </r>
  <r>
    <s v="RAMPART-283"/>
    <x v="50"/>
    <x v="1"/>
  </r>
  <r>
    <s v="RAMPART-285"/>
    <x v="2"/>
    <x v="1"/>
  </r>
  <r>
    <s v="RAMPART-288"/>
    <x v="2"/>
    <x v="1"/>
  </r>
  <r>
    <s v="RAMPART-290"/>
    <x v="2"/>
    <x v="1"/>
  </r>
  <r>
    <s v="RAMPART-291"/>
    <x v="2"/>
    <x v="1"/>
  </r>
  <r>
    <s v="RAMPART-293"/>
    <x v="2"/>
    <x v="1"/>
  </r>
  <r>
    <s v="RAMPART-294"/>
    <x v="2"/>
    <x v="1"/>
  </r>
  <r>
    <s v="RAMPART-297"/>
    <x v="92"/>
    <x v="31"/>
  </r>
  <r>
    <s v="RAMPART-298"/>
    <x v="93"/>
    <x v="32"/>
  </r>
  <r>
    <s v="RAMPART-299"/>
    <x v="94"/>
    <x v="15"/>
  </r>
  <r>
    <s v="RAMPART-300"/>
    <x v="2"/>
    <x v="1"/>
  </r>
  <r>
    <s v="RAMPART-303"/>
    <x v="2"/>
    <x v="1"/>
  </r>
  <r>
    <s v="RAMPART-304"/>
    <x v="95"/>
    <x v="33"/>
  </r>
  <r>
    <s v="RAMPART-305"/>
    <x v="96"/>
    <x v="15"/>
  </r>
  <r>
    <s v="RAMPART-306"/>
    <x v="2"/>
    <x v="1"/>
  </r>
  <r>
    <s v="RAMPART-307"/>
    <x v="2"/>
    <x v="1"/>
  </r>
  <r>
    <s v="RAMPART-308"/>
    <x v="2"/>
    <x v="1"/>
  </r>
  <r>
    <s v="RAMPART-309"/>
    <x v="2"/>
    <x v="1"/>
  </r>
  <r>
    <s v="RAMPART-310"/>
    <x v="2"/>
    <x v="1"/>
  </r>
  <r>
    <s v="RAMPART-311"/>
    <x v="2"/>
    <x v="1"/>
  </r>
  <r>
    <s v="RAMPART-313"/>
    <x v="50"/>
    <x v="1"/>
  </r>
  <r>
    <s v="RAMPART-314"/>
    <x v="50"/>
    <x v="1"/>
  </r>
  <r>
    <s v="RAMPART-315"/>
    <x v="50"/>
    <x v="1"/>
  </r>
  <r>
    <s v="RAMPART-316"/>
    <x v="50"/>
    <x v="1"/>
  </r>
  <r>
    <s v="RAMPART-317"/>
    <x v="97"/>
    <x v="15"/>
  </r>
  <r>
    <s v="RAMPART-321"/>
    <x v="96"/>
    <x v="15"/>
  </r>
  <r>
    <s v="RAMPART-322"/>
    <x v="96"/>
    <x v="15"/>
  </r>
  <r>
    <s v="RAMPART-324"/>
    <x v="98"/>
    <x v="34"/>
  </r>
  <r>
    <s v="RAMPART-326"/>
    <x v="99"/>
    <x v="35"/>
  </r>
  <r>
    <s v="RAMPART-327"/>
    <x v="99"/>
    <x v="35"/>
  </r>
  <r>
    <s v="RAMPART-331"/>
    <x v="71"/>
    <x v="20"/>
  </r>
  <r>
    <s v="RAMPART-333"/>
    <x v="100"/>
    <x v="36"/>
  </r>
  <r>
    <s v="RAMPART-334"/>
    <x v="101"/>
    <x v="37"/>
  </r>
  <r>
    <s v="RAMPART-336"/>
    <x v="101"/>
    <x v="37"/>
  </r>
  <r>
    <s v="RAMPART-338"/>
    <x v="102"/>
    <x v="38"/>
  </r>
  <r>
    <s v="RAMPART-339"/>
    <x v="103"/>
    <x v="20"/>
  </r>
  <r>
    <s v="RAMPART-343"/>
    <x v="104"/>
    <x v="39"/>
  </r>
  <r>
    <s v="RAMPART-347"/>
    <x v="105"/>
    <x v="38"/>
  </r>
  <r>
    <s v="RAMPART-350"/>
    <x v="106"/>
    <x v="38"/>
  </r>
  <r>
    <s v="RAMPART-351"/>
    <x v="107"/>
    <x v="40"/>
  </r>
  <r>
    <s v="RAMPART-354"/>
    <x v="108"/>
    <x v="29"/>
  </r>
  <r>
    <s v="RAMPART-355"/>
    <x v="109"/>
    <x v="41"/>
  </r>
  <r>
    <s v="RAMPART-357"/>
    <x v="110"/>
    <x v="41"/>
  </r>
  <r>
    <s v="RAMPART-358"/>
    <x v="111"/>
    <x v="42"/>
  </r>
  <r>
    <s v="RAMPART-363"/>
    <x v="112"/>
    <x v="43"/>
  </r>
  <r>
    <s v="RAMPART-367"/>
    <x v="113"/>
    <x v="39"/>
  </r>
  <r>
    <s v="RAMPART-375"/>
    <x v="114"/>
    <x v="44"/>
  </r>
  <r>
    <s v="RAMPART-376"/>
    <x v="115"/>
    <x v="44"/>
  </r>
  <r>
    <s v="RAMPART-377"/>
    <x v="115"/>
    <x v="44"/>
  </r>
  <r>
    <s v="RAMPART-378"/>
    <x v="104"/>
    <x v="39"/>
  </r>
  <r>
    <s v="RAMPART-379"/>
    <x v="104"/>
    <x v="39"/>
  </r>
  <r>
    <s v="RAMPART-381"/>
    <x v="104"/>
    <x v="39"/>
  </r>
  <r>
    <s v="RAMPART-382"/>
    <x v="103"/>
    <x v="20"/>
  </r>
  <r>
    <s v="RAMPART-384"/>
    <x v="116"/>
    <x v="45"/>
  </r>
  <r>
    <s v="RAMPART-387"/>
    <x v="104"/>
    <x v="39"/>
  </r>
  <r>
    <s v="RAMPART-390"/>
    <x v="117"/>
    <x v="46"/>
  </r>
  <r>
    <s v="RAMPART-392"/>
    <x v="118"/>
    <x v="47"/>
  </r>
  <r>
    <s v="RAMPART-393"/>
    <x v="119"/>
    <x v="48"/>
  </r>
  <r>
    <s v="RAMPART-395"/>
    <x v="120"/>
    <x v="49"/>
  </r>
  <r>
    <s v="RAMPART-399"/>
    <x v="121"/>
    <x v="50"/>
  </r>
  <r>
    <s v="RAMPART-400"/>
    <x v="122"/>
    <x v="51"/>
  </r>
  <r>
    <s v="RAMPART-404"/>
    <x v="71"/>
    <x v="20"/>
  </r>
  <r>
    <s v="RAMPART-405"/>
    <x v="123"/>
    <x v="39"/>
  </r>
  <r>
    <s v="RAMPART-409"/>
    <x v="124"/>
    <x v="52"/>
  </r>
  <r>
    <s v="RAMPART-415"/>
    <x v="125"/>
    <x v="53"/>
  </r>
  <r>
    <s v="RAMPART-416"/>
    <x v="126"/>
    <x v="53"/>
  </r>
  <r>
    <s v="RAMPART-417"/>
    <x v="71"/>
    <x v="20"/>
  </r>
  <r>
    <s v="RAMPART-423"/>
    <x v="127"/>
    <x v="20"/>
  </r>
  <r>
    <s v="RAMPART-430"/>
    <x v="71"/>
    <x v="20"/>
  </r>
  <r>
    <s v="RAMPART-433"/>
    <x v="71"/>
    <x v="20"/>
  </r>
  <r>
    <s v="RAMPART-440"/>
    <x v="128"/>
    <x v="54"/>
  </r>
  <r>
    <s v="RAMPART-445"/>
    <x v="129"/>
    <x v="55"/>
  </r>
  <r>
    <s v="RAMPART-446"/>
    <x v="130"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458DD-4107-4190-B51B-7FF5133CBB61}" name="Tabella pivot1" cacheId="3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3:B61" firstHeaderRow="1" firstDataRow="1" firstDataCol="1"/>
  <pivotFields count="5">
    <pivotField dataField="1"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8">
        <item x="3"/>
        <item x="0"/>
        <item x="5"/>
        <item x="11"/>
        <item x="6"/>
        <item x="2"/>
        <item x="12"/>
        <item x="14"/>
        <item x="9"/>
        <item x="10"/>
        <item x="7"/>
        <item x="16"/>
        <item x="8"/>
        <item x="4"/>
        <item x="13"/>
        <item x="17"/>
        <item x="18"/>
        <item x="19"/>
        <item x="23"/>
        <item x="25"/>
        <item x="26"/>
        <item x="27"/>
        <item x="24"/>
        <item x="28"/>
        <item x="22"/>
        <item x="21"/>
        <item x="33"/>
        <item x="1"/>
        <item x="32"/>
        <item x="15"/>
        <item x="31"/>
        <item x="35"/>
        <item x="36"/>
        <item x="37"/>
        <item x="34"/>
        <item x="38"/>
        <item x="29"/>
        <item x="41"/>
        <item x="30"/>
        <item x="43"/>
        <item x="44"/>
        <item x="40"/>
        <item x="42"/>
        <item x="48"/>
        <item x="49"/>
        <item x="47"/>
        <item x="45"/>
        <item x="51"/>
        <item x="50"/>
        <item x="52"/>
        <item x="53"/>
        <item x="39"/>
        <item x="20"/>
        <item x="46"/>
        <item x="54"/>
        <item x="55"/>
        <item x="56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1">
    <field x="2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Conteggio di Ke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A4EB75A-E722-4DBB-B625-2295AC50164A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09E46D-A865-4376-B039-071B0FDDEF44}" name="pcc_3" displayName="pcc_3" ref="A1:G58" totalsRowShown="0">
  <autoFilter ref="A1:G58" xr:uid="{CFA9963B-A733-4DD4-B0C6-369D1E911951}"/>
  <sortState xmlns:xlrd2="http://schemas.microsoft.com/office/spreadsheetml/2017/richdata2" ref="A2:A58">
    <sortCondition ref="A1:A288"/>
  </sortState>
  <tableColumns count="7">
    <tableColumn id="3" xr3:uid="{3C50A724-3407-4678-B246-DCA0B11D60FA}" name="Resolution Month"/>
    <tableColumn id="5" xr3:uid="{CC92DAEA-0BD1-4ED0-AA7A-F561BDEA1F4A}" name="Fixed Tickets in Month" dataDxfId="5"/>
    <tableColumn id="9" xr3:uid="{47974236-8697-468D-9829-F70DE53EA5B4}" name="Standard Deviation" dataDxfId="3">
      <calculatedColumnFormula>_xlfn.STDEV.P(pcc_3[Fixed Tickets in Month])</calculatedColumnFormula>
    </tableColumn>
    <tableColumn id="6" xr3:uid="{789CC725-49B4-4BF1-BFC0-6E903F0E7F29}" name="Average" dataDxfId="4">
      <calculatedColumnFormula>AVERAGE($B$2:$B$58)</calculatedColumnFormula>
    </tableColumn>
    <tableColumn id="7" xr3:uid="{3EF79F63-F9E4-485A-B56F-7C4173AAF129}" name="Upper Limit" dataDxfId="2">
      <calculatedColumnFormula>pcc_3[[#This Row],[Average]]+3*pcc_3[[#This Row],[Standard Deviation]]</calculatedColumnFormula>
    </tableColumn>
    <tableColumn id="8" xr3:uid="{630E7873-763B-40D9-BD01-F4CC72FC0D68}" name="Lower Limit" dataDxfId="1">
      <calculatedColumnFormula>pcc_3[[#This Row],[Average]]-3*pcc_3[[#This Row],[Standard Deviation]]</calculatedColumnFormula>
    </tableColumn>
    <tableColumn id="10" xr3:uid="{30D7898F-184F-4D50-8F31-C061AF09E6FD}" name="Bounded Lower Limit" dataDxfId="0">
      <calculatedColumnFormula>IF(pcc_3[[#This Row],[Lower Limit]]&gt;0,pcc_3[[#This Row],[Lower Limit]],0)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1E5F26-AA52-46A7-BCD8-CEE054619D07}" name="pcc" displayName="pcc" ref="A1:C288" tableType="queryTable" totalsRowShown="0">
  <autoFilter ref="A1:C288" xr:uid="{FBA07898-4DF2-4ECE-A8FD-EDC0CF29B35D}"/>
  <sortState xmlns:xlrd2="http://schemas.microsoft.com/office/spreadsheetml/2017/richdata2" ref="A2:C288">
    <sortCondition ref="C1:C288"/>
  </sortState>
  <tableColumns count="3">
    <tableColumn id="1" xr3:uid="{6886A606-3A88-4457-A9EA-D2AB2714AEA1}" uniqueName="1" name="Key" queryTableFieldId="1" dataDxfId="7"/>
    <tableColumn id="2" xr3:uid="{0A825E1B-9274-49ED-A4CE-205A49931A8D}" uniqueName="2" name="Resolution Date" queryTableFieldId="2" dataDxfId="6"/>
    <tableColumn id="3" xr3:uid="{E280D19B-70A6-49E1-89D3-F88F445E7BBE}" uniqueName="3" name="Resolution Month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704F-9247-4657-97F1-E960B0424CA5}">
  <dimension ref="A1:G58"/>
  <sheetViews>
    <sheetView tabSelected="1" topLeftCell="G1" workbookViewId="0">
      <selection activeCell="AC3" sqref="AC3"/>
    </sheetView>
  </sheetViews>
  <sheetFormatPr defaultRowHeight="14.4" x14ac:dyDescent="0.3"/>
  <cols>
    <col min="1" max="1" width="18.44140625" bestFit="1" customWidth="1"/>
    <col min="2" max="2" width="22.21875" bestFit="1" customWidth="1"/>
    <col min="3" max="3" width="22.21875" customWidth="1"/>
    <col min="4" max="4" width="18.44140625" bestFit="1" customWidth="1"/>
    <col min="5" max="5" width="13" bestFit="1" customWidth="1"/>
    <col min="6" max="6" width="12.88671875" bestFit="1" customWidth="1"/>
    <col min="7" max="7" width="21.21875" bestFit="1" customWidth="1"/>
  </cols>
  <sheetData>
    <row r="1" spans="1:7" x14ac:dyDescent="0.3">
      <c r="A1" t="s">
        <v>289</v>
      </c>
      <c r="B1" t="s">
        <v>353</v>
      </c>
      <c r="C1" t="s">
        <v>355</v>
      </c>
      <c r="D1" t="s">
        <v>354</v>
      </c>
      <c r="E1" t="s">
        <v>351</v>
      </c>
      <c r="F1" t="s">
        <v>352</v>
      </c>
      <c r="G1" t="s">
        <v>356</v>
      </c>
    </row>
    <row r="2" spans="1:7" x14ac:dyDescent="0.3">
      <c r="A2" t="s">
        <v>293</v>
      </c>
      <c r="B2" s="1">
        <v>1</v>
      </c>
      <c r="C2" s="1">
        <f>_xlfn.STDEV.P(pcc_3[Fixed Tickets in Month])</f>
        <v>9.2356382814610889</v>
      </c>
      <c r="D2">
        <f t="shared" ref="D2:D33" si="0">AVERAGE($B$2:$B$58)</f>
        <v>5.0350877192982457</v>
      </c>
      <c r="E2">
        <f>pcc_3[[#This Row],[Average]]+3*pcc_3[[#This Row],[Standard Deviation]]</f>
        <v>32.74200256368151</v>
      </c>
      <c r="F2" s="1">
        <f>pcc_3[[#This Row],[Average]]-3*pcc_3[[#This Row],[Standard Deviation]]</f>
        <v>-22.67182712508502</v>
      </c>
      <c r="G2" s="1">
        <f>IF(pcc_3[[#This Row],[Lower Limit]]&gt;0,pcc_3[[#This Row],[Lower Limit]],0)</f>
        <v>0</v>
      </c>
    </row>
    <row r="3" spans="1:7" x14ac:dyDescent="0.3">
      <c r="A3" t="s">
        <v>290</v>
      </c>
      <c r="B3" s="1">
        <v>3</v>
      </c>
      <c r="C3" s="1">
        <f>_xlfn.STDEV.P(pcc_3[Fixed Tickets in Month])</f>
        <v>9.2356382814610889</v>
      </c>
      <c r="D3">
        <f t="shared" si="0"/>
        <v>5.0350877192982457</v>
      </c>
      <c r="E3">
        <f>pcc_3[[#This Row],[Average]]+3*pcc_3[[#This Row],[Standard Deviation]]</f>
        <v>32.74200256368151</v>
      </c>
      <c r="F3" s="1">
        <f>pcc_3[[#This Row],[Average]]-3*pcc_3[[#This Row],[Standard Deviation]]</f>
        <v>-22.67182712508502</v>
      </c>
      <c r="G3" s="1">
        <f>IF(pcc_3[[#This Row],[Lower Limit]]&gt;0,pcc_3[[#This Row],[Lower Limit]],0)</f>
        <v>0</v>
      </c>
    </row>
    <row r="4" spans="1:7" x14ac:dyDescent="0.3">
      <c r="A4" t="s">
        <v>295</v>
      </c>
      <c r="B4" s="1">
        <v>1</v>
      </c>
      <c r="C4" s="1">
        <f>_xlfn.STDEV.P(pcc_3[Fixed Tickets in Month])</f>
        <v>9.2356382814610889</v>
      </c>
      <c r="D4">
        <f t="shared" si="0"/>
        <v>5.0350877192982457</v>
      </c>
      <c r="E4">
        <f>pcc_3[[#This Row],[Average]]+3*pcc_3[[#This Row],[Standard Deviation]]</f>
        <v>32.74200256368151</v>
      </c>
      <c r="F4" s="1">
        <f>pcc_3[[#This Row],[Average]]-3*pcc_3[[#This Row],[Standard Deviation]]</f>
        <v>-22.67182712508502</v>
      </c>
      <c r="G4" s="1">
        <f>IF(pcc_3[[#This Row],[Lower Limit]]&gt;0,pcc_3[[#This Row],[Lower Limit]],0)</f>
        <v>0</v>
      </c>
    </row>
    <row r="5" spans="1:7" x14ac:dyDescent="0.3">
      <c r="A5" t="s">
        <v>301</v>
      </c>
      <c r="B5" s="1">
        <v>4</v>
      </c>
      <c r="C5" s="1">
        <f>_xlfn.STDEV.P(pcc_3[Fixed Tickets in Month])</f>
        <v>9.2356382814610889</v>
      </c>
      <c r="D5">
        <f t="shared" si="0"/>
        <v>5.0350877192982457</v>
      </c>
      <c r="E5">
        <f>pcc_3[[#This Row],[Average]]+3*pcc_3[[#This Row],[Standard Deviation]]</f>
        <v>32.74200256368151</v>
      </c>
      <c r="F5" s="1">
        <f>pcc_3[[#This Row],[Average]]-3*pcc_3[[#This Row],[Standard Deviation]]</f>
        <v>-22.67182712508502</v>
      </c>
      <c r="G5" s="1">
        <f>IF(pcc_3[[#This Row],[Lower Limit]]&gt;0,pcc_3[[#This Row],[Lower Limit]],0)</f>
        <v>0</v>
      </c>
    </row>
    <row r="6" spans="1:7" x14ac:dyDescent="0.3">
      <c r="A6" t="s">
        <v>296</v>
      </c>
      <c r="B6" s="1">
        <v>13</v>
      </c>
      <c r="C6" s="1">
        <f>_xlfn.STDEV.P(pcc_3[Fixed Tickets in Month])</f>
        <v>9.2356382814610889</v>
      </c>
      <c r="D6">
        <f t="shared" si="0"/>
        <v>5.0350877192982457</v>
      </c>
      <c r="E6">
        <f>pcc_3[[#This Row],[Average]]+3*pcc_3[[#This Row],[Standard Deviation]]</f>
        <v>32.74200256368151</v>
      </c>
      <c r="F6" s="1">
        <f>pcc_3[[#This Row],[Average]]-3*pcc_3[[#This Row],[Standard Deviation]]</f>
        <v>-22.67182712508502</v>
      </c>
      <c r="G6" s="1">
        <f>IF(pcc_3[[#This Row],[Lower Limit]]&gt;0,pcc_3[[#This Row],[Lower Limit]],0)</f>
        <v>0</v>
      </c>
    </row>
    <row r="7" spans="1:7" x14ac:dyDescent="0.3">
      <c r="A7" t="s">
        <v>292</v>
      </c>
      <c r="B7" s="1">
        <v>12</v>
      </c>
      <c r="C7" s="1">
        <f>_xlfn.STDEV.P(pcc_3[Fixed Tickets in Month])</f>
        <v>9.2356382814610889</v>
      </c>
      <c r="D7">
        <f t="shared" si="0"/>
        <v>5.0350877192982457</v>
      </c>
      <c r="E7">
        <f>pcc_3[[#This Row],[Average]]+3*pcc_3[[#This Row],[Standard Deviation]]</f>
        <v>32.74200256368151</v>
      </c>
      <c r="F7" s="1">
        <f>pcc_3[[#This Row],[Average]]-3*pcc_3[[#This Row],[Standard Deviation]]</f>
        <v>-22.67182712508502</v>
      </c>
      <c r="G7" s="1">
        <f>IF(pcc_3[[#This Row],[Lower Limit]]&gt;0,pcc_3[[#This Row],[Lower Limit]],0)</f>
        <v>0</v>
      </c>
    </row>
    <row r="8" spans="1:7" x14ac:dyDescent="0.3">
      <c r="A8" t="s">
        <v>302</v>
      </c>
      <c r="B8" s="1">
        <v>4</v>
      </c>
      <c r="C8" s="1">
        <f>_xlfn.STDEV.P(pcc_3[Fixed Tickets in Month])</f>
        <v>9.2356382814610889</v>
      </c>
      <c r="D8">
        <f t="shared" si="0"/>
        <v>5.0350877192982457</v>
      </c>
      <c r="E8">
        <f>pcc_3[[#This Row],[Average]]+3*pcc_3[[#This Row],[Standard Deviation]]</f>
        <v>32.74200256368151</v>
      </c>
      <c r="F8" s="1">
        <f>pcc_3[[#This Row],[Average]]-3*pcc_3[[#This Row],[Standard Deviation]]</f>
        <v>-22.67182712508502</v>
      </c>
      <c r="G8" s="1">
        <f>IF(pcc_3[[#This Row],[Lower Limit]]&gt;0,pcc_3[[#This Row],[Lower Limit]],0)</f>
        <v>0</v>
      </c>
    </row>
    <row r="9" spans="1:7" x14ac:dyDescent="0.3">
      <c r="A9" t="s">
        <v>304</v>
      </c>
      <c r="B9" s="1">
        <v>6</v>
      </c>
      <c r="C9" s="1">
        <f>_xlfn.STDEV.P(pcc_3[Fixed Tickets in Month])</f>
        <v>9.2356382814610889</v>
      </c>
      <c r="D9">
        <f t="shared" si="0"/>
        <v>5.0350877192982457</v>
      </c>
      <c r="E9">
        <f>pcc_3[[#This Row],[Average]]+3*pcc_3[[#This Row],[Standard Deviation]]</f>
        <v>32.74200256368151</v>
      </c>
      <c r="F9" s="1">
        <f>pcc_3[[#This Row],[Average]]-3*pcc_3[[#This Row],[Standard Deviation]]</f>
        <v>-22.67182712508502</v>
      </c>
      <c r="G9" s="1">
        <f>IF(pcc_3[[#This Row],[Lower Limit]]&gt;0,pcc_3[[#This Row],[Lower Limit]],0)</f>
        <v>0</v>
      </c>
    </row>
    <row r="10" spans="1:7" x14ac:dyDescent="0.3">
      <c r="A10" t="s">
        <v>299</v>
      </c>
      <c r="B10" s="1">
        <v>9</v>
      </c>
      <c r="C10" s="1">
        <f>_xlfn.STDEV.P(pcc_3[Fixed Tickets in Month])</f>
        <v>9.2356382814610889</v>
      </c>
      <c r="D10">
        <f t="shared" si="0"/>
        <v>5.0350877192982457</v>
      </c>
      <c r="E10">
        <f>pcc_3[[#This Row],[Average]]+3*pcc_3[[#This Row],[Standard Deviation]]</f>
        <v>32.74200256368151</v>
      </c>
      <c r="F10" s="1">
        <f>pcc_3[[#This Row],[Average]]-3*pcc_3[[#This Row],[Standard Deviation]]</f>
        <v>-22.67182712508502</v>
      </c>
      <c r="G10" s="1">
        <f>IF(pcc_3[[#This Row],[Lower Limit]]&gt;0,pcc_3[[#This Row],[Lower Limit]],0)</f>
        <v>0</v>
      </c>
    </row>
    <row r="11" spans="1:7" x14ac:dyDescent="0.3">
      <c r="A11" t="s">
        <v>300</v>
      </c>
      <c r="B11" s="1">
        <v>7</v>
      </c>
      <c r="C11" s="1">
        <f>_xlfn.STDEV.P(pcc_3[Fixed Tickets in Month])</f>
        <v>9.2356382814610889</v>
      </c>
      <c r="D11">
        <f t="shared" si="0"/>
        <v>5.0350877192982457</v>
      </c>
      <c r="E11">
        <f>pcc_3[[#This Row],[Average]]+3*pcc_3[[#This Row],[Standard Deviation]]</f>
        <v>32.74200256368151</v>
      </c>
      <c r="F11" s="1">
        <f>pcc_3[[#This Row],[Average]]-3*pcc_3[[#This Row],[Standard Deviation]]</f>
        <v>-22.67182712508502</v>
      </c>
      <c r="G11" s="1">
        <f>IF(pcc_3[[#This Row],[Lower Limit]]&gt;0,pcc_3[[#This Row],[Lower Limit]],0)</f>
        <v>0</v>
      </c>
    </row>
    <row r="12" spans="1:7" x14ac:dyDescent="0.3">
      <c r="A12" t="s">
        <v>297</v>
      </c>
      <c r="B12" s="1">
        <v>16</v>
      </c>
      <c r="C12" s="1">
        <f>_xlfn.STDEV.P(pcc_3[Fixed Tickets in Month])</f>
        <v>9.2356382814610889</v>
      </c>
      <c r="D12">
        <f t="shared" si="0"/>
        <v>5.0350877192982457</v>
      </c>
      <c r="E12">
        <f>pcc_3[[#This Row],[Average]]+3*pcc_3[[#This Row],[Standard Deviation]]</f>
        <v>32.74200256368151</v>
      </c>
      <c r="F12" s="1">
        <f>pcc_3[[#This Row],[Average]]-3*pcc_3[[#This Row],[Standard Deviation]]</f>
        <v>-22.67182712508502</v>
      </c>
      <c r="G12" s="1">
        <f>IF(pcc_3[[#This Row],[Lower Limit]]&gt;0,pcc_3[[#This Row],[Lower Limit]],0)</f>
        <v>0</v>
      </c>
    </row>
    <row r="13" spans="1:7" x14ac:dyDescent="0.3">
      <c r="A13" t="s">
        <v>306</v>
      </c>
      <c r="B13" s="1">
        <v>6</v>
      </c>
      <c r="C13" s="1">
        <f>_xlfn.STDEV.P(pcc_3[Fixed Tickets in Month])</f>
        <v>9.2356382814610889</v>
      </c>
      <c r="D13">
        <f t="shared" si="0"/>
        <v>5.0350877192982457</v>
      </c>
      <c r="E13">
        <f>pcc_3[[#This Row],[Average]]+3*pcc_3[[#This Row],[Standard Deviation]]</f>
        <v>32.74200256368151</v>
      </c>
      <c r="F13" s="1">
        <f>pcc_3[[#This Row],[Average]]-3*pcc_3[[#This Row],[Standard Deviation]]</f>
        <v>-22.67182712508502</v>
      </c>
      <c r="G13" s="1">
        <f>IF(pcc_3[[#This Row],[Lower Limit]]&gt;0,pcc_3[[#This Row],[Lower Limit]],0)</f>
        <v>0</v>
      </c>
    </row>
    <row r="14" spans="1:7" x14ac:dyDescent="0.3">
      <c r="A14" t="s">
        <v>298</v>
      </c>
      <c r="B14" s="1">
        <v>7</v>
      </c>
      <c r="C14" s="1">
        <f>_xlfn.STDEV.P(pcc_3[Fixed Tickets in Month])</f>
        <v>9.2356382814610889</v>
      </c>
      <c r="D14">
        <f t="shared" si="0"/>
        <v>5.0350877192982457</v>
      </c>
      <c r="E14">
        <f>pcc_3[[#This Row],[Average]]+3*pcc_3[[#This Row],[Standard Deviation]]</f>
        <v>32.74200256368151</v>
      </c>
      <c r="F14" s="1">
        <f>pcc_3[[#This Row],[Average]]-3*pcc_3[[#This Row],[Standard Deviation]]</f>
        <v>-22.67182712508502</v>
      </c>
      <c r="G14" s="1">
        <f>IF(pcc_3[[#This Row],[Lower Limit]]&gt;0,pcc_3[[#This Row],[Lower Limit]],0)</f>
        <v>0</v>
      </c>
    </row>
    <row r="15" spans="1:7" x14ac:dyDescent="0.3">
      <c r="A15" t="s">
        <v>294</v>
      </c>
      <c r="B15" s="1">
        <v>13</v>
      </c>
      <c r="C15" s="1">
        <f>_xlfn.STDEV.P(pcc_3[Fixed Tickets in Month])</f>
        <v>9.2356382814610889</v>
      </c>
      <c r="D15">
        <f t="shared" si="0"/>
        <v>5.0350877192982457</v>
      </c>
      <c r="E15">
        <f>pcc_3[[#This Row],[Average]]+3*pcc_3[[#This Row],[Standard Deviation]]</f>
        <v>32.74200256368151</v>
      </c>
      <c r="F15" s="1">
        <f>pcc_3[[#This Row],[Average]]-3*pcc_3[[#This Row],[Standard Deviation]]</f>
        <v>-22.67182712508502</v>
      </c>
      <c r="G15" s="1">
        <f>IF(pcc_3[[#This Row],[Lower Limit]]&gt;0,pcc_3[[#This Row],[Lower Limit]],0)</f>
        <v>0</v>
      </c>
    </row>
    <row r="16" spans="1:7" x14ac:dyDescent="0.3">
      <c r="A16" t="s">
        <v>303</v>
      </c>
      <c r="B16" s="1">
        <v>16</v>
      </c>
      <c r="C16" s="1">
        <f>_xlfn.STDEV.P(pcc_3[Fixed Tickets in Month])</f>
        <v>9.2356382814610889</v>
      </c>
      <c r="D16">
        <f t="shared" si="0"/>
        <v>5.0350877192982457</v>
      </c>
      <c r="E16">
        <f>pcc_3[[#This Row],[Average]]+3*pcc_3[[#This Row],[Standard Deviation]]</f>
        <v>32.74200256368151</v>
      </c>
      <c r="F16" s="1">
        <f>pcc_3[[#This Row],[Average]]-3*pcc_3[[#This Row],[Standard Deviation]]</f>
        <v>-22.67182712508502</v>
      </c>
      <c r="G16" s="1">
        <f>IF(pcc_3[[#This Row],[Lower Limit]]&gt;0,pcc_3[[#This Row],[Lower Limit]],0)</f>
        <v>0</v>
      </c>
    </row>
    <row r="17" spans="1:7" x14ac:dyDescent="0.3">
      <c r="A17" t="s">
        <v>307</v>
      </c>
      <c r="B17" s="1">
        <v>6</v>
      </c>
      <c r="C17" s="1">
        <f>_xlfn.STDEV.P(pcc_3[Fixed Tickets in Month])</f>
        <v>9.2356382814610889</v>
      </c>
      <c r="D17">
        <f t="shared" si="0"/>
        <v>5.0350877192982457</v>
      </c>
      <c r="E17">
        <f>pcc_3[[#This Row],[Average]]+3*pcc_3[[#This Row],[Standard Deviation]]</f>
        <v>32.74200256368151</v>
      </c>
      <c r="F17" s="1">
        <f>pcc_3[[#This Row],[Average]]-3*pcc_3[[#This Row],[Standard Deviation]]</f>
        <v>-22.67182712508502</v>
      </c>
      <c r="G17" s="1">
        <f>IF(pcc_3[[#This Row],[Lower Limit]]&gt;0,pcc_3[[#This Row],[Lower Limit]],0)</f>
        <v>0</v>
      </c>
    </row>
    <row r="18" spans="1:7" x14ac:dyDescent="0.3">
      <c r="A18" t="s">
        <v>308</v>
      </c>
      <c r="B18" s="1">
        <v>3</v>
      </c>
      <c r="C18" s="1">
        <f>_xlfn.STDEV.P(pcc_3[Fixed Tickets in Month])</f>
        <v>9.2356382814610889</v>
      </c>
      <c r="D18">
        <f t="shared" si="0"/>
        <v>5.0350877192982457</v>
      </c>
      <c r="E18">
        <f>pcc_3[[#This Row],[Average]]+3*pcc_3[[#This Row],[Standard Deviation]]</f>
        <v>32.74200256368151</v>
      </c>
      <c r="F18" s="1">
        <f>pcc_3[[#This Row],[Average]]-3*pcc_3[[#This Row],[Standard Deviation]]</f>
        <v>-22.67182712508502</v>
      </c>
      <c r="G18" s="1">
        <f>IF(pcc_3[[#This Row],[Lower Limit]]&gt;0,pcc_3[[#This Row],[Lower Limit]],0)</f>
        <v>0</v>
      </c>
    </row>
    <row r="19" spans="1:7" x14ac:dyDescent="0.3">
      <c r="A19" t="s">
        <v>309</v>
      </c>
      <c r="B19" s="1">
        <v>2</v>
      </c>
      <c r="C19" s="1">
        <f>_xlfn.STDEV.P(pcc_3[Fixed Tickets in Month])</f>
        <v>9.2356382814610889</v>
      </c>
      <c r="D19">
        <f t="shared" si="0"/>
        <v>5.0350877192982457</v>
      </c>
      <c r="E19">
        <f>pcc_3[[#This Row],[Average]]+3*pcc_3[[#This Row],[Standard Deviation]]</f>
        <v>32.74200256368151</v>
      </c>
      <c r="F19" s="1">
        <f>pcc_3[[#This Row],[Average]]-3*pcc_3[[#This Row],[Standard Deviation]]</f>
        <v>-22.67182712508502</v>
      </c>
      <c r="G19" s="1">
        <f>IF(pcc_3[[#This Row],[Lower Limit]]&gt;0,pcc_3[[#This Row],[Lower Limit]],0)</f>
        <v>0</v>
      </c>
    </row>
    <row r="20" spans="1:7" x14ac:dyDescent="0.3">
      <c r="A20" t="s">
        <v>313</v>
      </c>
      <c r="B20" s="1">
        <v>1</v>
      </c>
      <c r="C20" s="1">
        <f>_xlfn.STDEV.P(pcc_3[Fixed Tickets in Month])</f>
        <v>9.2356382814610889</v>
      </c>
      <c r="D20">
        <f t="shared" si="0"/>
        <v>5.0350877192982457</v>
      </c>
      <c r="E20">
        <f>pcc_3[[#This Row],[Average]]+3*pcc_3[[#This Row],[Standard Deviation]]</f>
        <v>32.74200256368151</v>
      </c>
      <c r="F20" s="1">
        <f>pcc_3[[#This Row],[Average]]-3*pcc_3[[#This Row],[Standard Deviation]]</f>
        <v>-22.67182712508502</v>
      </c>
      <c r="G20" s="1">
        <f>IF(pcc_3[[#This Row],[Lower Limit]]&gt;0,pcc_3[[#This Row],[Lower Limit]],0)</f>
        <v>0</v>
      </c>
    </row>
    <row r="21" spans="1:7" x14ac:dyDescent="0.3">
      <c r="A21" t="s">
        <v>315</v>
      </c>
      <c r="B21" s="1">
        <v>2</v>
      </c>
      <c r="C21" s="1">
        <f>_xlfn.STDEV.P(pcc_3[Fixed Tickets in Month])</f>
        <v>9.2356382814610889</v>
      </c>
      <c r="D21">
        <f t="shared" si="0"/>
        <v>5.0350877192982457</v>
      </c>
      <c r="E21">
        <f>pcc_3[[#This Row],[Average]]+3*pcc_3[[#This Row],[Standard Deviation]]</f>
        <v>32.74200256368151</v>
      </c>
      <c r="F21" s="1">
        <f>pcc_3[[#This Row],[Average]]-3*pcc_3[[#This Row],[Standard Deviation]]</f>
        <v>-22.67182712508502</v>
      </c>
      <c r="G21" s="1">
        <f>IF(pcc_3[[#This Row],[Lower Limit]]&gt;0,pcc_3[[#This Row],[Lower Limit]],0)</f>
        <v>0</v>
      </c>
    </row>
    <row r="22" spans="1:7" x14ac:dyDescent="0.3">
      <c r="A22" t="s">
        <v>316</v>
      </c>
      <c r="B22" s="1">
        <v>1</v>
      </c>
      <c r="C22" s="1">
        <f>_xlfn.STDEV.P(pcc_3[Fixed Tickets in Month])</f>
        <v>9.2356382814610889</v>
      </c>
      <c r="D22">
        <f t="shared" si="0"/>
        <v>5.0350877192982457</v>
      </c>
      <c r="E22">
        <f>pcc_3[[#This Row],[Average]]+3*pcc_3[[#This Row],[Standard Deviation]]</f>
        <v>32.74200256368151</v>
      </c>
      <c r="F22" s="1">
        <f>pcc_3[[#This Row],[Average]]-3*pcc_3[[#This Row],[Standard Deviation]]</f>
        <v>-22.67182712508502</v>
      </c>
      <c r="G22" s="1">
        <f>IF(pcc_3[[#This Row],[Lower Limit]]&gt;0,pcc_3[[#This Row],[Lower Limit]],0)</f>
        <v>0</v>
      </c>
    </row>
    <row r="23" spans="1:7" x14ac:dyDescent="0.3">
      <c r="A23" t="s">
        <v>317</v>
      </c>
      <c r="B23" s="1">
        <v>1</v>
      </c>
      <c r="C23" s="1">
        <f>_xlfn.STDEV.P(pcc_3[Fixed Tickets in Month])</f>
        <v>9.2356382814610889</v>
      </c>
      <c r="D23">
        <f t="shared" si="0"/>
        <v>5.0350877192982457</v>
      </c>
      <c r="E23">
        <f>pcc_3[[#This Row],[Average]]+3*pcc_3[[#This Row],[Standard Deviation]]</f>
        <v>32.74200256368151</v>
      </c>
      <c r="F23" s="1">
        <f>pcc_3[[#This Row],[Average]]-3*pcc_3[[#This Row],[Standard Deviation]]</f>
        <v>-22.67182712508502</v>
      </c>
      <c r="G23" s="1">
        <f>IF(pcc_3[[#This Row],[Lower Limit]]&gt;0,pcc_3[[#This Row],[Lower Limit]],0)</f>
        <v>0</v>
      </c>
    </row>
    <row r="24" spans="1:7" x14ac:dyDescent="0.3">
      <c r="A24" t="s">
        <v>314</v>
      </c>
      <c r="B24" s="1">
        <v>2</v>
      </c>
      <c r="C24" s="1">
        <f>_xlfn.STDEV.P(pcc_3[Fixed Tickets in Month])</f>
        <v>9.2356382814610889</v>
      </c>
      <c r="D24">
        <f t="shared" si="0"/>
        <v>5.0350877192982457</v>
      </c>
      <c r="E24">
        <f>pcc_3[[#This Row],[Average]]+3*pcc_3[[#This Row],[Standard Deviation]]</f>
        <v>32.74200256368151</v>
      </c>
      <c r="F24" s="1">
        <f>pcc_3[[#This Row],[Average]]-3*pcc_3[[#This Row],[Standard Deviation]]</f>
        <v>-22.67182712508502</v>
      </c>
      <c r="G24" s="1">
        <f>IF(pcc_3[[#This Row],[Lower Limit]]&gt;0,pcc_3[[#This Row],[Lower Limit]],0)</f>
        <v>0</v>
      </c>
    </row>
    <row r="25" spans="1:7" x14ac:dyDescent="0.3">
      <c r="A25" t="s">
        <v>318</v>
      </c>
      <c r="B25" s="1">
        <v>1</v>
      </c>
      <c r="C25" s="1">
        <f>_xlfn.STDEV.P(pcc_3[Fixed Tickets in Month])</f>
        <v>9.2356382814610889</v>
      </c>
      <c r="D25">
        <f t="shared" si="0"/>
        <v>5.0350877192982457</v>
      </c>
      <c r="E25">
        <f>pcc_3[[#This Row],[Average]]+3*pcc_3[[#This Row],[Standard Deviation]]</f>
        <v>32.74200256368151</v>
      </c>
      <c r="F25" s="1">
        <f>pcc_3[[#This Row],[Average]]-3*pcc_3[[#This Row],[Standard Deviation]]</f>
        <v>-22.67182712508502</v>
      </c>
      <c r="G25" s="1">
        <f>IF(pcc_3[[#This Row],[Lower Limit]]&gt;0,pcc_3[[#This Row],[Lower Limit]],0)</f>
        <v>0</v>
      </c>
    </row>
    <row r="26" spans="1:7" x14ac:dyDescent="0.3">
      <c r="A26" t="s">
        <v>312</v>
      </c>
      <c r="B26" s="1">
        <v>17</v>
      </c>
      <c r="C26" s="1">
        <f>_xlfn.STDEV.P(pcc_3[Fixed Tickets in Month])</f>
        <v>9.2356382814610889</v>
      </c>
      <c r="D26">
        <f t="shared" si="0"/>
        <v>5.0350877192982457</v>
      </c>
      <c r="E26">
        <f>pcc_3[[#This Row],[Average]]+3*pcc_3[[#This Row],[Standard Deviation]]</f>
        <v>32.74200256368151</v>
      </c>
      <c r="F26" s="1">
        <f>pcc_3[[#This Row],[Average]]-3*pcc_3[[#This Row],[Standard Deviation]]</f>
        <v>-22.67182712508502</v>
      </c>
      <c r="G26" s="1">
        <f>IF(pcc_3[[#This Row],[Lower Limit]]&gt;0,pcc_3[[#This Row],[Lower Limit]],0)</f>
        <v>0</v>
      </c>
    </row>
    <row r="27" spans="1:7" x14ac:dyDescent="0.3">
      <c r="A27" t="s">
        <v>311</v>
      </c>
      <c r="B27" s="1">
        <v>5</v>
      </c>
      <c r="C27" s="1">
        <f>_xlfn.STDEV.P(pcc_3[Fixed Tickets in Month])</f>
        <v>9.2356382814610889</v>
      </c>
      <c r="D27">
        <f t="shared" si="0"/>
        <v>5.0350877192982457</v>
      </c>
      <c r="E27">
        <f>pcc_3[[#This Row],[Average]]+3*pcc_3[[#This Row],[Standard Deviation]]</f>
        <v>32.74200256368151</v>
      </c>
      <c r="F27" s="1">
        <f>pcc_3[[#This Row],[Average]]-3*pcc_3[[#This Row],[Standard Deviation]]</f>
        <v>-22.67182712508502</v>
      </c>
      <c r="G27" s="1">
        <f>IF(pcc_3[[#This Row],[Lower Limit]]&gt;0,pcc_3[[#This Row],[Lower Limit]],0)</f>
        <v>0</v>
      </c>
    </row>
    <row r="28" spans="1:7" x14ac:dyDescent="0.3">
      <c r="A28" t="s">
        <v>323</v>
      </c>
      <c r="B28" s="1">
        <v>1</v>
      </c>
      <c r="C28" s="1">
        <f>_xlfn.STDEV.P(pcc_3[Fixed Tickets in Month])</f>
        <v>9.2356382814610889</v>
      </c>
      <c r="D28">
        <f t="shared" si="0"/>
        <v>5.0350877192982457</v>
      </c>
      <c r="E28">
        <f>pcc_3[[#This Row],[Average]]+3*pcc_3[[#This Row],[Standard Deviation]]</f>
        <v>32.74200256368151</v>
      </c>
      <c r="F28" s="1">
        <f>pcc_3[[#This Row],[Average]]-3*pcc_3[[#This Row],[Standard Deviation]]</f>
        <v>-22.67182712508502</v>
      </c>
      <c r="G28" s="1">
        <f>IF(pcc_3[[#This Row],[Lower Limit]]&gt;0,pcc_3[[#This Row],[Lower Limit]],0)</f>
        <v>0</v>
      </c>
    </row>
    <row r="29" spans="1:7" x14ac:dyDescent="0.3">
      <c r="A29" t="s">
        <v>291</v>
      </c>
      <c r="B29" s="1">
        <v>66</v>
      </c>
      <c r="C29" s="1">
        <f>_xlfn.STDEV.P(pcc_3[Fixed Tickets in Month])</f>
        <v>9.2356382814610889</v>
      </c>
      <c r="D29">
        <f t="shared" si="0"/>
        <v>5.0350877192982457</v>
      </c>
      <c r="E29">
        <f>pcc_3[[#This Row],[Average]]+3*pcc_3[[#This Row],[Standard Deviation]]</f>
        <v>32.74200256368151</v>
      </c>
      <c r="F29" s="1">
        <f>pcc_3[[#This Row],[Average]]-3*pcc_3[[#This Row],[Standard Deviation]]</f>
        <v>-22.67182712508502</v>
      </c>
      <c r="G29" s="1">
        <f>IF(pcc_3[[#This Row],[Lower Limit]]&gt;0,pcc_3[[#This Row],[Lower Limit]],0)</f>
        <v>0</v>
      </c>
    </row>
    <row r="30" spans="1:7" x14ac:dyDescent="0.3">
      <c r="A30" t="s">
        <v>322</v>
      </c>
      <c r="B30" s="1">
        <v>1</v>
      </c>
      <c r="C30" s="1">
        <f>_xlfn.STDEV.P(pcc_3[Fixed Tickets in Month])</f>
        <v>9.2356382814610889</v>
      </c>
      <c r="D30">
        <f t="shared" si="0"/>
        <v>5.0350877192982457</v>
      </c>
      <c r="E30">
        <f>pcc_3[[#This Row],[Average]]+3*pcc_3[[#This Row],[Standard Deviation]]</f>
        <v>32.74200256368151</v>
      </c>
      <c r="F30" s="1">
        <f>pcc_3[[#This Row],[Average]]-3*pcc_3[[#This Row],[Standard Deviation]]</f>
        <v>-22.67182712508502</v>
      </c>
      <c r="G30" s="1">
        <f>IF(pcc_3[[#This Row],[Lower Limit]]&gt;0,pcc_3[[#This Row],[Lower Limit]],0)</f>
        <v>0</v>
      </c>
    </row>
    <row r="31" spans="1:7" x14ac:dyDescent="0.3">
      <c r="A31" t="s">
        <v>305</v>
      </c>
      <c r="B31" s="1">
        <v>10</v>
      </c>
      <c r="C31" s="1">
        <f>_xlfn.STDEV.P(pcc_3[Fixed Tickets in Month])</f>
        <v>9.2356382814610889</v>
      </c>
      <c r="D31">
        <f t="shared" si="0"/>
        <v>5.0350877192982457</v>
      </c>
      <c r="E31">
        <f>pcc_3[[#This Row],[Average]]+3*pcc_3[[#This Row],[Standard Deviation]]</f>
        <v>32.74200256368151</v>
      </c>
      <c r="F31" s="1">
        <f>pcc_3[[#This Row],[Average]]-3*pcc_3[[#This Row],[Standard Deviation]]</f>
        <v>-22.67182712508502</v>
      </c>
      <c r="G31" s="1">
        <f>IF(pcc_3[[#This Row],[Lower Limit]]&gt;0,pcc_3[[#This Row],[Lower Limit]],0)</f>
        <v>0</v>
      </c>
    </row>
    <row r="32" spans="1:7" x14ac:dyDescent="0.3">
      <c r="A32" t="s">
        <v>321</v>
      </c>
      <c r="B32" s="1">
        <v>1</v>
      </c>
      <c r="C32" s="1">
        <f>_xlfn.STDEV.P(pcc_3[Fixed Tickets in Month])</f>
        <v>9.2356382814610889</v>
      </c>
      <c r="D32">
        <f t="shared" si="0"/>
        <v>5.0350877192982457</v>
      </c>
      <c r="E32">
        <f>pcc_3[[#This Row],[Average]]+3*pcc_3[[#This Row],[Standard Deviation]]</f>
        <v>32.74200256368151</v>
      </c>
      <c r="F32" s="1">
        <f>pcc_3[[#This Row],[Average]]-3*pcc_3[[#This Row],[Standard Deviation]]</f>
        <v>-22.67182712508502</v>
      </c>
      <c r="G32" s="1">
        <f>IF(pcc_3[[#This Row],[Lower Limit]]&gt;0,pcc_3[[#This Row],[Lower Limit]],0)</f>
        <v>0</v>
      </c>
    </row>
    <row r="33" spans="1:7" x14ac:dyDescent="0.3">
      <c r="A33" t="s">
        <v>325</v>
      </c>
      <c r="B33" s="1">
        <v>2</v>
      </c>
      <c r="C33" s="1">
        <f>_xlfn.STDEV.P(pcc_3[Fixed Tickets in Month])</f>
        <v>9.2356382814610889</v>
      </c>
      <c r="D33">
        <f t="shared" si="0"/>
        <v>5.0350877192982457</v>
      </c>
      <c r="E33">
        <f>pcc_3[[#This Row],[Average]]+3*pcc_3[[#This Row],[Standard Deviation]]</f>
        <v>32.74200256368151</v>
      </c>
      <c r="F33" s="1">
        <f>pcc_3[[#This Row],[Average]]-3*pcc_3[[#This Row],[Standard Deviation]]</f>
        <v>-22.67182712508502</v>
      </c>
      <c r="G33" s="1">
        <f>IF(pcc_3[[#This Row],[Lower Limit]]&gt;0,pcc_3[[#This Row],[Lower Limit]],0)</f>
        <v>0</v>
      </c>
    </row>
    <row r="34" spans="1:7" x14ac:dyDescent="0.3">
      <c r="A34" t="s">
        <v>326</v>
      </c>
      <c r="B34" s="1">
        <v>1</v>
      </c>
      <c r="C34" s="1">
        <f>_xlfn.STDEV.P(pcc_3[Fixed Tickets in Month])</f>
        <v>9.2356382814610889</v>
      </c>
      <c r="D34">
        <f t="shared" ref="D34:D58" si="1">AVERAGE($B$2:$B$58)</f>
        <v>5.0350877192982457</v>
      </c>
      <c r="E34">
        <f>pcc_3[[#This Row],[Average]]+3*pcc_3[[#This Row],[Standard Deviation]]</f>
        <v>32.74200256368151</v>
      </c>
      <c r="F34" s="1">
        <f>pcc_3[[#This Row],[Average]]-3*pcc_3[[#This Row],[Standard Deviation]]</f>
        <v>-22.67182712508502</v>
      </c>
      <c r="G34" s="1">
        <f>IF(pcc_3[[#This Row],[Lower Limit]]&gt;0,pcc_3[[#This Row],[Lower Limit]],0)</f>
        <v>0</v>
      </c>
    </row>
    <row r="35" spans="1:7" x14ac:dyDescent="0.3">
      <c r="A35" t="s">
        <v>327</v>
      </c>
      <c r="B35" s="1">
        <v>2</v>
      </c>
      <c r="C35" s="1">
        <f>_xlfn.STDEV.P(pcc_3[Fixed Tickets in Month])</f>
        <v>9.2356382814610889</v>
      </c>
      <c r="D35">
        <f t="shared" si="1"/>
        <v>5.0350877192982457</v>
      </c>
      <c r="E35">
        <f>pcc_3[[#This Row],[Average]]+3*pcc_3[[#This Row],[Standard Deviation]]</f>
        <v>32.74200256368151</v>
      </c>
      <c r="F35" s="1">
        <f>pcc_3[[#This Row],[Average]]-3*pcc_3[[#This Row],[Standard Deviation]]</f>
        <v>-22.67182712508502</v>
      </c>
      <c r="G35" s="1">
        <f>IF(pcc_3[[#This Row],[Lower Limit]]&gt;0,pcc_3[[#This Row],[Lower Limit]],0)</f>
        <v>0</v>
      </c>
    </row>
    <row r="36" spans="1:7" x14ac:dyDescent="0.3">
      <c r="A36" t="s">
        <v>324</v>
      </c>
      <c r="B36" s="1">
        <v>1</v>
      </c>
      <c r="C36" s="1">
        <f>_xlfn.STDEV.P(pcc_3[Fixed Tickets in Month])</f>
        <v>9.2356382814610889</v>
      </c>
      <c r="D36">
        <f t="shared" si="1"/>
        <v>5.0350877192982457</v>
      </c>
      <c r="E36">
        <f>pcc_3[[#This Row],[Average]]+3*pcc_3[[#This Row],[Standard Deviation]]</f>
        <v>32.74200256368151</v>
      </c>
      <c r="F36" s="1">
        <f>pcc_3[[#This Row],[Average]]-3*pcc_3[[#This Row],[Standard Deviation]]</f>
        <v>-22.67182712508502</v>
      </c>
      <c r="G36" s="1">
        <f>IF(pcc_3[[#This Row],[Lower Limit]]&gt;0,pcc_3[[#This Row],[Lower Limit]],0)</f>
        <v>0</v>
      </c>
    </row>
    <row r="37" spans="1:7" x14ac:dyDescent="0.3">
      <c r="A37" t="s">
        <v>328</v>
      </c>
      <c r="B37" s="1">
        <v>3</v>
      </c>
      <c r="C37" s="1">
        <f>_xlfn.STDEV.P(pcc_3[Fixed Tickets in Month])</f>
        <v>9.2356382814610889</v>
      </c>
      <c r="D37">
        <f t="shared" si="1"/>
        <v>5.0350877192982457</v>
      </c>
      <c r="E37">
        <f>pcc_3[[#This Row],[Average]]+3*pcc_3[[#This Row],[Standard Deviation]]</f>
        <v>32.74200256368151</v>
      </c>
      <c r="F37" s="1">
        <f>pcc_3[[#This Row],[Average]]-3*pcc_3[[#This Row],[Standard Deviation]]</f>
        <v>-22.67182712508502</v>
      </c>
      <c r="G37" s="1">
        <f>IF(pcc_3[[#This Row],[Lower Limit]]&gt;0,pcc_3[[#This Row],[Lower Limit]],0)</f>
        <v>0</v>
      </c>
    </row>
    <row r="38" spans="1:7" x14ac:dyDescent="0.3">
      <c r="A38" t="s">
        <v>319</v>
      </c>
      <c r="B38" s="1">
        <v>2</v>
      </c>
      <c r="C38" s="1">
        <f>_xlfn.STDEV.P(pcc_3[Fixed Tickets in Month])</f>
        <v>9.2356382814610889</v>
      </c>
      <c r="D38">
        <f t="shared" si="1"/>
        <v>5.0350877192982457</v>
      </c>
      <c r="E38">
        <f>pcc_3[[#This Row],[Average]]+3*pcc_3[[#This Row],[Standard Deviation]]</f>
        <v>32.74200256368151</v>
      </c>
      <c r="F38" s="1">
        <f>pcc_3[[#This Row],[Average]]-3*pcc_3[[#This Row],[Standard Deviation]]</f>
        <v>-22.67182712508502</v>
      </c>
      <c r="G38" s="1">
        <f>IF(pcc_3[[#This Row],[Lower Limit]]&gt;0,pcc_3[[#This Row],[Lower Limit]],0)</f>
        <v>0</v>
      </c>
    </row>
    <row r="39" spans="1:7" x14ac:dyDescent="0.3">
      <c r="A39" t="s">
        <v>331</v>
      </c>
      <c r="B39" s="1">
        <v>2</v>
      </c>
      <c r="C39" s="1">
        <f>_xlfn.STDEV.P(pcc_3[Fixed Tickets in Month])</f>
        <v>9.2356382814610889</v>
      </c>
      <c r="D39">
        <f t="shared" si="1"/>
        <v>5.0350877192982457</v>
      </c>
      <c r="E39">
        <f>pcc_3[[#This Row],[Average]]+3*pcc_3[[#This Row],[Standard Deviation]]</f>
        <v>32.74200256368151</v>
      </c>
      <c r="F39" s="1">
        <f>pcc_3[[#This Row],[Average]]-3*pcc_3[[#This Row],[Standard Deviation]]</f>
        <v>-22.67182712508502</v>
      </c>
      <c r="G39" s="1">
        <f>IF(pcc_3[[#This Row],[Lower Limit]]&gt;0,pcc_3[[#This Row],[Lower Limit]],0)</f>
        <v>0</v>
      </c>
    </row>
    <row r="40" spans="1:7" x14ac:dyDescent="0.3">
      <c r="A40" t="s">
        <v>320</v>
      </c>
      <c r="B40" s="1">
        <v>1</v>
      </c>
      <c r="C40" s="1">
        <f>_xlfn.STDEV.P(pcc_3[Fixed Tickets in Month])</f>
        <v>9.2356382814610889</v>
      </c>
      <c r="D40">
        <f t="shared" si="1"/>
        <v>5.0350877192982457</v>
      </c>
      <c r="E40">
        <f>pcc_3[[#This Row],[Average]]+3*pcc_3[[#This Row],[Standard Deviation]]</f>
        <v>32.74200256368151</v>
      </c>
      <c r="F40" s="1">
        <f>pcc_3[[#This Row],[Average]]-3*pcc_3[[#This Row],[Standard Deviation]]</f>
        <v>-22.67182712508502</v>
      </c>
      <c r="G40" s="1">
        <f>IF(pcc_3[[#This Row],[Lower Limit]]&gt;0,pcc_3[[#This Row],[Lower Limit]],0)</f>
        <v>0</v>
      </c>
    </row>
    <row r="41" spans="1:7" x14ac:dyDescent="0.3">
      <c r="A41" t="s">
        <v>333</v>
      </c>
      <c r="B41" s="1">
        <v>1</v>
      </c>
      <c r="C41" s="1">
        <f>_xlfn.STDEV.P(pcc_3[Fixed Tickets in Month])</f>
        <v>9.2356382814610889</v>
      </c>
      <c r="D41">
        <f t="shared" si="1"/>
        <v>5.0350877192982457</v>
      </c>
      <c r="E41">
        <f>pcc_3[[#This Row],[Average]]+3*pcc_3[[#This Row],[Standard Deviation]]</f>
        <v>32.74200256368151</v>
      </c>
      <c r="F41" s="1">
        <f>pcc_3[[#This Row],[Average]]-3*pcc_3[[#This Row],[Standard Deviation]]</f>
        <v>-22.67182712508502</v>
      </c>
      <c r="G41" s="1">
        <f>IF(pcc_3[[#This Row],[Lower Limit]]&gt;0,pcc_3[[#This Row],[Lower Limit]],0)</f>
        <v>0</v>
      </c>
    </row>
    <row r="42" spans="1:7" x14ac:dyDescent="0.3">
      <c r="A42" t="s">
        <v>334</v>
      </c>
      <c r="B42" s="1">
        <v>3</v>
      </c>
      <c r="C42" s="1">
        <f>_xlfn.STDEV.P(pcc_3[Fixed Tickets in Month])</f>
        <v>9.2356382814610889</v>
      </c>
      <c r="D42">
        <f t="shared" si="1"/>
        <v>5.0350877192982457</v>
      </c>
      <c r="E42">
        <f>pcc_3[[#This Row],[Average]]+3*pcc_3[[#This Row],[Standard Deviation]]</f>
        <v>32.74200256368151</v>
      </c>
      <c r="F42" s="1">
        <f>pcc_3[[#This Row],[Average]]-3*pcc_3[[#This Row],[Standard Deviation]]</f>
        <v>-22.67182712508502</v>
      </c>
      <c r="G42" s="1">
        <f>IF(pcc_3[[#This Row],[Lower Limit]]&gt;0,pcc_3[[#This Row],[Lower Limit]],0)</f>
        <v>0</v>
      </c>
    </row>
    <row r="43" spans="1:7" x14ac:dyDescent="0.3">
      <c r="A43" t="s">
        <v>330</v>
      </c>
      <c r="B43" s="1">
        <v>1</v>
      </c>
      <c r="C43" s="1">
        <f>_xlfn.STDEV.P(pcc_3[Fixed Tickets in Month])</f>
        <v>9.2356382814610889</v>
      </c>
      <c r="D43">
        <f t="shared" si="1"/>
        <v>5.0350877192982457</v>
      </c>
      <c r="E43">
        <f>pcc_3[[#This Row],[Average]]+3*pcc_3[[#This Row],[Standard Deviation]]</f>
        <v>32.74200256368151</v>
      </c>
      <c r="F43" s="1">
        <f>pcc_3[[#This Row],[Average]]-3*pcc_3[[#This Row],[Standard Deviation]]</f>
        <v>-22.67182712508502</v>
      </c>
      <c r="G43" s="1">
        <f>IF(pcc_3[[#This Row],[Lower Limit]]&gt;0,pcc_3[[#This Row],[Lower Limit]],0)</f>
        <v>0</v>
      </c>
    </row>
    <row r="44" spans="1:7" x14ac:dyDescent="0.3">
      <c r="A44" t="s">
        <v>332</v>
      </c>
      <c r="B44" s="1">
        <v>1</v>
      </c>
      <c r="C44" s="1">
        <f>_xlfn.STDEV.P(pcc_3[Fixed Tickets in Month])</f>
        <v>9.2356382814610889</v>
      </c>
      <c r="D44">
        <f t="shared" si="1"/>
        <v>5.0350877192982457</v>
      </c>
      <c r="E44">
        <f>pcc_3[[#This Row],[Average]]+3*pcc_3[[#This Row],[Standard Deviation]]</f>
        <v>32.74200256368151</v>
      </c>
      <c r="F44" s="1">
        <f>pcc_3[[#This Row],[Average]]-3*pcc_3[[#This Row],[Standard Deviation]]</f>
        <v>-22.67182712508502</v>
      </c>
      <c r="G44" s="1">
        <f>IF(pcc_3[[#This Row],[Lower Limit]]&gt;0,pcc_3[[#This Row],[Lower Limit]],0)</f>
        <v>0</v>
      </c>
    </row>
    <row r="45" spans="1:7" x14ac:dyDescent="0.3">
      <c r="A45" t="s">
        <v>338</v>
      </c>
      <c r="B45" s="1">
        <v>1</v>
      </c>
      <c r="C45" s="1">
        <f>_xlfn.STDEV.P(pcc_3[Fixed Tickets in Month])</f>
        <v>9.2356382814610889</v>
      </c>
      <c r="D45">
        <f t="shared" si="1"/>
        <v>5.0350877192982457</v>
      </c>
      <c r="E45">
        <f>pcc_3[[#This Row],[Average]]+3*pcc_3[[#This Row],[Standard Deviation]]</f>
        <v>32.74200256368151</v>
      </c>
      <c r="F45" s="1">
        <f>pcc_3[[#This Row],[Average]]-3*pcc_3[[#This Row],[Standard Deviation]]</f>
        <v>-22.67182712508502</v>
      </c>
      <c r="G45" s="1">
        <f>IF(pcc_3[[#This Row],[Lower Limit]]&gt;0,pcc_3[[#This Row],[Lower Limit]],0)</f>
        <v>0</v>
      </c>
    </row>
    <row r="46" spans="1:7" x14ac:dyDescent="0.3">
      <c r="A46" t="s">
        <v>339</v>
      </c>
      <c r="B46" s="1">
        <v>1</v>
      </c>
      <c r="C46" s="1">
        <f>_xlfn.STDEV.P(pcc_3[Fixed Tickets in Month])</f>
        <v>9.2356382814610889</v>
      </c>
      <c r="D46">
        <f t="shared" si="1"/>
        <v>5.0350877192982457</v>
      </c>
      <c r="E46">
        <f>pcc_3[[#This Row],[Average]]+3*pcc_3[[#This Row],[Standard Deviation]]</f>
        <v>32.74200256368151</v>
      </c>
      <c r="F46" s="1">
        <f>pcc_3[[#This Row],[Average]]-3*pcc_3[[#This Row],[Standard Deviation]]</f>
        <v>-22.67182712508502</v>
      </c>
      <c r="G46" s="1">
        <f>IF(pcc_3[[#This Row],[Lower Limit]]&gt;0,pcc_3[[#This Row],[Lower Limit]],0)</f>
        <v>0</v>
      </c>
    </row>
    <row r="47" spans="1:7" x14ac:dyDescent="0.3">
      <c r="A47" t="s">
        <v>337</v>
      </c>
      <c r="B47" s="1">
        <v>1</v>
      </c>
      <c r="C47" s="1">
        <f>_xlfn.STDEV.P(pcc_3[Fixed Tickets in Month])</f>
        <v>9.2356382814610889</v>
      </c>
      <c r="D47">
        <f t="shared" si="1"/>
        <v>5.0350877192982457</v>
      </c>
      <c r="E47">
        <f>pcc_3[[#This Row],[Average]]+3*pcc_3[[#This Row],[Standard Deviation]]</f>
        <v>32.74200256368151</v>
      </c>
      <c r="F47" s="1">
        <f>pcc_3[[#This Row],[Average]]-3*pcc_3[[#This Row],[Standard Deviation]]</f>
        <v>-22.67182712508502</v>
      </c>
      <c r="G47" s="1">
        <f>IF(pcc_3[[#This Row],[Lower Limit]]&gt;0,pcc_3[[#This Row],[Lower Limit]],0)</f>
        <v>0</v>
      </c>
    </row>
    <row r="48" spans="1:7" x14ac:dyDescent="0.3">
      <c r="A48" t="s">
        <v>335</v>
      </c>
      <c r="B48" s="1">
        <v>1</v>
      </c>
      <c r="C48" s="1">
        <f>_xlfn.STDEV.P(pcc_3[Fixed Tickets in Month])</f>
        <v>9.2356382814610889</v>
      </c>
      <c r="D48">
        <f t="shared" si="1"/>
        <v>5.0350877192982457</v>
      </c>
      <c r="E48">
        <f>pcc_3[[#This Row],[Average]]+3*pcc_3[[#This Row],[Standard Deviation]]</f>
        <v>32.74200256368151</v>
      </c>
      <c r="F48" s="1">
        <f>pcc_3[[#This Row],[Average]]-3*pcc_3[[#This Row],[Standard Deviation]]</f>
        <v>-22.67182712508502</v>
      </c>
      <c r="G48" s="1">
        <f>IF(pcc_3[[#This Row],[Lower Limit]]&gt;0,pcc_3[[#This Row],[Lower Limit]],0)</f>
        <v>0</v>
      </c>
    </row>
    <row r="49" spans="1:7" x14ac:dyDescent="0.3">
      <c r="A49" t="s">
        <v>341</v>
      </c>
      <c r="B49" s="1">
        <v>1</v>
      </c>
      <c r="C49" s="1">
        <f>_xlfn.STDEV.P(pcc_3[Fixed Tickets in Month])</f>
        <v>9.2356382814610889</v>
      </c>
      <c r="D49">
        <f t="shared" si="1"/>
        <v>5.0350877192982457</v>
      </c>
      <c r="E49">
        <f>pcc_3[[#This Row],[Average]]+3*pcc_3[[#This Row],[Standard Deviation]]</f>
        <v>32.74200256368151</v>
      </c>
      <c r="F49" s="1">
        <f>pcc_3[[#This Row],[Average]]-3*pcc_3[[#This Row],[Standard Deviation]]</f>
        <v>-22.67182712508502</v>
      </c>
      <c r="G49" s="1">
        <f>IF(pcc_3[[#This Row],[Lower Limit]]&gt;0,pcc_3[[#This Row],[Lower Limit]],0)</f>
        <v>0</v>
      </c>
    </row>
    <row r="50" spans="1:7" x14ac:dyDescent="0.3">
      <c r="A50" t="s">
        <v>340</v>
      </c>
      <c r="B50" s="1">
        <v>1</v>
      </c>
      <c r="C50" s="1">
        <f>_xlfn.STDEV.P(pcc_3[Fixed Tickets in Month])</f>
        <v>9.2356382814610889</v>
      </c>
      <c r="D50">
        <f t="shared" si="1"/>
        <v>5.0350877192982457</v>
      </c>
      <c r="E50">
        <f>pcc_3[[#This Row],[Average]]+3*pcc_3[[#This Row],[Standard Deviation]]</f>
        <v>32.74200256368151</v>
      </c>
      <c r="F50" s="1">
        <f>pcc_3[[#This Row],[Average]]-3*pcc_3[[#This Row],[Standard Deviation]]</f>
        <v>-22.67182712508502</v>
      </c>
      <c r="G50" s="1">
        <f>IF(pcc_3[[#This Row],[Lower Limit]]&gt;0,pcc_3[[#This Row],[Lower Limit]],0)</f>
        <v>0</v>
      </c>
    </row>
    <row r="51" spans="1:7" x14ac:dyDescent="0.3">
      <c r="A51" t="s">
        <v>342</v>
      </c>
      <c r="B51" s="1">
        <v>1</v>
      </c>
      <c r="C51" s="1">
        <f>_xlfn.STDEV.P(pcc_3[Fixed Tickets in Month])</f>
        <v>9.2356382814610889</v>
      </c>
      <c r="D51">
        <f t="shared" si="1"/>
        <v>5.0350877192982457</v>
      </c>
      <c r="E51">
        <f>pcc_3[[#This Row],[Average]]+3*pcc_3[[#This Row],[Standard Deviation]]</f>
        <v>32.74200256368151</v>
      </c>
      <c r="F51" s="1">
        <f>pcc_3[[#This Row],[Average]]-3*pcc_3[[#This Row],[Standard Deviation]]</f>
        <v>-22.67182712508502</v>
      </c>
      <c r="G51" s="1">
        <f>IF(pcc_3[[#This Row],[Lower Limit]]&gt;0,pcc_3[[#This Row],[Lower Limit]],0)</f>
        <v>0</v>
      </c>
    </row>
    <row r="52" spans="1:7" x14ac:dyDescent="0.3">
      <c r="A52" t="s">
        <v>343</v>
      </c>
      <c r="B52" s="1">
        <v>2</v>
      </c>
      <c r="C52" s="1">
        <f>_xlfn.STDEV.P(pcc_3[Fixed Tickets in Month])</f>
        <v>9.2356382814610889</v>
      </c>
      <c r="D52">
        <f t="shared" si="1"/>
        <v>5.0350877192982457</v>
      </c>
      <c r="E52">
        <f>pcc_3[[#This Row],[Average]]+3*pcc_3[[#This Row],[Standard Deviation]]</f>
        <v>32.74200256368151</v>
      </c>
      <c r="F52" s="1">
        <f>pcc_3[[#This Row],[Average]]-3*pcc_3[[#This Row],[Standard Deviation]]</f>
        <v>-22.67182712508502</v>
      </c>
      <c r="G52" s="1">
        <f>IF(pcc_3[[#This Row],[Lower Limit]]&gt;0,pcc_3[[#This Row],[Lower Limit]],0)</f>
        <v>0</v>
      </c>
    </row>
    <row r="53" spans="1:7" x14ac:dyDescent="0.3">
      <c r="A53" t="s">
        <v>329</v>
      </c>
      <c r="B53" s="1">
        <v>7</v>
      </c>
      <c r="C53" s="1">
        <f>_xlfn.STDEV.P(pcc_3[Fixed Tickets in Month])</f>
        <v>9.2356382814610889</v>
      </c>
      <c r="D53">
        <f t="shared" si="1"/>
        <v>5.0350877192982457</v>
      </c>
      <c r="E53">
        <f>pcc_3[[#This Row],[Average]]+3*pcc_3[[#This Row],[Standard Deviation]]</f>
        <v>32.74200256368151</v>
      </c>
      <c r="F53" s="1">
        <f>pcc_3[[#This Row],[Average]]-3*pcc_3[[#This Row],[Standard Deviation]]</f>
        <v>-22.67182712508502</v>
      </c>
      <c r="G53" s="1">
        <f>IF(pcc_3[[#This Row],[Lower Limit]]&gt;0,pcc_3[[#This Row],[Lower Limit]],0)</f>
        <v>0</v>
      </c>
    </row>
    <row r="54" spans="1:7" x14ac:dyDescent="0.3">
      <c r="A54" t="s">
        <v>310</v>
      </c>
      <c r="B54" s="1">
        <v>9</v>
      </c>
      <c r="C54" s="1">
        <f>_xlfn.STDEV.P(pcc_3[Fixed Tickets in Month])</f>
        <v>9.2356382814610889</v>
      </c>
      <c r="D54">
        <f t="shared" si="1"/>
        <v>5.0350877192982457</v>
      </c>
      <c r="E54">
        <f>pcc_3[[#This Row],[Average]]+3*pcc_3[[#This Row],[Standard Deviation]]</f>
        <v>32.74200256368151</v>
      </c>
      <c r="F54" s="1">
        <f>pcc_3[[#This Row],[Average]]-3*pcc_3[[#This Row],[Standard Deviation]]</f>
        <v>-22.67182712508502</v>
      </c>
      <c r="G54" s="1">
        <f>IF(pcc_3[[#This Row],[Lower Limit]]&gt;0,pcc_3[[#This Row],[Lower Limit]],0)</f>
        <v>0</v>
      </c>
    </row>
    <row r="55" spans="1:7" x14ac:dyDescent="0.3">
      <c r="A55" t="s">
        <v>336</v>
      </c>
      <c r="B55" s="1">
        <v>1</v>
      </c>
      <c r="C55" s="1">
        <f>_xlfn.STDEV.P(pcc_3[Fixed Tickets in Month])</f>
        <v>9.2356382814610889</v>
      </c>
      <c r="D55">
        <f t="shared" si="1"/>
        <v>5.0350877192982457</v>
      </c>
      <c r="E55">
        <f>pcc_3[[#This Row],[Average]]+3*pcc_3[[#This Row],[Standard Deviation]]</f>
        <v>32.74200256368151</v>
      </c>
      <c r="F55" s="1">
        <f>pcc_3[[#This Row],[Average]]-3*pcc_3[[#This Row],[Standard Deviation]]</f>
        <v>-22.67182712508502</v>
      </c>
      <c r="G55" s="1">
        <f>IF(pcc_3[[#This Row],[Lower Limit]]&gt;0,pcc_3[[#This Row],[Lower Limit]],0)</f>
        <v>0</v>
      </c>
    </row>
    <row r="56" spans="1:7" x14ac:dyDescent="0.3">
      <c r="A56" t="s">
        <v>344</v>
      </c>
      <c r="B56" s="1">
        <v>1</v>
      </c>
      <c r="C56" s="1">
        <f>_xlfn.STDEV.P(pcc_3[Fixed Tickets in Month])</f>
        <v>9.2356382814610889</v>
      </c>
      <c r="D56">
        <f t="shared" si="1"/>
        <v>5.0350877192982457</v>
      </c>
      <c r="E56">
        <f>pcc_3[[#This Row],[Average]]+3*pcc_3[[#This Row],[Standard Deviation]]</f>
        <v>32.74200256368151</v>
      </c>
      <c r="F56" s="1">
        <f>pcc_3[[#This Row],[Average]]-3*pcc_3[[#This Row],[Standard Deviation]]</f>
        <v>-22.67182712508502</v>
      </c>
      <c r="G56" s="1">
        <f>IF(pcc_3[[#This Row],[Lower Limit]]&gt;0,pcc_3[[#This Row],[Lower Limit]],0)</f>
        <v>0</v>
      </c>
    </row>
    <row r="57" spans="1:7" x14ac:dyDescent="0.3">
      <c r="A57" t="s">
        <v>345</v>
      </c>
      <c r="B57" s="1">
        <v>1</v>
      </c>
      <c r="C57" s="1">
        <f>_xlfn.STDEV.P(pcc_3[Fixed Tickets in Month])</f>
        <v>9.2356382814610889</v>
      </c>
      <c r="D57">
        <f t="shared" si="1"/>
        <v>5.0350877192982457</v>
      </c>
      <c r="E57">
        <f>pcc_3[[#This Row],[Average]]+3*pcc_3[[#This Row],[Standard Deviation]]</f>
        <v>32.74200256368151</v>
      </c>
      <c r="F57" s="1">
        <f>pcc_3[[#This Row],[Average]]-3*pcc_3[[#This Row],[Standard Deviation]]</f>
        <v>-22.67182712508502</v>
      </c>
      <c r="G57" s="1">
        <f>IF(pcc_3[[#This Row],[Lower Limit]]&gt;0,pcc_3[[#This Row],[Lower Limit]],0)</f>
        <v>0</v>
      </c>
    </row>
    <row r="58" spans="1:7" x14ac:dyDescent="0.3">
      <c r="A58" t="s">
        <v>346</v>
      </c>
      <c r="B58" s="1">
        <v>1</v>
      </c>
      <c r="C58" s="1">
        <f>_xlfn.STDEV.P(pcc_3[Fixed Tickets in Month])</f>
        <v>9.2356382814610889</v>
      </c>
      <c r="D58">
        <f t="shared" si="1"/>
        <v>5.0350877192982457</v>
      </c>
      <c r="E58">
        <f>pcc_3[[#This Row],[Average]]+3*pcc_3[[#This Row],[Standard Deviation]]</f>
        <v>32.74200256368151</v>
      </c>
      <c r="F58" s="1">
        <f>pcc_3[[#This Row],[Average]]-3*pcc_3[[#This Row],[Standard Deviation]]</f>
        <v>-22.67182712508502</v>
      </c>
      <c r="G58" s="1">
        <f>IF(pcc_3[[#This Row],[Lower Limit]]&gt;0,pcc_3[[#This Row],[Lower Limit]],0)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CD78-C0AC-4429-B823-2D1DC887AE51}">
  <dimension ref="A1:C288"/>
  <sheetViews>
    <sheetView zoomScale="130" zoomScaleNormal="130" workbookViewId="0">
      <selection sqref="A1:C1048576"/>
    </sheetView>
  </sheetViews>
  <sheetFormatPr defaultRowHeight="14.4" x14ac:dyDescent="0.3"/>
  <cols>
    <col min="1" max="1" width="12.77734375" bestFit="1" customWidth="1"/>
    <col min="2" max="2" width="16.5546875" bestFit="1" customWidth="1"/>
  </cols>
  <sheetData>
    <row r="1" spans="1:3" x14ac:dyDescent="0.3">
      <c r="A1" t="s">
        <v>287</v>
      </c>
      <c r="B1" t="s">
        <v>288</v>
      </c>
      <c r="C1" t="s">
        <v>289</v>
      </c>
    </row>
    <row r="2" spans="1:3" x14ac:dyDescent="0.3">
      <c r="A2" s="1" t="s">
        <v>5</v>
      </c>
      <c r="B2" s="2">
        <v>39109</v>
      </c>
      <c r="C2" t="s">
        <v>293</v>
      </c>
    </row>
    <row r="3" spans="1:3" x14ac:dyDescent="0.3">
      <c r="A3" s="1" t="s">
        <v>0</v>
      </c>
      <c r="B3" s="2">
        <v>39120</v>
      </c>
      <c r="C3" t="s">
        <v>290</v>
      </c>
    </row>
    <row r="4" spans="1:3" x14ac:dyDescent="0.3">
      <c r="A4" s="1" t="s">
        <v>1</v>
      </c>
      <c r="B4" s="2">
        <v>39124</v>
      </c>
      <c r="C4" t="s">
        <v>290</v>
      </c>
    </row>
    <row r="5" spans="1:3" x14ac:dyDescent="0.3">
      <c r="A5" s="1" t="s">
        <v>13</v>
      </c>
      <c r="B5" s="2">
        <v>39122</v>
      </c>
      <c r="C5" t="s">
        <v>290</v>
      </c>
    </row>
    <row r="6" spans="1:3" x14ac:dyDescent="0.3">
      <c r="A6" s="1" t="s">
        <v>7</v>
      </c>
      <c r="B6" s="2">
        <v>39157</v>
      </c>
      <c r="C6" t="s">
        <v>295</v>
      </c>
    </row>
    <row r="7" spans="1:3" x14ac:dyDescent="0.3">
      <c r="A7" s="1" t="s">
        <v>24</v>
      </c>
      <c r="B7" s="2">
        <v>39217</v>
      </c>
      <c r="C7" t="s">
        <v>301</v>
      </c>
    </row>
    <row r="8" spans="1:3" x14ac:dyDescent="0.3">
      <c r="A8" s="1" t="s">
        <v>26</v>
      </c>
      <c r="B8" s="2">
        <v>39227</v>
      </c>
      <c r="C8" t="s">
        <v>301</v>
      </c>
    </row>
    <row r="9" spans="1:3" x14ac:dyDescent="0.3">
      <c r="A9" s="1" t="s">
        <v>28</v>
      </c>
      <c r="B9" s="2">
        <v>39227</v>
      </c>
      <c r="C9" t="s">
        <v>301</v>
      </c>
    </row>
    <row r="10" spans="1:3" x14ac:dyDescent="0.3">
      <c r="A10" s="1" t="s">
        <v>30</v>
      </c>
      <c r="B10" s="2">
        <v>39227</v>
      </c>
      <c r="C10" t="s">
        <v>301</v>
      </c>
    </row>
    <row r="11" spans="1:3" x14ac:dyDescent="0.3">
      <c r="A11" s="1" t="s">
        <v>9</v>
      </c>
      <c r="B11" s="2">
        <v>39276</v>
      </c>
      <c r="C11" t="s">
        <v>296</v>
      </c>
    </row>
    <row r="12" spans="1:3" x14ac:dyDescent="0.3">
      <c r="A12" s="1" t="s">
        <v>12</v>
      </c>
      <c r="B12" s="2">
        <v>39275</v>
      </c>
      <c r="C12" t="s">
        <v>296</v>
      </c>
    </row>
    <row r="13" spans="1:3" x14ac:dyDescent="0.3">
      <c r="A13" s="1" t="s">
        <v>20</v>
      </c>
      <c r="B13" s="2">
        <v>39288</v>
      </c>
      <c r="C13" t="s">
        <v>296</v>
      </c>
    </row>
    <row r="14" spans="1:3" x14ac:dyDescent="0.3">
      <c r="A14" s="1" t="s">
        <v>29</v>
      </c>
      <c r="B14" s="2">
        <v>39269</v>
      </c>
      <c r="C14" t="s">
        <v>296</v>
      </c>
    </row>
    <row r="15" spans="1:3" x14ac:dyDescent="0.3">
      <c r="A15" s="1" t="s">
        <v>31</v>
      </c>
      <c r="B15" s="2">
        <v>39268</v>
      </c>
      <c r="C15" t="s">
        <v>296</v>
      </c>
    </row>
    <row r="16" spans="1:3" x14ac:dyDescent="0.3">
      <c r="A16" s="1" t="s">
        <v>33</v>
      </c>
      <c r="B16" s="2">
        <v>39268</v>
      </c>
      <c r="C16" t="s">
        <v>296</v>
      </c>
    </row>
    <row r="17" spans="1:3" x14ac:dyDescent="0.3">
      <c r="A17" s="1" t="s">
        <v>34</v>
      </c>
      <c r="B17" s="2">
        <v>39268</v>
      </c>
      <c r="C17" t="s">
        <v>296</v>
      </c>
    </row>
    <row r="18" spans="1:3" x14ac:dyDescent="0.3">
      <c r="A18" s="1" t="s">
        <v>36</v>
      </c>
      <c r="B18" s="2">
        <v>39269</v>
      </c>
      <c r="C18" t="s">
        <v>296</v>
      </c>
    </row>
    <row r="19" spans="1:3" x14ac:dyDescent="0.3">
      <c r="A19" s="1" t="s">
        <v>37</v>
      </c>
      <c r="B19" s="2">
        <v>39268</v>
      </c>
      <c r="C19" t="s">
        <v>296</v>
      </c>
    </row>
    <row r="20" spans="1:3" x14ac:dyDescent="0.3">
      <c r="A20" s="1" t="s">
        <v>38</v>
      </c>
      <c r="B20" s="2">
        <v>39288</v>
      </c>
      <c r="C20" t="s">
        <v>296</v>
      </c>
    </row>
    <row r="21" spans="1:3" x14ac:dyDescent="0.3">
      <c r="A21" s="1" t="s">
        <v>39</v>
      </c>
      <c r="B21" s="2">
        <v>39274</v>
      </c>
      <c r="C21" t="s">
        <v>296</v>
      </c>
    </row>
    <row r="22" spans="1:3" x14ac:dyDescent="0.3">
      <c r="A22" s="1" t="s">
        <v>41</v>
      </c>
      <c r="B22" s="2">
        <v>39275</v>
      </c>
      <c r="C22" t="s">
        <v>296</v>
      </c>
    </row>
    <row r="23" spans="1:3" x14ac:dyDescent="0.3">
      <c r="A23" s="1" t="s">
        <v>43</v>
      </c>
      <c r="B23" s="2">
        <v>39283</v>
      </c>
      <c r="C23" t="s">
        <v>296</v>
      </c>
    </row>
    <row r="24" spans="1:3" x14ac:dyDescent="0.3">
      <c r="A24" s="1" t="s">
        <v>4</v>
      </c>
      <c r="B24" s="2">
        <v>39302</v>
      </c>
      <c r="C24" t="s">
        <v>292</v>
      </c>
    </row>
    <row r="25" spans="1:3" x14ac:dyDescent="0.3">
      <c r="A25" s="1" t="s">
        <v>8</v>
      </c>
      <c r="B25" s="2">
        <v>39300</v>
      </c>
      <c r="C25" t="s">
        <v>292</v>
      </c>
    </row>
    <row r="26" spans="1:3" x14ac:dyDescent="0.3">
      <c r="A26" s="1" t="s">
        <v>11</v>
      </c>
      <c r="B26" s="2">
        <v>39300</v>
      </c>
      <c r="C26" t="s">
        <v>292</v>
      </c>
    </row>
    <row r="27" spans="1:3" x14ac:dyDescent="0.3">
      <c r="A27" s="1" t="s">
        <v>16</v>
      </c>
      <c r="B27" s="2">
        <v>39300</v>
      </c>
      <c r="C27" t="s">
        <v>292</v>
      </c>
    </row>
    <row r="28" spans="1:3" x14ac:dyDescent="0.3">
      <c r="A28" s="1" t="s">
        <v>25</v>
      </c>
      <c r="B28" s="2">
        <v>39302</v>
      </c>
      <c r="C28" t="s">
        <v>292</v>
      </c>
    </row>
    <row r="29" spans="1:3" x14ac:dyDescent="0.3">
      <c r="A29" s="1" t="s">
        <v>35</v>
      </c>
      <c r="B29" s="2">
        <v>39302</v>
      </c>
      <c r="C29" t="s">
        <v>292</v>
      </c>
    </row>
    <row r="30" spans="1:3" x14ac:dyDescent="0.3">
      <c r="A30" s="1" t="s">
        <v>40</v>
      </c>
      <c r="B30" s="2">
        <v>39302</v>
      </c>
      <c r="C30" t="s">
        <v>292</v>
      </c>
    </row>
    <row r="31" spans="1:3" x14ac:dyDescent="0.3">
      <c r="A31" s="1" t="s">
        <v>44</v>
      </c>
      <c r="B31" s="2">
        <v>39302</v>
      </c>
      <c r="C31" t="s">
        <v>292</v>
      </c>
    </row>
    <row r="32" spans="1:3" x14ac:dyDescent="0.3">
      <c r="A32" s="1" t="s">
        <v>45</v>
      </c>
      <c r="B32" s="2">
        <v>39302</v>
      </c>
      <c r="C32" t="s">
        <v>292</v>
      </c>
    </row>
    <row r="33" spans="1:3" x14ac:dyDescent="0.3">
      <c r="A33" s="1" t="s">
        <v>47</v>
      </c>
      <c r="B33" s="2">
        <v>39302</v>
      </c>
      <c r="C33" t="s">
        <v>292</v>
      </c>
    </row>
    <row r="34" spans="1:3" x14ac:dyDescent="0.3">
      <c r="A34" s="1" t="s">
        <v>50</v>
      </c>
      <c r="B34" s="2">
        <v>39310</v>
      </c>
      <c r="C34" t="s">
        <v>292</v>
      </c>
    </row>
    <row r="35" spans="1:3" x14ac:dyDescent="0.3">
      <c r="A35" s="1" t="s">
        <v>53</v>
      </c>
      <c r="B35" s="2">
        <v>39311</v>
      </c>
      <c r="C35" t="s">
        <v>292</v>
      </c>
    </row>
    <row r="36" spans="1:3" x14ac:dyDescent="0.3">
      <c r="A36" s="1" t="s">
        <v>42</v>
      </c>
      <c r="B36" s="2">
        <v>39349</v>
      </c>
      <c r="C36" t="s">
        <v>302</v>
      </c>
    </row>
    <row r="37" spans="1:3" x14ac:dyDescent="0.3">
      <c r="A37" s="1" t="s">
        <v>58</v>
      </c>
      <c r="B37" s="2">
        <v>39336</v>
      </c>
      <c r="C37" t="s">
        <v>302</v>
      </c>
    </row>
    <row r="38" spans="1:3" x14ac:dyDescent="0.3">
      <c r="A38" s="1" t="s">
        <v>60</v>
      </c>
      <c r="B38" s="2">
        <v>39336</v>
      </c>
      <c r="C38" t="s">
        <v>302</v>
      </c>
    </row>
    <row r="39" spans="1:3" x14ac:dyDescent="0.3">
      <c r="A39" s="1" t="s">
        <v>61</v>
      </c>
      <c r="B39" s="2">
        <v>39342</v>
      </c>
      <c r="C39" t="s">
        <v>302</v>
      </c>
    </row>
    <row r="40" spans="1:3" x14ac:dyDescent="0.3">
      <c r="A40" s="1" t="s">
        <v>54</v>
      </c>
      <c r="B40" s="2">
        <v>39368</v>
      </c>
      <c r="C40" t="s">
        <v>304</v>
      </c>
    </row>
    <row r="41" spans="1:3" x14ac:dyDescent="0.3">
      <c r="A41" s="1" t="s">
        <v>65</v>
      </c>
      <c r="B41" s="2">
        <v>39360</v>
      </c>
      <c r="C41" t="s">
        <v>304</v>
      </c>
    </row>
    <row r="42" spans="1:3" x14ac:dyDescent="0.3">
      <c r="A42" s="1" t="s">
        <v>66</v>
      </c>
      <c r="B42" s="2">
        <v>39360</v>
      </c>
      <c r="C42" t="s">
        <v>304</v>
      </c>
    </row>
    <row r="43" spans="1:3" x14ac:dyDescent="0.3">
      <c r="A43" s="1" t="s">
        <v>67</v>
      </c>
      <c r="B43" s="2">
        <v>39360</v>
      </c>
      <c r="C43" t="s">
        <v>304</v>
      </c>
    </row>
    <row r="44" spans="1:3" x14ac:dyDescent="0.3">
      <c r="A44" s="1" t="s">
        <v>68</v>
      </c>
      <c r="B44" s="2">
        <v>39381</v>
      </c>
      <c r="C44" t="s">
        <v>304</v>
      </c>
    </row>
    <row r="45" spans="1:3" x14ac:dyDescent="0.3">
      <c r="A45" s="1" t="s">
        <v>69</v>
      </c>
      <c r="B45" s="2">
        <v>39381</v>
      </c>
      <c r="C45" t="s">
        <v>304</v>
      </c>
    </row>
    <row r="46" spans="1:3" x14ac:dyDescent="0.3">
      <c r="A46" s="1" t="s">
        <v>19</v>
      </c>
      <c r="B46" s="2">
        <v>39414</v>
      </c>
      <c r="C46" t="s">
        <v>299</v>
      </c>
    </row>
    <row r="47" spans="1:3" x14ac:dyDescent="0.3">
      <c r="A47" s="1" t="s">
        <v>72</v>
      </c>
      <c r="B47" s="2">
        <v>39392</v>
      </c>
      <c r="C47" t="s">
        <v>299</v>
      </c>
    </row>
    <row r="48" spans="1:3" x14ac:dyDescent="0.3">
      <c r="A48" s="1" t="s">
        <v>74</v>
      </c>
      <c r="B48" s="2">
        <v>39392</v>
      </c>
      <c r="C48" t="s">
        <v>299</v>
      </c>
    </row>
    <row r="49" spans="1:3" x14ac:dyDescent="0.3">
      <c r="A49" s="1" t="s">
        <v>76</v>
      </c>
      <c r="B49" s="2">
        <v>39392</v>
      </c>
      <c r="C49" t="s">
        <v>299</v>
      </c>
    </row>
    <row r="50" spans="1:3" x14ac:dyDescent="0.3">
      <c r="A50" s="1" t="s">
        <v>78</v>
      </c>
      <c r="B50" s="2">
        <v>39393</v>
      </c>
      <c r="C50" t="s">
        <v>299</v>
      </c>
    </row>
    <row r="51" spans="1:3" x14ac:dyDescent="0.3">
      <c r="A51" s="1" t="s">
        <v>79</v>
      </c>
      <c r="B51" s="2">
        <v>39396</v>
      </c>
      <c r="C51" t="s">
        <v>299</v>
      </c>
    </row>
    <row r="52" spans="1:3" x14ac:dyDescent="0.3">
      <c r="A52" s="1" t="s">
        <v>81</v>
      </c>
      <c r="B52" s="2">
        <v>39400</v>
      </c>
      <c r="C52" t="s">
        <v>299</v>
      </c>
    </row>
    <row r="53" spans="1:3" x14ac:dyDescent="0.3">
      <c r="A53" s="1" t="s">
        <v>82</v>
      </c>
      <c r="B53" s="2">
        <v>39407</v>
      </c>
      <c r="C53" t="s">
        <v>299</v>
      </c>
    </row>
    <row r="54" spans="1:3" x14ac:dyDescent="0.3">
      <c r="A54" s="1" t="s">
        <v>84</v>
      </c>
      <c r="B54" s="2">
        <v>39407</v>
      </c>
      <c r="C54" t="s">
        <v>299</v>
      </c>
    </row>
    <row r="55" spans="1:3" x14ac:dyDescent="0.3">
      <c r="A55" s="1" t="s">
        <v>22</v>
      </c>
      <c r="B55" s="2">
        <v>39434</v>
      </c>
      <c r="C55" t="s">
        <v>300</v>
      </c>
    </row>
    <row r="56" spans="1:3" x14ac:dyDescent="0.3">
      <c r="A56" s="1" t="s">
        <v>56</v>
      </c>
      <c r="B56" s="2">
        <v>39430</v>
      </c>
      <c r="C56" t="s">
        <v>300</v>
      </c>
    </row>
    <row r="57" spans="1:3" x14ac:dyDescent="0.3">
      <c r="A57" s="1" t="s">
        <v>57</v>
      </c>
      <c r="B57" s="2">
        <v>39429</v>
      </c>
      <c r="C57" t="s">
        <v>300</v>
      </c>
    </row>
    <row r="58" spans="1:3" x14ac:dyDescent="0.3">
      <c r="A58" s="1" t="s">
        <v>85</v>
      </c>
      <c r="B58" s="2">
        <v>39430</v>
      </c>
      <c r="C58" t="s">
        <v>300</v>
      </c>
    </row>
    <row r="59" spans="1:3" x14ac:dyDescent="0.3">
      <c r="A59" s="1" t="s">
        <v>86</v>
      </c>
      <c r="B59" s="2">
        <v>39430</v>
      </c>
      <c r="C59" t="s">
        <v>300</v>
      </c>
    </row>
    <row r="60" spans="1:3" x14ac:dyDescent="0.3">
      <c r="A60" s="1" t="s">
        <v>92</v>
      </c>
      <c r="B60" s="2">
        <v>39430</v>
      </c>
      <c r="C60" t="s">
        <v>300</v>
      </c>
    </row>
    <row r="61" spans="1:3" x14ac:dyDescent="0.3">
      <c r="A61" s="1" t="s">
        <v>96</v>
      </c>
      <c r="B61" s="2">
        <v>39435</v>
      </c>
      <c r="C61" t="s">
        <v>300</v>
      </c>
    </row>
    <row r="62" spans="1:3" x14ac:dyDescent="0.3">
      <c r="A62" s="1" t="s">
        <v>10</v>
      </c>
      <c r="B62" s="2">
        <v>39465</v>
      </c>
      <c r="C62" t="s">
        <v>297</v>
      </c>
    </row>
    <row r="63" spans="1:3" x14ac:dyDescent="0.3">
      <c r="A63" s="1" t="s">
        <v>21</v>
      </c>
      <c r="B63" s="2">
        <v>39461</v>
      </c>
      <c r="C63" t="s">
        <v>297</v>
      </c>
    </row>
    <row r="64" spans="1:3" x14ac:dyDescent="0.3">
      <c r="A64" s="1" t="s">
        <v>32</v>
      </c>
      <c r="B64" s="2">
        <v>39465</v>
      </c>
      <c r="C64" t="s">
        <v>297</v>
      </c>
    </row>
    <row r="65" spans="1:3" x14ac:dyDescent="0.3">
      <c r="A65" s="1" t="s">
        <v>48</v>
      </c>
      <c r="B65" s="2">
        <v>39464</v>
      </c>
      <c r="C65" t="s">
        <v>297</v>
      </c>
    </row>
    <row r="66" spans="1:3" x14ac:dyDescent="0.3">
      <c r="A66" s="1" t="s">
        <v>49</v>
      </c>
      <c r="B66" s="2">
        <v>39461</v>
      </c>
      <c r="C66" t="s">
        <v>297</v>
      </c>
    </row>
    <row r="67" spans="1:3" x14ac:dyDescent="0.3">
      <c r="A67" s="1" t="s">
        <v>55</v>
      </c>
      <c r="B67" s="2">
        <v>39455</v>
      </c>
      <c r="C67" t="s">
        <v>297</v>
      </c>
    </row>
    <row r="68" spans="1:3" x14ac:dyDescent="0.3">
      <c r="A68" s="1" t="s">
        <v>59</v>
      </c>
      <c r="B68" s="2">
        <v>39463</v>
      </c>
      <c r="C68" t="s">
        <v>297</v>
      </c>
    </row>
    <row r="69" spans="1:3" x14ac:dyDescent="0.3">
      <c r="A69" s="1" t="s">
        <v>64</v>
      </c>
      <c r="B69" s="2">
        <v>39457</v>
      </c>
      <c r="C69" t="s">
        <v>297</v>
      </c>
    </row>
    <row r="70" spans="1:3" x14ac:dyDescent="0.3">
      <c r="A70" s="1" t="s">
        <v>80</v>
      </c>
      <c r="B70" s="2">
        <v>39455</v>
      </c>
      <c r="C70" t="s">
        <v>297</v>
      </c>
    </row>
    <row r="71" spans="1:3" x14ac:dyDescent="0.3">
      <c r="A71" s="1" t="s">
        <v>93</v>
      </c>
      <c r="B71" s="2">
        <v>39464</v>
      </c>
      <c r="C71" t="s">
        <v>297</v>
      </c>
    </row>
    <row r="72" spans="1:3" x14ac:dyDescent="0.3">
      <c r="A72" s="1" t="s">
        <v>95</v>
      </c>
      <c r="B72" s="2">
        <v>39457</v>
      </c>
      <c r="C72" t="s">
        <v>297</v>
      </c>
    </row>
    <row r="73" spans="1:3" x14ac:dyDescent="0.3">
      <c r="A73" s="1" t="s">
        <v>97</v>
      </c>
      <c r="B73" s="2">
        <v>39461</v>
      </c>
      <c r="C73" t="s">
        <v>297</v>
      </c>
    </row>
    <row r="74" spans="1:3" x14ac:dyDescent="0.3">
      <c r="A74" s="1" t="s">
        <v>99</v>
      </c>
      <c r="B74" s="2">
        <v>39457</v>
      </c>
      <c r="C74" t="s">
        <v>297</v>
      </c>
    </row>
    <row r="75" spans="1:3" x14ac:dyDescent="0.3">
      <c r="A75" s="1" t="s">
        <v>100</v>
      </c>
      <c r="B75" s="2">
        <v>39458</v>
      </c>
      <c r="C75" t="s">
        <v>297</v>
      </c>
    </row>
    <row r="76" spans="1:3" x14ac:dyDescent="0.3">
      <c r="A76" s="1" t="s">
        <v>101</v>
      </c>
      <c r="B76" s="2">
        <v>39461</v>
      </c>
      <c r="C76" t="s">
        <v>297</v>
      </c>
    </row>
    <row r="77" spans="1:3" x14ac:dyDescent="0.3">
      <c r="A77" s="1" t="s">
        <v>103</v>
      </c>
      <c r="B77" s="2">
        <v>39477</v>
      </c>
      <c r="C77" t="s">
        <v>297</v>
      </c>
    </row>
    <row r="78" spans="1:3" x14ac:dyDescent="0.3">
      <c r="A78" s="1" t="s">
        <v>94</v>
      </c>
      <c r="B78" s="2">
        <v>39489</v>
      </c>
      <c r="C78" t="s">
        <v>306</v>
      </c>
    </row>
    <row r="79" spans="1:3" x14ac:dyDescent="0.3">
      <c r="A79" s="1" t="s">
        <v>105</v>
      </c>
      <c r="B79" s="2">
        <v>39486</v>
      </c>
      <c r="C79" t="s">
        <v>306</v>
      </c>
    </row>
    <row r="80" spans="1:3" x14ac:dyDescent="0.3">
      <c r="A80" s="1" t="s">
        <v>106</v>
      </c>
      <c r="B80" s="2">
        <v>39486</v>
      </c>
      <c r="C80" t="s">
        <v>306</v>
      </c>
    </row>
    <row r="81" spans="1:3" x14ac:dyDescent="0.3">
      <c r="A81" s="1" t="s">
        <v>107</v>
      </c>
      <c r="B81" s="2">
        <v>39492</v>
      </c>
      <c r="C81" t="s">
        <v>306</v>
      </c>
    </row>
    <row r="82" spans="1:3" x14ac:dyDescent="0.3">
      <c r="A82" s="1" t="s">
        <v>108</v>
      </c>
      <c r="B82" s="2">
        <v>39490</v>
      </c>
      <c r="C82" t="s">
        <v>306</v>
      </c>
    </row>
    <row r="83" spans="1:3" x14ac:dyDescent="0.3">
      <c r="A83" s="1" t="s">
        <v>109</v>
      </c>
      <c r="B83" s="2">
        <v>39493</v>
      </c>
      <c r="C83" t="s">
        <v>306</v>
      </c>
    </row>
    <row r="84" spans="1:3" x14ac:dyDescent="0.3">
      <c r="A84" s="1" t="s">
        <v>18</v>
      </c>
      <c r="B84" s="2">
        <v>39524</v>
      </c>
      <c r="C84" t="s">
        <v>298</v>
      </c>
    </row>
    <row r="85" spans="1:3" x14ac:dyDescent="0.3">
      <c r="A85" s="1" t="s">
        <v>27</v>
      </c>
      <c r="B85" s="2">
        <v>39524</v>
      </c>
      <c r="C85" t="s">
        <v>298</v>
      </c>
    </row>
    <row r="86" spans="1:3" x14ac:dyDescent="0.3">
      <c r="A86" s="1" t="s">
        <v>51</v>
      </c>
      <c r="B86" s="2">
        <v>39524</v>
      </c>
      <c r="C86" t="s">
        <v>298</v>
      </c>
    </row>
    <row r="87" spans="1:3" x14ac:dyDescent="0.3">
      <c r="A87" s="1" t="s">
        <v>52</v>
      </c>
      <c r="B87" s="2">
        <v>39525</v>
      </c>
      <c r="C87" t="s">
        <v>298</v>
      </c>
    </row>
    <row r="88" spans="1:3" x14ac:dyDescent="0.3">
      <c r="A88" s="1" t="s">
        <v>77</v>
      </c>
      <c r="B88" s="2">
        <v>39525</v>
      </c>
      <c r="C88" t="s">
        <v>298</v>
      </c>
    </row>
    <row r="89" spans="1:3" x14ac:dyDescent="0.3">
      <c r="A89" s="1" t="s">
        <v>88</v>
      </c>
      <c r="B89" s="2">
        <v>39524</v>
      </c>
      <c r="C89" t="s">
        <v>298</v>
      </c>
    </row>
    <row r="90" spans="1:3" x14ac:dyDescent="0.3">
      <c r="A90" s="1" t="s">
        <v>110</v>
      </c>
      <c r="B90" s="2">
        <v>39524</v>
      </c>
      <c r="C90" t="s">
        <v>298</v>
      </c>
    </row>
    <row r="91" spans="1:3" x14ac:dyDescent="0.3">
      <c r="A91" s="1" t="s">
        <v>6</v>
      </c>
      <c r="B91" s="2">
        <v>39560</v>
      </c>
      <c r="C91" t="s">
        <v>294</v>
      </c>
    </row>
    <row r="92" spans="1:3" x14ac:dyDescent="0.3">
      <c r="A92" s="1" t="s">
        <v>15</v>
      </c>
      <c r="B92" s="2">
        <v>39567</v>
      </c>
      <c r="C92" t="s">
        <v>294</v>
      </c>
    </row>
    <row r="93" spans="1:3" x14ac:dyDescent="0.3">
      <c r="A93" s="1" t="s">
        <v>23</v>
      </c>
      <c r="B93" s="2">
        <v>39546</v>
      </c>
      <c r="C93" t="s">
        <v>294</v>
      </c>
    </row>
    <row r="94" spans="1:3" x14ac:dyDescent="0.3">
      <c r="A94" s="1" t="s">
        <v>62</v>
      </c>
      <c r="B94" s="2">
        <v>39560</v>
      </c>
      <c r="C94" t="s">
        <v>294</v>
      </c>
    </row>
    <row r="95" spans="1:3" x14ac:dyDescent="0.3">
      <c r="A95" s="1" t="s">
        <v>63</v>
      </c>
      <c r="B95" s="2">
        <v>39545</v>
      </c>
      <c r="C95" t="s">
        <v>294</v>
      </c>
    </row>
    <row r="96" spans="1:3" x14ac:dyDescent="0.3">
      <c r="A96" s="1" t="s">
        <v>73</v>
      </c>
      <c r="B96" s="2">
        <v>39545</v>
      </c>
      <c r="C96" t="s">
        <v>294</v>
      </c>
    </row>
    <row r="97" spans="1:3" x14ac:dyDescent="0.3">
      <c r="A97" s="1" t="s">
        <v>102</v>
      </c>
      <c r="B97" s="2">
        <v>39541</v>
      </c>
      <c r="C97" t="s">
        <v>294</v>
      </c>
    </row>
    <row r="98" spans="1:3" x14ac:dyDescent="0.3">
      <c r="A98" s="1" t="s">
        <v>112</v>
      </c>
      <c r="B98" s="2">
        <v>39556</v>
      </c>
      <c r="C98" t="s">
        <v>294</v>
      </c>
    </row>
    <row r="99" spans="1:3" x14ac:dyDescent="0.3">
      <c r="A99" s="1" t="s">
        <v>113</v>
      </c>
      <c r="B99" s="2">
        <v>39540</v>
      </c>
      <c r="C99" t="s">
        <v>294</v>
      </c>
    </row>
    <row r="100" spans="1:3" x14ac:dyDescent="0.3">
      <c r="A100" s="1" t="s">
        <v>114</v>
      </c>
      <c r="B100" s="2">
        <v>39545</v>
      </c>
      <c r="C100" t="s">
        <v>294</v>
      </c>
    </row>
    <row r="101" spans="1:3" x14ac:dyDescent="0.3">
      <c r="A101" s="1" t="s">
        <v>115</v>
      </c>
      <c r="B101" s="2">
        <v>39546</v>
      </c>
      <c r="C101" t="s">
        <v>294</v>
      </c>
    </row>
    <row r="102" spans="1:3" x14ac:dyDescent="0.3">
      <c r="A102" s="1" t="s">
        <v>117</v>
      </c>
      <c r="B102" s="2">
        <v>39545</v>
      </c>
      <c r="C102" t="s">
        <v>294</v>
      </c>
    </row>
    <row r="103" spans="1:3" x14ac:dyDescent="0.3">
      <c r="A103" s="1" t="s">
        <v>118</v>
      </c>
      <c r="B103" s="2">
        <v>39560</v>
      </c>
      <c r="C103" t="s">
        <v>294</v>
      </c>
    </row>
    <row r="104" spans="1:3" x14ac:dyDescent="0.3">
      <c r="A104" s="1" t="s">
        <v>46</v>
      </c>
      <c r="B104" s="2">
        <v>39577</v>
      </c>
      <c r="C104" t="s">
        <v>303</v>
      </c>
    </row>
    <row r="105" spans="1:3" x14ac:dyDescent="0.3">
      <c r="A105" s="1" t="s">
        <v>75</v>
      </c>
      <c r="B105" s="2">
        <v>39595</v>
      </c>
      <c r="C105" t="s">
        <v>303</v>
      </c>
    </row>
    <row r="106" spans="1:3" x14ac:dyDescent="0.3">
      <c r="A106" s="1" t="s">
        <v>90</v>
      </c>
      <c r="B106" s="2">
        <v>39586</v>
      </c>
      <c r="C106" t="s">
        <v>303</v>
      </c>
    </row>
    <row r="107" spans="1:3" x14ac:dyDescent="0.3">
      <c r="A107" s="1" t="s">
        <v>111</v>
      </c>
      <c r="B107" s="2">
        <v>39587</v>
      </c>
      <c r="C107" t="s">
        <v>303</v>
      </c>
    </row>
    <row r="108" spans="1:3" x14ac:dyDescent="0.3">
      <c r="A108" s="1" t="s">
        <v>119</v>
      </c>
      <c r="B108" s="2">
        <v>39577</v>
      </c>
      <c r="C108" t="s">
        <v>303</v>
      </c>
    </row>
    <row r="109" spans="1:3" x14ac:dyDescent="0.3">
      <c r="A109" s="1" t="s">
        <v>121</v>
      </c>
      <c r="B109" s="2">
        <v>39575</v>
      </c>
      <c r="C109" t="s">
        <v>303</v>
      </c>
    </row>
    <row r="110" spans="1:3" x14ac:dyDescent="0.3">
      <c r="A110" s="1" t="s">
        <v>122</v>
      </c>
      <c r="B110" s="2">
        <v>39586</v>
      </c>
      <c r="C110" t="s">
        <v>303</v>
      </c>
    </row>
    <row r="111" spans="1:3" x14ac:dyDescent="0.3">
      <c r="A111" s="1" t="s">
        <v>123</v>
      </c>
      <c r="B111" s="2">
        <v>39575</v>
      </c>
      <c r="C111" t="s">
        <v>303</v>
      </c>
    </row>
    <row r="112" spans="1:3" x14ac:dyDescent="0.3">
      <c r="A112" s="1" t="s">
        <v>124</v>
      </c>
      <c r="B112" s="2">
        <v>39575</v>
      </c>
      <c r="C112" t="s">
        <v>303</v>
      </c>
    </row>
    <row r="113" spans="1:3" x14ac:dyDescent="0.3">
      <c r="A113" s="1" t="s">
        <v>125</v>
      </c>
      <c r="B113" s="2">
        <v>39576</v>
      </c>
      <c r="C113" t="s">
        <v>303</v>
      </c>
    </row>
    <row r="114" spans="1:3" x14ac:dyDescent="0.3">
      <c r="A114" s="1" t="s">
        <v>126</v>
      </c>
      <c r="B114" s="2">
        <v>39576</v>
      </c>
      <c r="C114" t="s">
        <v>303</v>
      </c>
    </row>
    <row r="115" spans="1:3" x14ac:dyDescent="0.3">
      <c r="A115" s="1" t="s">
        <v>127</v>
      </c>
      <c r="B115" s="2">
        <v>39576</v>
      </c>
      <c r="C115" t="s">
        <v>303</v>
      </c>
    </row>
    <row r="116" spans="1:3" x14ac:dyDescent="0.3">
      <c r="A116" s="1" t="s">
        <v>129</v>
      </c>
      <c r="B116" s="2">
        <v>39586</v>
      </c>
      <c r="C116" t="s">
        <v>303</v>
      </c>
    </row>
    <row r="117" spans="1:3" x14ac:dyDescent="0.3">
      <c r="A117" s="1" t="s">
        <v>130</v>
      </c>
      <c r="B117" s="2">
        <v>39594</v>
      </c>
      <c r="C117" t="s">
        <v>303</v>
      </c>
    </row>
    <row r="118" spans="1:3" x14ac:dyDescent="0.3">
      <c r="A118" s="1" t="s">
        <v>131</v>
      </c>
      <c r="B118" s="2">
        <v>39586</v>
      </c>
      <c r="C118" t="s">
        <v>303</v>
      </c>
    </row>
    <row r="119" spans="1:3" x14ac:dyDescent="0.3">
      <c r="A119" s="1" t="s">
        <v>132</v>
      </c>
      <c r="B119" s="2">
        <v>39587</v>
      </c>
      <c r="C119" t="s">
        <v>303</v>
      </c>
    </row>
    <row r="120" spans="1:3" x14ac:dyDescent="0.3">
      <c r="A120" s="1" t="s">
        <v>116</v>
      </c>
      <c r="B120" s="2">
        <v>39625</v>
      </c>
      <c r="C120" t="s">
        <v>307</v>
      </c>
    </row>
    <row r="121" spans="1:3" x14ac:dyDescent="0.3">
      <c r="A121" s="1" t="s">
        <v>133</v>
      </c>
      <c r="B121" s="2">
        <v>39622</v>
      </c>
      <c r="C121" t="s">
        <v>307</v>
      </c>
    </row>
    <row r="122" spans="1:3" x14ac:dyDescent="0.3">
      <c r="A122" s="1" t="s">
        <v>134</v>
      </c>
      <c r="B122" s="2">
        <v>39625</v>
      </c>
      <c r="C122" t="s">
        <v>307</v>
      </c>
    </row>
    <row r="123" spans="1:3" x14ac:dyDescent="0.3">
      <c r="A123" s="1" t="s">
        <v>136</v>
      </c>
      <c r="B123" s="2">
        <v>39625</v>
      </c>
      <c r="C123" t="s">
        <v>307</v>
      </c>
    </row>
    <row r="124" spans="1:3" x14ac:dyDescent="0.3">
      <c r="A124" s="1" t="s">
        <v>138</v>
      </c>
      <c r="B124" s="2">
        <v>39625</v>
      </c>
      <c r="C124" t="s">
        <v>307</v>
      </c>
    </row>
    <row r="125" spans="1:3" x14ac:dyDescent="0.3">
      <c r="A125" s="1" t="s">
        <v>140</v>
      </c>
      <c r="B125" s="2">
        <v>39625</v>
      </c>
      <c r="C125" t="s">
        <v>307</v>
      </c>
    </row>
    <row r="126" spans="1:3" x14ac:dyDescent="0.3">
      <c r="A126" s="1" t="s">
        <v>128</v>
      </c>
      <c r="B126" s="2">
        <v>39631</v>
      </c>
      <c r="C126" t="s">
        <v>308</v>
      </c>
    </row>
    <row r="127" spans="1:3" x14ac:dyDescent="0.3">
      <c r="A127" s="1" t="s">
        <v>139</v>
      </c>
      <c r="B127" s="2">
        <v>39633</v>
      </c>
      <c r="C127" t="s">
        <v>308</v>
      </c>
    </row>
    <row r="128" spans="1:3" x14ac:dyDescent="0.3">
      <c r="A128" s="1" t="s">
        <v>141</v>
      </c>
      <c r="B128" s="2">
        <v>39631</v>
      </c>
      <c r="C128" t="s">
        <v>308</v>
      </c>
    </row>
    <row r="129" spans="1:3" x14ac:dyDescent="0.3">
      <c r="A129" s="1" t="s">
        <v>135</v>
      </c>
      <c r="B129" s="2">
        <v>39686</v>
      </c>
      <c r="C129" t="s">
        <v>309</v>
      </c>
    </row>
    <row r="130" spans="1:3" x14ac:dyDescent="0.3">
      <c r="A130" s="1" t="s">
        <v>145</v>
      </c>
      <c r="B130" s="2">
        <v>39665</v>
      </c>
      <c r="C130" t="s">
        <v>309</v>
      </c>
    </row>
    <row r="131" spans="1:3" x14ac:dyDescent="0.3">
      <c r="A131" s="1" t="s">
        <v>155</v>
      </c>
      <c r="B131" s="2">
        <v>39725</v>
      </c>
      <c r="C131" t="s">
        <v>313</v>
      </c>
    </row>
    <row r="132" spans="1:3" x14ac:dyDescent="0.3">
      <c r="A132" s="1" t="s">
        <v>165</v>
      </c>
      <c r="B132" s="2">
        <v>39848</v>
      </c>
      <c r="C132" t="s">
        <v>315</v>
      </c>
    </row>
    <row r="133" spans="1:3" x14ac:dyDescent="0.3">
      <c r="A133" s="1" t="s">
        <v>166</v>
      </c>
      <c r="B133" s="2">
        <v>39869</v>
      </c>
      <c r="C133" t="s">
        <v>315</v>
      </c>
    </row>
    <row r="134" spans="1:3" x14ac:dyDescent="0.3">
      <c r="A134" s="1" t="s">
        <v>168</v>
      </c>
      <c r="B134" s="2">
        <v>39883</v>
      </c>
      <c r="C134" t="s">
        <v>316</v>
      </c>
    </row>
    <row r="135" spans="1:3" x14ac:dyDescent="0.3">
      <c r="A135" s="1" t="s">
        <v>169</v>
      </c>
      <c r="B135" s="2">
        <v>39905</v>
      </c>
      <c r="C135" t="s">
        <v>317</v>
      </c>
    </row>
    <row r="136" spans="1:3" x14ac:dyDescent="0.3">
      <c r="A136" s="1" t="s">
        <v>159</v>
      </c>
      <c r="B136" s="2">
        <v>39980</v>
      </c>
      <c r="C136" t="s">
        <v>314</v>
      </c>
    </row>
    <row r="137" spans="1:3" x14ac:dyDescent="0.3">
      <c r="A137" s="1" t="s">
        <v>161</v>
      </c>
      <c r="B137" s="2">
        <v>39980</v>
      </c>
      <c r="C137" t="s">
        <v>314</v>
      </c>
    </row>
    <row r="138" spans="1:3" x14ac:dyDescent="0.3">
      <c r="A138" s="1" t="s">
        <v>176</v>
      </c>
      <c r="B138" s="2">
        <v>40001</v>
      </c>
      <c r="C138" t="s">
        <v>318</v>
      </c>
    </row>
    <row r="139" spans="1:3" x14ac:dyDescent="0.3">
      <c r="A139" s="1" t="s">
        <v>151</v>
      </c>
      <c r="B139" s="2">
        <v>40056</v>
      </c>
      <c r="C139" t="s">
        <v>312</v>
      </c>
    </row>
    <row r="140" spans="1:3" x14ac:dyDescent="0.3">
      <c r="A140" s="1" t="s">
        <v>152</v>
      </c>
      <c r="B140" s="2">
        <v>40056</v>
      </c>
      <c r="C140" t="s">
        <v>312</v>
      </c>
    </row>
    <row r="141" spans="1:3" x14ac:dyDescent="0.3">
      <c r="A141" s="1" t="s">
        <v>156</v>
      </c>
      <c r="B141" s="2">
        <v>40053</v>
      </c>
      <c r="C141" t="s">
        <v>312</v>
      </c>
    </row>
    <row r="142" spans="1:3" x14ac:dyDescent="0.3">
      <c r="A142" s="1" t="s">
        <v>162</v>
      </c>
      <c r="B142" s="2">
        <v>40056</v>
      </c>
      <c r="C142" t="s">
        <v>312</v>
      </c>
    </row>
    <row r="143" spans="1:3" x14ac:dyDescent="0.3">
      <c r="A143" s="1" t="s">
        <v>174</v>
      </c>
      <c r="B143" s="2">
        <v>40053</v>
      </c>
      <c r="C143" t="s">
        <v>312</v>
      </c>
    </row>
    <row r="144" spans="1:3" x14ac:dyDescent="0.3">
      <c r="A144" s="1" t="s">
        <v>175</v>
      </c>
      <c r="B144" s="2">
        <v>40052</v>
      </c>
      <c r="C144" t="s">
        <v>312</v>
      </c>
    </row>
    <row r="145" spans="1:3" x14ac:dyDescent="0.3">
      <c r="A145" s="1" t="s">
        <v>177</v>
      </c>
      <c r="B145" s="2">
        <v>40029</v>
      </c>
      <c r="C145" t="s">
        <v>312</v>
      </c>
    </row>
    <row r="146" spans="1:3" x14ac:dyDescent="0.3">
      <c r="A146" s="1" t="s">
        <v>179</v>
      </c>
      <c r="B146" s="2">
        <v>40052</v>
      </c>
      <c r="C146" t="s">
        <v>312</v>
      </c>
    </row>
    <row r="147" spans="1:3" x14ac:dyDescent="0.3">
      <c r="A147" s="1" t="s">
        <v>180</v>
      </c>
      <c r="B147" s="2">
        <v>40052</v>
      </c>
      <c r="C147" t="s">
        <v>312</v>
      </c>
    </row>
    <row r="148" spans="1:3" x14ac:dyDescent="0.3">
      <c r="A148" s="1" t="s">
        <v>181</v>
      </c>
      <c r="B148" s="2">
        <v>40054</v>
      </c>
      <c r="C148" t="s">
        <v>312</v>
      </c>
    </row>
    <row r="149" spans="1:3" x14ac:dyDescent="0.3">
      <c r="A149" s="1" t="s">
        <v>182</v>
      </c>
      <c r="B149" s="2">
        <v>40053</v>
      </c>
      <c r="C149" t="s">
        <v>312</v>
      </c>
    </row>
    <row r="150" spans="1:3" x14ac:dyDescent="0.3">
      <c r="A150" s="1" t="s">
        <v>183</v>
      </c>
      <c r="B150" s="2">
        <v>40053</v>
      </c>
      <c r="C150" t="s">
        <v>312</v>
      </c>
    </row>
    <row r="151" spans="1:3" x14ac:dyDescent="0.3">
      <c r="A151" s="1" t="s">
        <v>184</v>
      </c>
      <c r="B151" s="2">
        <v>40053</v>
      </c>
      <c r="C151" t="s">
        <v>312</v>
      </c>
    </row>
    <row r="152" spans="1:3" x14ac:dyDescent="0.3">
      <c r="A152" s="1" t="s">
        <v>186</v>
      </c>
      <c r="B152" s="2">
        <v>40053</v>
      </c>
      <c r="C152" t="s">
        <v>312</v>
      </c>
    </row>
    <row r="153" spans="1:3" x14ac:dyDescent="0.3">
      <c r="A153" s="1" t="s">
        <v>187</v>
      </c>
      <c r="B153" s="2">
        <v>40053</v>
      </c>
      <c r="C153" t="s">
        <v>312</v>
      </c>
    </row>
    <row r="154" spans="1:3" x14ac:dyDescent="0.3">
      <c r="A154" s="1" t="s">
        <v>188</v>
      </c>
      <c r="B154" s="2">
        <v>40054</v>
      </c>
      <c r="C154" t="s">
        <v>312</v>
      </c>
    </row>
    <row r="155" spans="1:3" x14ac:dyDescent="0.3">
      <c r="A155" s="1" t="s">
        <v>192</v>
      </c>
      <c r="B155" s="2">
        <v>40056</v>
      </c>
      <c r="C155" t="s">
        <v>312</v>
      </c>
    </row>
    <row r="156" spans="1:3" x14ac:dyDescent="0.3">
      <c r="A156" s="1" t="s">
        <v>149</v>
      </c>
      <c r="B156" s="2">
        <v>40057</v>
      </c>
      <c r="C156" t="s">
        <v>311</v>
      </c>
    </row>
    <row r="157" spans="1:3" x14ac:dyDescent="0.3">
      <c r="A157" s="1" t="s">
        <v>185</v>
      </c>
      <c r="B157" s="2">
        <v>40057</v>
      </c>
      <c r="C157" t="s">
        <v>311</v>
      </c>
    </row>
    <row r="158" spans="1:3" x14ac:dyDescent="0.3">
      <c r="A158" s="1" t="s">
        <v>191</v>
      </c>
      <c r="B158" s="2">
        <v>40057</v>
      </c>
      <c r="C158" t="s">
        <v>311</v>
      </c>
    </row>
    <row r="159" spans="1:3" x14ac:dyDescent="0.3">
      <c r="A159" s="1" t="s">
        <v>193</v>
      </c>
      <c r="B159" s="2">
        <v>40057</v>
      </c>
      <c r="C159" t="s">
        <v>311</v>
      </c>
    </row>
    <row r="160" spans="1:3" x14ac:dyDescent="0.3">
      <c r="A160" s="1" t="s">
        <v>196</v>
      </c>
      <c r="B160" s="2">
        <v>40059</v>
      </c>
      <c r="C160" t="s">
        <v>311</v>
      </c>
    </row>
    <row r="161" spans="1:3" x14ac:dyDescent="0.3">
      <c r="A161" s="1" t="s">
        <v>226</v>
      </c>
      <c r="B161" s="2">
        <v>40441</v>
      </c>
      <c r="C161" t="s">
        <v>323</v>
      </c>
    </row>
    <row r="162" spans="1:3" x14ac:dyDescent="0.3">
      <c r="A162" s="1" t="s">
        <v>2</v>
      </c>
      <c r="B162" s="2">
        <v>40533</v>
      </c>
      <c r="C162" t="s">
        <v>291</v>
      </c>
    </row>
    <row r="163" spans="1:3" x14ac:dyDescent="0.3">
      <c r="A163" s="1" t="s">
        <v>3</v>
      </c>
      <c r="B163" s="2">
        <v>40533</v>
      </c>
      <c r="C163" t="s">
        <v>291</v>
      </c>
    </row>
    <row r="164" spans="1:3" x14ac:dyDescent="0.3">
      <c r="A164" s="1" t="s">
        <v>14</v>
      </c>
      <c r="B164" s="2">
        <v>40533</v>
      </c>
      <c r="C164" t="s">
        <v>291</v>
      </c>
    </row>
    <row r="165" spans="1:3" x14ac:dyDescent="0.3">
      <c r="A165" s="1" t="s">
        <v>17</v>
      </c>
      <c r="B165" s="2">
        <v>40533</v>
      </c>
      <c r="C165" t="s">
        <v>291</v>
      </c>
    </row>
    <row r="166" spans="1:3" x14ac:dyDescent="0.3">
      <c r="A166" s="1" t="s">
        <v>70</v>
      </c>
      <c r="B166" s="2">
        <v>40533</v>
      </c>
      <c r="C166" t="s">
        <v>291</v>
      </c>
    </row>
    <row r="167" spans="1:3" x14ac:dyDescent="0.3">
      <c r="A167" s="1" t="s">
        <v>83</v>
      </c>
      <c r="B167" s="2">
        <v>40533</v>
      </c>
      <c r="C167" t="s">
        <v>291</v>
      </c>
    </row>
    <row r="168" spans="1:3" x14ac:dyDescent="0.3">
      <c r="A168" s="1" t="s">
        <v>87</v>
      </c>
      <c r="B168" s="2">
        <v>40533</v>
      </c>
      <c r="C168" t="s">
        <v>291</v>
      </c>
    </row>
    <row r="169" spans="1:3" x14ac:dyDescent="0.3">
      <c r="A169" s="1" t="s">
        <v>89</v>
      </c>
      <c r="B169" s="2">
        <v>40533</v>
      </c>
      <c r="C169" t="s">
        <v>291</v>
      </c>
    </row>
    <row r="170" spans="1:3" x14ac:dyDescent="0.3">
      <c r="A170" s="1" t="s">
        <v>91</v>
      </c>
      <c r="B170" s="2">
        <v>40534</v>
      </c>
      <c r="C170" t="s">
        <v>291</v>
      </c>
    </row>
    <row r="171" spans="1:3" x14ac:dyDescent="0.3">
      <c r="A171" s="1" t="s">
        <v>98</v>
      </c>
      <c r="B171" s="2">
        <v>40533</v>
      </c>
      <c r="C171" t="s">
        <v>291</v>
      </c>
    </row>
    <row r="172" spans="1:3" x14ac:dyDescent="0.3">
      <c r="A172" s="1" t="s">
        <v>104</v>
      </c>
      <c r="B172" s="2">
        <v>40534</v>
      </c>
      <c r="C172" t="s">
        <v>291</v>
      </c>
    </row>
    <row r="173" spans="1:3" x14ac:dyDescent="0.3">
      <c r="A173" s="1" t="s">
        <v>120</v>
      </c>
      <c r="B173" s="2">
        <v>40533</v>
      </c>
      <c r="C173" t="s">
        <v>291</v>
      </c>
    </row>
    <row r="174" spans="1:3" x14ac:dyDescent="0.3">
      <c r="A174" s="1" t="s">
        <v>137</v>
      </c>
      <c r="B174" s="2">
        <v>40534</v>
      </c>
      <c r="C174" t="s">
        <v>291</v>
      </c>
    </row>
    <row r="175" spans="1:3" x14ac:dyDescent="0.3">
      <c r="A175" s="1" t="s">
        <v>143</v>
      </c>
      <c r="B175" s="2">
        <v>40533</v>
      </c>
      <c r="C175" t="s">
        <v>291</v>
      </c>
    </row>
    <row r="176" spans="1:3" x14ac:dyDescent="0.3">
      <c r="A176" s="1" t="s">
        <v>144</v>
      </c>
      <c r="B176" s="2">
        <v>40534</v>
      </c>
      <c r="C176" t="s">
        <v>291</v>
      </c>
    </row>
    <row r="177" spans="1:3" x14ac:dyDescent="0.3">
      <c r="A177" s="1" t="s">
        <v>147</v>
      </c>
      <c r="B177" s="2">
        <v>40534</v>
      </c>
      <c r="C177" t="s">
        <v>291</v>
      </c>
    </row>
    <row r="178" spans="1:3" x14ac:dyDescent="0.3">
      <c r="A178" s="1" t="s">
        <v>148</v>
      </c>
      <c r="B178" s="2">
        <v>40533</v>
      </c>
      <c r="C178" t="s">
        <v>291</v>
      </c>
    </row>
    <row r="179" spans="1:3" x14ac:dyDescent="0.3">
      <c r="A179" s="1" t="s">
        <v>150</v>
      </c>
      <c r="B179" s="2">
        <v>40533</v>
      </c>
      <c r="C179" t="s">
        <v>291</v>
      </c>
    </row>
    <row r="180" spans="1:3" x14ac:dyDescent="0.3">
      <c r="A180" s="1" t="s">
        <v>153</v>
      </c>
      <c r="B180" s="2">
        <v>40533</v>
      </c>
      <c r="C180" t="s">
        <v>291</v>
      </c>
    </row>
    <row r="181" spans="1:3" x14ac:dyDescent="0.3">
      <c r="A181" s="1" t="s">
        <v>154</v>
      </c>
      <c r="B181" s="2">
        <v>40534</v>
      </c>
      <c r="C181" t="s">
        <v>291</v>
      </c>
    </row>
    <row r="182" spans="1:3" x14ac:dyDescent="0.3">
      <c r="A182" s="1" t="s">
        <v>158</v>
      </c>
      <c r="B182" s="2">
        <v>40534</v>
      </c>
      <c r="C182" t="s">
        <v>291</v>
      </c>
    </row>
    <row r="183" spans="1:3" x14ac:dyDescent="0.3">
      <c r="A183" s="1" t="s">
        <v>160</v>
      </c>
      <c r="B183" s="2">
        <v>40533</v>
      </c>
      <c r="C183" t="s">
        <v>291</v>
      </c>
    </row>
    <row r="184" spans="1:3" x14ac:dyDescent="0.3">
      <c r="A184" s="1" t="s">
        <v>163</v>
      </c>
      <c r="B184" s="2">
        <v>40533</v>
      </c>
      <c r="C184" t="s">
        <v>291</v>
      </c>
    </row>
    <row r="185" spans="1:3" x14ac:dyDescent="0.3">
      <c r="A185" s="1" t="s">
        <v>164</v>
      </c>
      <c r="B185" s="2">
        <v>40534</v>
      </c>
      <c r="C185" t="s">
        <v>291</v>
      </c>
    </row>
    <row r="186" spans="1:3" x14ac:dyDescent="0.3">
      <c r="A186" s="1" t="s">
        <v>167</v>
      </c>
      <c r="B186" s="2">
        <v>40535</v>
      </c>
      <c r="C186" t="s">
        <v>291</v>
      </c>
    </row>
    <row r="187" spans="1:3" x14ac:dyDescent="0.3">
      <c r="A187" s="1" t="s">
        <v>170</v>
      </c>
      <c r="B187" s="2">
        <v>40534</v>
      </c>
      <c r="C187" t="s">
        <v>291</v>
      </c>
    </row>
    <row r="188" spans="1:3" x14ac:dyDescent="0.3">
      <c r="A188" s="1" t="s">
        <v>171</v>
      </c>
      <c r="B188" s="2">
        <v>40533</v>
      </c>
      <c r="C188" t="s">
        <v>291</v>
      </c>
    </row>
    <row r="189" spans="1:3" x14ac:dyDescent="0.3">
      <c r="A189" s="1" t="s">
        <v>172</v>
      </c>
      <c r="B189" s="2">
        <v>40533</v>
      </c>
      <c r="C189" t="s">
        <v>291</v>
      </c>
    </row>
    <row r="190" spans="1:3" x14ac:dyDescent="0.3">
      <c r="A190" s="1" t="s">
        <v>173</v>
      </c>
      <c r="B190" s="2">
        <v>40534</v>
      </c>
      <c r="C190" t="s">
        <v>291</v>
      </c>
    </row>
    <row r="191" spans="1:3" x14ac:dyDescent="0.3">
      <c r="A191" s="1" t="s">
        <v>189</v>
      </c>
      <c r="B191" s="2">
        <v>40533</v>
      </c>
      <c r="C191" t="s">
        <v>291</v>
      </c>
    </row>
    <row r="192" spans="1:3" x14ac:dyDescent="0.3">
      <c r="A192" s="1" t="s">
        <v>190</v>
      </c>
      <c r="B192" s="2">
        <v>40534</v>
      </c>
      <c r="C192" t="s">
        <v>291</v>
      </c>
    </row>
    <row r="193" spans="1:3" x14ac:dyDescent="0.3">
      <c r="A193" s="1" t="s">
        <v>194</v>
      </c>
      <c r="B193" s="2">
        <v>40533</v>
      </c>
      <c r="C193" t="s">
        <v>291</v>
      </c>
    </row>
    <row r="194" spans="1:3" x14ac:dyDescent="0.3">
      <c r="A194" s="1" t="s">
        <v>195</v>
      </c>
      <c r="B194" s="2">
        <v>40534</v>
      </c>
      <c r="C194" t="s">
        <v>291</v>
      </c>
    </row>
    <row r="195" spans="1:3" x14ac:dyDescent="0.3">
      <c r="A195" s="1" t="s">
        <v>197</v>
      </c>
      <c r="B195" s="2">
        <v>40533</v>
      </c>
      <c r="C195" t="s">
        <v>291</v>
      </c>
    </row>
    <row r="196" spans="1:3" x14ac:dyDescent="0.3">
      <c r="A196" s="1" t="s">
        <v>199</v>
      </c>
      <c r="B196" s="2">
        <v>40533</v>
      </c>
      <c r="C196" t="s">
        <v>291</v>
      </c>
    </row>
    <row r="197" spans="1:3" x14ac:dyDescent="0.3">
      <c r="A197" s="1" t="s">
        <v>200</v>
      </c>
      <c r="B197" s="2">
        <v>40533</v>
      </c>
      <c r="C197" t="s">
        <v>291</v>
      </c>
    </row>
    <row r="198" spans="1:3" x14ac:dyDescent="0.3">
      <c r="A198" s="1" t="s">
        <v>201</v>
      </c>
      <c r="B198" s="2">
        <v>40534</v>
      </c>
      <c r="C198" t="s">
        <v>291</v>
      </c>
    </row>
    <row r="199" spans="1:3" x14ac:dyDescent="0.3">
      <c r="A199" s="1" t="s">
        <v>202</v>
      </c>
      <c r="B199" s="2">
        <v>40533</v>
      </c>
      <c r="C199" t="s">
        <v>291</v>
      </c>
    </row>
    <row r="200" spans="1:3" x14ac:dyDescent="0.3">
      <c r="A200" s="1" t="s">
        <v>204</v>
      </c>
      <c r="B200" s="2">
        <v>40533</v>
      </c>
      <c r="C200" t="s">
        <v>291</v>
      </c>
    </row>
    <row r="201" spans="1:3" x14ac:dyDescent="0.3">
      <c r="A201" s="1" t="s">
        <v>205</v>
      </c>
      <c r="B201" s="2">
        <v>40533</v>
      </c>
      <c r="C201" t="s">
        <v>291</v>
      </c>
    </row>
    <row r="202" spans="1:3" x14ac:dyDescent="0.3">
      <c r="A202" s="1" t="s">
        <v>206</v>
      </c>
      <c r="B202" s="2">
        <v>40534</v>
      </c>
      <c r="C202" t="s">
        <v>291</v>
      </c>
    </row>
    <row r="203" spans="1:3" x14ac:dyDescent="0.3">
      <c r="A203" s="1" t="s">
        <v>207</v>
      </c>
      <c r="B203" s="2">
        <v>40533</v>
      </c>
      <c r="C203" t="s">
        <v>291</v>
      </c>
    </row>
    <row r="204" spans="1:3" x14ac:dyDescent="0.3">
      <c r="A204" s="1" t="s">
        <v>209</v>
      </c>
      <c r="B204" s="2">
        <v>40533</v>
      </c>
      <c r="C204" t="s">
        <v>291</v>
      </c>
    </row>
    <row r="205" spans="1:3" x14ac:dyDescent="0.3">
      <c r="A205" s="1" t="s">
        <v>210</v>
      </c>
      <c r="B205" s="2">
        <v>40534</v>
      </c>
      <c r="C205" t="s">
        <v>291</v>
      </c>
    </row>
    <row r="206" spans="1:3" x14ac:dyDescent="0.3">
      <c r="A206" s="1" t="s">
        <v>211</v>
      </c>
      <c r="B206" s="2">
        <v>40535</v>
      </c>
      <c r="C206" t="s">
        <v>291</v>
      </c>
    </row>
    <row r="207" spans="1:3" x14ac:dyDescent="0.3">
      <c r="A207" s="1" t="s">
        <v>212</v>
      </c>
      <c r="B207" s="2">
        <v>40533</v>
      </c>
      <c r="C207" t="s">
        <v>291</v>
      </c>
    </row>
    <row r="208" spans="1:3" x14ac:dyDescent="0.3">
      <c r="A208" s="1" t="s">
        <v>213</v>
      </c>
      <c r="B208" s="2">
        <v>40533</v>
      </c>
      <c r="C208" t="s">
        <v>291</v>
      </c>
    </row>
    <row r="209" spans="1:3" x14ac:dyDescent="0.3">
      <c r="A209" s="1" t="s">
        <v>214</v>
      </c>
      <c r="B209" s="2">
        <v>40534</v>
      </c>
      <c r="C209" t="s">
        <v>291</v>
      </c>
    </row>
    <row r="210" spans="1:3" x14ac:dyDescent="0.3">
      <c r="A210" s="1" t="s">
        <v>215</v>
      </c>
      <c r="B210" s="2">
        <v>40533</v>
      </c>
      <c r="C210" t="s">
        <v>291</v>
      </c>
    </row>
    <row r="211" spans="1:3" x14ac:dyDescent="0.3">
      <c r="A211" s="1" t="s">
        <v>216</v>
      </c>
      <c r="B211" s="2">
        <v>40533</v>
      </c>
      <c r="C211" t="s">
        <v>291</v>
      </c>
    </row>
    <row r="212" spans="1:3" x14ac:dyDescent="0.3">
      <c r="A212" s="1" t="s">
        <v>217</v>
      </c>
      <c r="B212" s="2">
        <v>40533</v>
      </c>
      <c r="C212" t="s">
        <v>291</v>
      </c>
    </row>
    <row r="213" spans="1:3" x14ac:dyDescent="0.3">
      <c r="A213" s="1" t="s">
        <v>218</v>
      </c>
      <c r="B213" s="2">
        <v>40533</v>
      </c>
      <c r="C213" t="s">
        <v>291</v>
      </c>
    </row>
    <row r="214" spans="1:3" x14ac:dyDescent="0.3">
      <c r="A214" s="1" t="s">
        <v>219</v>
      </c>
      <c r="B214" s="2">
        <v>40533</v>
      </c>
      <c r="C214" t="s">
        <v>291</v>
      </c>
    </row>
    <row r="215" spans="1:3" x14ac:dyDescent="0.3">
      <c r="A215" s="1" t="s">
        <v>220</v>
      </c>
      <c r="B215" s="2">
        <v>40533</v>
      </c>
      <c r="C215" t="s">
        <v>291</v>
      </c>
    </row>
    <row r="216" spans="1:3" x14ac:dyDescent="0.3">
      <c r="A216" s="1" t="s">
        <v>224</v>
      </c>
      <c r="B216" s="2">
        <v>40533</v>
      </c>
      <c r="C216" t="s">
        <v>291</v>
      </c>
    </row>
    <row r="217" spans="1:3" x14ac:dyDescent="0.3">
      <c r="A217" s="1" t="s">
        <v>225</v>
      </c>
      <c r="B217" s="2">
        <v>40533</v>
      </c>
      <c r="C217" t="s">
        <v>291</v>
      </c>
    </row>
    <row r="218" spans="1:3" x14ac:dyDescent="0.3">
      <c r="A218" s="1" t="s">
        <v>228</v>
      </c>
      <c r="B218" s="2">
        <v>40533</v>
      </c>
      <c r="C218" t="s">
        <v>291</v>
      </c>
    </row>
    <row r="219" spans="1:3" x14ac:dyDescent="0.3">
      <c r="A219" s="1" t="s">
        <v>229</v>
      </c>
      <c r="B219" s="2">
        <v>40533</v>
      </c>
      <c r="C219" t="s">
        <v>291</v>
      </c>
    </row>
    <row r="220" spans="1:3" x14ac:dyDescent="0.3">
      <c r="A220" s="1" t="s">
        <v>230</v>
      </c>
      <c r="B220" s="2">
        <v>40533</v>
      </c>
      <c r="C220" t="s">
        <v>291</v>
      </c>
    </row>
    <row r="221" spans="1:3" x14ac:dyDescent="0.3">
      <c r="A221" s="1" t="s">
        <v>231</v>
      </c>
      <c r="B221" s="2">
        <v>40533</v>
      </c>
      <c r="C221" t="s">
        <v>291</v>
      </c>
    </row>
    <row r="222" spans="1:3" x14ac:dyDescent="0.3">
      <c r="A222" s="1" t="s">
        <v>232</v>
      </c>
      <c r="B222" s="2">
        <v>40533</v>
      </c>
      <c r="C222" t="s">
        <v>291</v>
      </c>
    </row>
    <row r="223" spans="1:3" x14ac:dyDescent="0.3">
      <c r="A223" s="1" t="s">
        <v>233</v>
      </c>
      <c r="B223" s="2">
        <v>40533</v>
      </c>
      <c r="C223" t="s">
        <v>291</v>
      </c>
    </row>
    <row r="224" spans="1:3" x14ac:dyDescent="0.3">
      <c r="A224" s="1" t="s">
        <v>234</v>
      </c>
      <c r="B224" s="2">
        <v>40534</v>
      </c>
      <c r="C224" t="s">
        <v>291</v>
      </c>
    </row>
    <row r="225" spans="1:3" x14ac:dyDescent="0.3">
      <c r="A225" s="1" t="s">
        <v>235</v>
      </c>
      <c r="B225" s="2">
        <v>40534</v>
      </c>
      <c r="C225" t="s">
        <v>291</v>
      </c>
    </row>
    <row r="226" spans="1:3" x14ac:dyDescent="0.3">
      <c r="A226" s="1" t="s">
        <v>236</v>
      </c>
      <c r="B226" s="2">
        <v>40534</v>
      </c>
      <c r="C226" t="s">
        <v>291</v>
      </c>
    </row>
    <row r="227" spans="1:3" x14ac:dyDescent="0.3">
      <c r="A227" s="1" t="s">
        <v>237</v>
      </c>
      <c r="B227" s="2">
        <v>40534</v>
      </c>
      <c r="C227" t="s">
        <v>291</v>
      </c>
    </row>
    <row r="228" spans="1:3" x14ac:dyDescent="0.3">
      <c r="A228" s="1" t="s">
        <v>222</v>
      </c>
      <c r="B228" s="2">
        <v>40549</v>
      </c>
      <c r="C228" t="s">
        <v>322</v>
      </c>
    </row>
    <row r="229" spans="1:3" x14ac:dyDescent="0.3">
      <c r="A229" s="1" t="s">
        <v>71</v>
      </c>
      <c r="B229" s="2">
        <v>40599</v>
      </c>
      <c r="C229" t="s">
        <v>305</v>
      </c>
    </row>
    <row r="230" spans="1:3" x14ac:dyDescent="0.3">
      <c r="A230" s="1" t="s">
        <v>146</v>
      </c>
      <c r="B230" s="2">
        <v>40600</v>
      </c>
      <c r="C230" t="s">
        <v>305</v>
      </c>
    </row>
    <row r="231" spans="1:3" x14ac:dyDescent="0.3">
      <c r="A231" s="1" t="s">
        <v>157</v>
      </c>
      <c r="B231" s="2">
        <v>40599</v>
      </c>
      <c r="C231" t="s">
        <v>305</v>
      </c>
    </row>
    <row r="232" spans="1:3" x14ac:dyDescent="0.3">
      <c r="A232" s="1" t="s">
        <v>178</v>
      </c>
      <c r="B232" s="2">
        <v>40602</v>
      </c>
      <c r="C232" t="s">
        <v>305</v>
      </c>
    </row>
    <row r="233" spans="1:3" x14ac:dyDescent="0.3">
      <c r="A233" s="1" t="s">
        <v>198</v>
      </c>
      <c r="B233" s="2">
        <v>40599</v>
      </c>
      <c r="C233" t="s">
        <v>305</v>
      </c>
    </row>
    <row r="234" spans="1:3" x14ac:dyDescent="0.3">
      <c r="A234" s="1" t="s">
        <v>223</v>
      </c>
      <c r="B234" s="2">
        <v>40597</v>
      </c>
      <c r="C234" t="s">
        <v>305</v>
      </c>
    </row>
    <row r="235" spans="1:3" x14ac:dyDescent="0.3">
      <c r="A235" s="1" t="s">
        <v>227</v>
      </c>
      <c r="B235" s="2">
        <v>40593</v>
      </c>
      <c r="C235" t="s">
        <v>305</v>
      </c>
    </row>
    <row r="236" spans="1:3" x14ac:dyDescent="0.3">
      <c r="A236" s="1" t="s">
        <v>238</v>
      </c>
      <c r="B236" s="2">
        <v>40598</v>
      </c>
      <c r="C236" t="s">
        <v>305</v>
      </c>
    </row>
    <row r="237" spans="1:3" x14ac:dyDescent="0.3">
      <c r="A237" s="1" t="s">
        <v>239</v>
      </c>
      <c r="B237" s="2">
        <v>40593</v>
      </c>
      <c r="C237" t="s">
        <v>305</v>
      </c>
    </row>
    <row r="238" spans="1:3" x14ac:dyDescent="0.3">
      <c r="A238" s="1" t="s">
        <v>240</v>
      </c>
      <c r="B238" s="2">
        <v>40593</v>
      </c>
      <c r="C238" t="s">
        <v>305</v>
      </c>
    </row>
    <row r="239" spans="1:3" x14ac:dyDescent="0.3">
      <c r="A239" s="1" t="s">
        <v>221</v>
      </c>
      <c r="B239" s="2">
        <v>40603</v>
      </c>
      <c r="C239" t="s">
        <v>321</v>
      </c>
    </row>
    <row r="240" spans="1:3" x14ac:dyDescent="0.3">
      <c r="A240" s="1" t="s">
        <v>242</v>
      </c>
      <c r="B240" s="2">
        <v>40694</v>
      </c>
      <c r="C240" t="s">
        <v>325</v>
      </c>
    </row>
    <row r="241" spans="1:3" x14ac:dyDescent="0.3">
      <c r="A241" s="1" t="s">
        <v>243</v>
      </c>
      <c r="B241" s="2">
        <v>40694</v>
      </c>
      <c r="C241" t="s">
        <v>325</v>
      </c>
    </row>
    <row r="242" spans="1:3" x14ac:dyDescent="0.3">
      <c r="A242" s="1" t="s">
        <v>245</v>
      </c>
      <c r="B242" s="2">
        <v>40708</v>
      </c>
      <c r="C242" t="s">
        <v>326</v>
      </c>
    </row>
    <row r="243" spans="1:3" x14ac:dyDescent="0.3">
      <c r="A243" s="1" t="s">
        <v>246</v>
      </c>
      <c r="B243" s="2">
        <v>40815</v>
      </c>
      <c r="C243" t="s">
        <v>327</v>
      </c>
    </row>
    <row r="244" spans="1:3" x14ac:dyDescent="0.3">
      <c r="A244" s="1" t="s">
        <v>247</v>
      </c>
      <c r="B244" s="2">
        <v>40815</v>
      </c>
      <c r="C244" t="s">
        <v>327</v>
      </c>
    </row>
    <row r="245" spans="1:3" x14ac:dyDescent="0.3">
      <c r="A245" s="1" t="s">
        <v>241</v>
      </c>
      <c r="B245" s="2">
        <v>40835</v>
      </c>
      <c r="C245" t="s">
        <v>324</v>
      </c>
    </row>
    <row r="246" spans="1:3" x14ac:dyDescent="0.3">
      <c r="A246" s="1" t="s">
        <v>248</v>
      </c>
      <c r="B246" s="2">
        <v>40899</v>
      </c>
      <c r="C246" t="s">
        <v>328</v>
      </c>
    </row>
    <row r="247" spans="1:3" x14ac:dyDescent="0.3">
      <c r="A247" s="1" t="s">
        <v>251</v>
      </c>
      <c r="B247" s="2">
        <v>40896</v>
      </c>
      <c r="C247" t="s">
        <v>328</v>
      </c>
    </row>
    <row r="248" spans="1:3" x14ac:dyDescent="0.3">
      <c r="A248" s="1" t="s">
        <v>252</v>
      </c>
      <c r="B248" s="2">
        <v>40897</v>
      </c>
      <c r="C248" t="s">
        <v>328</v>
      </c>
    </row>
    <row r="249" spans="1:3" x14ac:dyDescent="0.3">
      <c r="A249" s="1" t="s">
        <v>203</v>
      </c>
      <c r="B249" s="2">
        <v>40917</v>
      </c>
      <c r="C249" t="s">
        <v>319</v>
      </c>
    </row>
    <row r="250" spans="1:3" x14ac:dyDescent="0.3">
      <c r="A250" s="1" t="s">
        <v>254</v>
      </c>
      <c r="B250" s="2">
        <v>40932</v>
      </c>
      <c r="C250" t="s">
        <v>319</v>
      </c>
    </row>
    <row r="251" spans="1:3" x14ac:dyDescent="0.3">
      <c r="A251" s="1" t="s">
        <v>255</v>
      </c>
      <c r="B251" s="2">
        <v>40942</v>
      </c>
      <c r="C251" t="s">
        <v>331</v>
      </c>
    </row>
    <row r="252" spans="1:3" x14ac:dyDescent="0.3">
      <c r="A252" s="1" t="s">
        <v>256</v>
      </c>
      <c r="B252" s="2">
        <v>40954</v>
      </c>
      <c r="C252" t="s">
        <v>331</v>
      </c>
    </row>
    <row r="253" spans="1:3" x14ac:dyDescent="0.3">
      <c r="A253" s="1" t="s">
        <v>208</v>
      </c>
      <c r="B253" s="2">
        <v>40976</v>
      </c>
      <c r="C253" t="s">
        <v>320</v>
      </c>
    </row>
    <row r="254" spans="1:3" x14ac:dyDescent="0.3">
      <c r="A254" s="1" t="s">
        <v>258</v>
      </c>
      <c r="B254" s="2">
        <v>41018</v>
      </c>
      <c r="C254" t="s">
        <v>333</v>
      </c>
    </row>
    <row r="255" spans="1:3" x14ac:dyDescent="0.3">
      <c r="A255" s="1" t="s">
        <v>260</v>
      </c>
      <c r="B255" s="2">
        <v>41088</v>
      </c>
      <c r="C255" t="s">
        <v>334</v>
      </c>
    </row>
    <row r="256" spans="1:3" x14ac:dyDescent="0.3">
      <c r="A256" s="1" t="s">
        <v>261</v>
      </c>
      <c r="B256" s="2">
        <v>41085</v>
      </c>
      <c r="C256" t="s">
        <v>334</v>
      </c>
    </row>
    <row r="257" spans="1:3" x14ac:dyDescent="0.3">
      <c r="A257" s="1" t="s">
        <v>262</v>
      </c>
      <c r="B257" s="2">
        <v>41085</v>
      </c>
      <c r="C257" t="s">
        <v>334</v>
      </c>
    </row>
    <row r="258" spans="1:3" x14ac:dyDescent="0.3">
      <c r="A258" s="1" t="s">
        <v>253</v>
      </c>
      <c r="B258" s="2">
        <v>41092</v>
      </c>
      <c r="C258" t="s">
        <v>330</v>
      </c>
    </row>
    <row r="259" spans="1:3" x14ac:dyDescent="0.3">
      <c r="A259" s="1" t="s">
        <v>257</v>
      </c>
      <c r="B259" s="2">
        <v>41146</v>
      </c>
      <c r="C259" t="s">
        <v>332</v>
      </c>
    </row>
    <row r="260" spans="1:3" x14ac:dyDescent="0.3">
      <c r="A260" s="1" t="s">
        <v>271</v>
      </c>
      <c r="B260" s="2">
        <v>41182</v>
      </c>
      <c r="C260" t="s">
        <v>338</v>
      </c>
    </row>
    <row r="261" spans="1:3" x14ac:dyDescent="0.3">
      <c r="A261" s="1" t="s">
        <v>272</v>
      </c>
      <c r="B261" s="2">
        <v>41212</v>
      </c>
      <c r="C261" t="s">
        <v>339</v>
      </c>
    </row>
    <row r="262" spans="1:3" x14ac:dyDescent="0.3">
      <c r="A262" s="1" t="s">
        <v>270</v>
      </c>
      <c r="B262" s="2">
        <v>41227</v>
      </c>
      <c r="C262" t="s">
        <v>337</v>
      </c>
    </row>
    <row r="263" spans="1:3" x14ac:dyDescent="0.3">
      <c r="A263" s="1" t="s">
        <v>267</v>
      </c>
      <c r="B263" s="2">
        <v>41299</v>
      </c>
      <c r="C263" t="s">
        <v>335</v>
      </c>
    </row>
    <row r="264" spans="1:3" x14ac:dyDescent="0.3">
      <c r="A264" s="1" t="s">
        <v>274</v>
      </c>
      <c r="B264" s="2">
        <v>41346</v>
      </c>
      <c r="C264" t="s">
        <v>341</v>
      </c>
    </row>
    <row r="265" spans="1:3" x14ac:dyDescent="0.3">
      <c r="A265" s="1" t="s">
        <v>273</v>
      </c>
      <c r="B265" s="2">
        <v>41519</v>
      </c>
      <c r="C265" t="s">
        <v>340</v>
      </c>
    </row>
    <row r="266" spans="1:3" x14ac:dyDescent="0.3">
      <c r="A266" s="1" t="s">
        <v>277</v>
      </c>
      <c r="B266" s="2">
        <v>41679</v>
      </c>
      <c r="C266" t="s">
        <v>342</v>
      </c>
    </row>
    <row r="267" spans="1:3" x14ac:dyDescent="0.3">
      <c r="A267" s="1" t="s">
        <v>278</v>
      </c>
      <c r="B267" s="2">
        <v>41851</v>
      </c>
      <c r="C267" t="s">
        <v>343</v>
      </c>
    </row>
    <row r="268" spans="1:3" x14ac:dyDescent="0.3">
      <c r="A268" s="1" t="s">
        <v>279</v>
      </c>
      <c r="B268" s="2">
        <v>41840</v>
      </c>
      <c r="C268" t="s">
        <v>343</v>
      </c>
    </row>
    <row r="269" spans="1:3" x14ac:dyDescent="0.3">
      <c r="A269" s="1" t="s">
        <v>250</v>
      </c>
      <c r="B269" s="2">
        <v>42365</v>
      </c>
      <c r="C269" t="s">
        <v>329</v>
      </c>
    </row>
    <row r="270" spans="1:3" x14ac:dyDescent="0.3">
      <c r="A270" s="1" t="s">
        <v>259</v>
      </c>
      <c r="B270" s="2">
        <v>42349</v>
      </c>
      <c r="C270" t="s">
        <v>329</v>
      </c>
    </row>
    <row r="271" spans="1:3" x14ac:dyDescent="0.3">
      <c r="A271" s="1" t="s">
        <v>263</v>
      </c>
      <c r="B271" s="2">
        <v>42365</v>
      </c>
      <c r="C271" t="s">
        <v>329</v>
      </c>
    </row>
    <row r="272" spans="1:3" x14ac:dyDescent="0.3">
      <c r="A272" s="1" t="s">
        <v>264</v>
      </c>
      <c r="B272" s="2">
        <v>42365</v>
      </c>
      <c r="C272" t="s">
        <v>329</v>
      </c>
    </row>
    <row r="273" spans="1:3" x14ac:dyDescent="0.3">
      <c r="A273" s="1" t="s">
        <v>265</v>
      </c>
      <c r="B273" s="2">
        <v>42365</v>
      </c>
      <c r="C273" t="s">
        <v>329</v>
      </c>
    </row>
    <row r="274" spans="1:3" x14ac:dyDescent="0.3">
      <c r="A274" s="1" t="s">
        <v>268</v>
      </c>
      <c r="B274" s="2">
        <v>42365</v>
      </c>
      <c r="C274" t="s">
        <v>329</v>
      </c>
    </row>
    <row r="275" spans="1:3" x14ac:dyDescent="0.3">
      <c r="A275" s="1" t="s">
        <v>276</v>
      </c>
      <c r="B275" s="2">
        <v>42358</v>
      </c>
      <c r="C275" t="s">
        <v>329</v>
      </c>
    </row>
    <row r="276" spans="1:3" x14ac:dyDescent="0.3">
      <c r="A276" s="1" t="s">
        <v>142</v>
      </c>
      <c r="B276" s="2">
        <v>42764</v>
      </c>
      <c r="C276" t="s">
        <v>310</v>
      </c>
    </row>
    <row r="277" spans="1:3" x14ac:dyDescent="0.3">
      <c r="A277" s="1" t="s">
        <v>244</v>
      </c>
      <c r="B277" s="2">
        <v>42764</v>
      </c>
      <c r="C277" t="s">
        <v>310</v>
      </c>
    </row>
    <row r="278" spans="1:3" x14ac:dyDescent="0.3">
      <c r="A278" s="1" t="s">
        <v>249</v>
      </c>
      <c r="B278" s="2">
        <v>42765</v>
      </c>
      <c r="C278" t="s">
        <v>310</v>
      </c>
    </row>
    <row r="279" spans="1:3" x14ac:dyDescent="0.3">
      <c r="A279" s="1" t="s">
        <v>266</v>
      </c>
      <c r="B279" s="2">
        <v>42765</v>
      </c>
      <c r="C279" t="s">
        <v>310</v>
      </c>
    </row>
    <row r="280" spans="1:3" x14ac:dyDescent="0.3">
      <c r="A280" s="1" t="s">
        <v>275</v>
      </c>
      <c r="B280" s="2">
        <v>42764</v>
      </c>
      <c r="C280" t="s">
        <v>310</v>
      </c>
    </row>
    <row r="281" spans="1:3" x14ac:dyDescent="0.3">
      <c r="A281" s="1" t="s">
        <v>280</v>
      </c>
      <c r="B281" s="2">
        <v>42764</v>
      </c>
      <c r="C281" t="s">
        <v>310</v>
      </c>
    </row>
    <row r="282" spans="1:3" x14ac:dyDescent="0.3">
      <c r="A282" s="1" t="s">
        <v>281</v>
      </c>
      <c r="B282" s="2">
        <v>42766</v>
      </c>
      <c r="C282" t="s">
        <v>310</v>
      </c>
    </row>
    <row r="283" spans="1:3" x14ac:dyDescent="0.3">
      <c r="A283" s="1" t="s">
        <v>282</v>
      </c>
      <c r="B283" s="2">
        <v>42764</v>
      </c>
      <c r="C283" t="s">
        <v>310</v>
      </c>
    </row>
    <row r="284" spans="1:3" x14ac:dyDescent="0.3">
      <c r="A284" s="1" t="s">
        <v>283</v>
      </c>
      <c r="B284" s="2">
        <v>42764</v>
      </c>
      <c r="C284" t="s">
        <v>310</v>
      </c>
    </row>
    <row r="285" spans="1:3" x14ac:dyDescent="0.3">
      <c r="A285" s="1" t="s">
        <v>269</v>
      </c>
      <c r="B285" s="2">
        <v>42772</v>
      </c>
      <c r="C285" t="s">
        <v>336</v>
      </c>
    </row>
    <row r="286" spans="1:3" x14ac:dyDescent="0.3">
      <c r="A286" s="1" t="s">
        <v>284</v>
      </c>
      <c r="B286" s="2">
        <v>42843</v>
      </c>
      <c r="C286" t="s">
        <v>344</v>
      </c>
    </row>
    <row r="287" spans="1:3" x14ac:dyDescent="0.3">
      <c r="A287" s="1" t="s">
        <v>285</v>
      </c>
      <c r="B287" s="2">
        <v>43410</v>
      </c>
      <c r="C287" t="s">
        <v>345</v>
      </c>
    </row>
    <row r="288" spans="1:3" x14ac:dyDescent="0.3">
      <c r="A288" s="1" t="s">
        <v>286</v>
      </c>
      <c r="B288" s="2">
        <v>43531</v>
      </c>
      <c r="C288" t="s">
        <v>346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902A-3786-4E7C-A7BD-1890772C0380}">
  <dimension ref="A3:B64"/>
  <sheetViews>
    <sheetView workbookViewId="0">
      <selection activeCell="C18" sqref="C18"/>
    </sheetView>
  </sheetViews>
  <sheetFormatPr defaultRowHeight="14.4" x14ac:dyDescent="0.3"/>
  <cols>
    <col min="1" max="1" width="17.21875" bestFit="1" customWidth="1"/>
    <col min="2" max="2" width="15.21875" bestFit="1" customWidth="1"/>
    <col min="3" max="3" width="11.88671875" bestFit="1" customWidth="1"/>
  </cols>
  <sheetData>
    <row r="3" spans="1:2" x14ac:dyDescent="0.3">
      <c r="A3" s="3" t="s">
        <v>347</v>
      </c>
      <c r="B3" t="s">
        <v>349</v>
      </c>
    </row>
    <row r="4" spans="1:2" x14ac:dyDescent="0.3">
      <c r="A4" s="4" t="s">
        <v>293</v>
      </c>
      <c r="B4" s="1">
        <v>1</v>
      </c>
    </row>
    <row r="5" spans="1:2" x14ac:dyDescent="0.3">
      <c r="A5" s="4" t="s">
        <v>290</v>
      </c>
      <c r="B5" s="1">
        <v>3</v>
      </c>
    </row>
    <row r="6" spans="1:2" x14ac:dyDescent="0.3">
      <c r="A6" s="4" t="s">
        <v>295</v>
      </c>
      <c r="B6" s="1">
        <v>1</v>
      </c>
    </row>
    <row r="7" spans="1:2" x14ac:dyDescent="0.3">
      <c r="A7" s="4" t="s">
        <v>301</v>
      </c>
      <c r="B7" s="1">
        <v>4</v>
      </c>
    </row>
    <row r="8" spans="1:2" x14ac:dyDescent="0.3">
      <c r="A8" s="4" t="s">
        <v>296</v>
      </c>
      <c r="B8" s="1">
        <v>13</v>
      </c>
    </row>
    <row r="9" spans="1:2" x14ac:dyDescent="0.3">
      <c r="A9" s="4" t="s">
        <v>292</v>
      </c>
      <c r="B9" s="1">
        <v>12</v>
      </c>
    </row>
    <row r="10" spans="1:2" x14ac:dyDescent="0.3">
      <c r="A10" s="4" t="s">
        <v>302</v>
      </c>
      <c r="B10" s="1">
        <v>4</v>
      </c>
    </row>
    <row r="11" spans="1:2" x14ac:dyDescent="0.3">
      <c r="A11" s="4" t="s">
        <v>304</v>
      </c>
      <c r="B11" s="1">
        <v>6</v>
      </c>
    </row>
    <row r="12" spans="1:2" x14ac:dyDescent="0.3">
      <c r="A12" s="4" t="s">
        <v>299</v>
      </c>
      <c r="B12" s="1">
        <v>9</v>
      </c>
    </row>
    <row r="13" spans="1:2" x14ac:dyDescent="0.3">
      <c r="A13" s="4" t="s">
        <v>300</v>
      </c>
      <c r="B13" s="1">
        <v>7</v>
      </c>
    </row>
    <row r="14" spans="1:2" x14ac:dyDescent="0.3">
      <c r="A14" s="4" t="s">
        <v>297</v>
      </c>
      <c r="B14" s="1">
        <v>16</v>
      </c>
    </row>
    <row r="15" spans="1:2" x14ac:dyDescent="0.3">
      <c r="A15" s="4" t="s">
        <v>306</v>
      </c>
      <c r="B15" s="1">
        <v>6</v>
      </c>
    </row>
    <row r="16" spans="1:2" x14ac:dyDescent="0.3">
      <c r="A16" s="4" t="s">
        <v>298</v>
      </c>
      <c r="B16" s="1">
        <v>7</v>
      </c>
    </row>
    <row r="17" spans="1:2" x14ac:dyDescent="0.3">
      <c r="A17" s="4" t="s">
        <v>294</v>
      </c>
      <c r="B17" s="1">
        <v>13</v>
      </c>
    </row>
    <row r="18" spans="1:2" x14ac:dyDescent="0.3">
      <c r="A18" s="4" t="s">
        <v>303</v>
      </c>
      <c r="B18" s="1">
        <v>16</v>
      </c>
    </row>
    <row r="19" spans="1:2" x14ac:dyDescent="0.3">
      <c r="A19" s="4" t="s">
        <v>307</v>
      </c>
      <c r="B19" s="1">
        <v>6</v>
      </c>
    </row>
    <row r="20" spans="1:2" x14ac:dyDescent="0.3">
      <c r="A20" s="4" t="s">
        <v>308</v>
      </c>
      <c r="B20" s="1">
        <v>3</v>
      </c>
    </row>
    <row r="21" spans="1:2" x14ac:dyDescent="0.3">
      <c r="A21" s="4" t="s">
        <v>309</v>
      </c>
      <c r="B21" s="1">
        <v>2</v>
      </c>
    </row>
    <row r="22" spans="1:2" x14ac:dyDescent="0.3">
      <c r="A22" s="4" t="s">
        <v>313</v>
      </c>
      <c r="B22" s="1">
        <v>1</v>
      </c>
    </row>
    <row r="23" spans="1:2" x14ac:dyDescent="0.3">
      <c r="A23" s="4" t="s">
        <v>315</v>
      </c>
      <c r="B23" s="1">
        <v>2</v>
      </c>
    </row>
    <row r="24" spans="1:2" x14ac:dyDescent="0.3">
      <c r="A24" s="4" t="s">
        <v>316</v>
      </c>
      <c r="B24" s="1">
        <v>1</v>
      </c>
    </row>
    <row r="25" spans="1:2" x14ac:dyDescent="0.3">
      <c r="A25" s="4" t="s">
        <v>317</v>
      </c>
      <c r="B25" s="1">
        <v>1</v>
      </c>
    </row>
    <row r="26" spans="1:2" x14ac:dyDescent="0.3">
      <c r="A26" s="4" t="s">
        <v>314</v>
      </c>
      <c r="B26" s="1">
        <v>2</v>
      </c>
    </row>
    <row r="27" spans="1:2" x14ac:dyDescent="0.3">
      <c r="A27" s="4" t="s">
        <v>318</v>
      </c>
      <c r="B27" s="1">
        <v>1</v>
      </c>
    </row>
    <row r="28" spans="1:2" x14ac:dyDescent="0.3">
      <c r="A28" s="4" t="s">
        <v>312</v>
      </c>
      <c r="B28" s="1">
        <v>17</v>
      </c>
    </row>
    <row r="29" spans="1:2" x14ac:dyDescent="0.3">
      <c r="A29" s="4" t="s">
        <v>311</v>
      </c>
      <c r="B29" s="1">
        <v>5</v>
      </c>
    </row>
    <row r="30" spans="1:2" x14ac:dyDescent="0.3">
      <c r="A30" s="4" t="s">
        <v>323</v>
      </c>
      <c r="B30" s="1">
        <v>1</v>
      </c>
    </row>
    <row r="31" spans="1:2" x14ac:dyDescent="0.3">
      <c r="A31" s="4" t="s">
        <v>291</v>
      </c>
      <c r="B31" s="1">
        <v>66</v>
      </c>
    </row>
    <row r="32" spans="1:2" x14ac:dyDescent="0.3">
      <c r="A32" s="4" t="s">
        <v>322</v>
      </c>
      <c r="B32" s="1">
        <v>1</v>
      </c>
    </row>
    <row r="33" spans="1:2" x14ac:dyDescent="0.3">
      <c r="A33" s="4" t="s">
        <v>305</v>
      </c>
      <c r="B33" s="1">
        <v>10</v>
      </c>
    </row>
    <row r="34" spans="1:2" x14ac:dyDescent="0.3">
      <c r="A34" s="4" t="s">
        <v>321</v>
      </c>
      <c r="B34" s="1">
        <v>1</v>
      </c>
    </row>
    <row r="35" spans="1:2" x14ac:dyDescent="0.3">
      <c r="A35" s="4" t="s">
        <v>325</v>
      </c>
      <c r="B35" s="1">
        <v>2</v>
      </c>
    </row>
    <row r="36" spans="1:2" x14ac:dyDescent="0.3">
      <c r="A36" s="4" t="s">
        <v>326</v>
      </c>
      <c r="B36" s="1">
        <v>1</v>
      </c>
    </row>
    <row r="37" spans="1:2" x14ac:dyDescent="0.3">
      <c r="A37" s="4" t="s">
        <v>327</v>
      </c>
      <c r="B37" s="1">
        <v>2</v>
      </c>
    </row>
    <row r="38" spans="1:2" x14ac:dyDescent="0.3">
      <c r="A38" s="4" t="s">
        <v>324</v>
      </c>
      <c r="B38" s="1">
        <v>1</v>
      </c>
    </row>
    <row r="39" spans="1:2" x14ac:dyDescent="0.3">
      <c r="A39" s="4" t="s">
        <v>328</v>
      </c>
      <c r="B39" s="1">
        <v>3</v>
      </c>
    </row>
    <row r="40" spans="1:2" x14ac:dyDescent="0.3">
      <c r="A40" s="4" t="s">
        <v>319</v>
      </c>
      <c r="B40" s="1">
        <v>2</v>
      </c>
    </row>
    <row r="41" spans="1:2" x14ac:dyDescent="0.3">
      <c r="A41" s="4" t="s">
        <v>331</v>
      </c>
      <c r="B41" s="1">
        <v>2</v>
      </c>
    </row>
    <row r="42" spans="1:2" x14ac:dyDescent="0.3">
      <c r="A42" s="4" t="s">
        <v>320</v>
      </c>
      <c r="B42" s="1">
        <v>1</v>
      </c>
    </row>
    <row r="43" spans="1:2" x14ac:dyDescent="0.3">
      <c r="A43" s="4" t="s">
        <v>333</v>
      </c>
      <c r="B43" s="1">
        <v>1</v>
      </c>
    </row>
    <row r="44" spans="1:2" x14ac:dyDescent="0.3">
      <c r="A44" s="4" t="s">
        <v>334</v>
      </c>
      <c r="B44" s="1">
        <v>3</v>
      </c>
    </row>
    <row r="45" spans="1:2" x14ac:dyDescent="0.3">
      <c r="A45" s="4" t="s">
        <v>330</v>
      </c>
      <c r="B45" s="1">
        <v>1</v>
      </c>
    </row>
    <row r="46" spans="1:2" x14ac:dyDescent="0.3">
      <c r="A46" s="4" t="s">
        <v>332</v>
      </c>
      <c r="B46" s="1">
        <v>1</v>
      </c>
    </row>
    <row r="47" spans="1:2" x14ac:dyDescent="0.3">
      <c r="A47" s="4" t="s">
        <v>338</v>
      </c>
      <c r="B47" s="1">
        <v>1</v>
      </c>
    </row>
    <row r="48" spans="1:2" x14ac:dyDescent="0.3">
      <c r="A48" s="4" t="s">
        <v>339</v>
      </c>
      <c r="B48" s="1">
        <v>1</v>
      </c>
    </row>
    <row r="49" spans="1:2" x14ac:dyDescent="0.3">
      <c r="A49" s="4" t="s">
        <v>337</v>
      </c>
      <c r="B49" s="1">
        <v>1</v>
      </c>
    </row>
    <row r="50" spans="1:2" x14ac:dyDescent="0.3">
      <c r="A50" s="4" t="s">
        <v>335</v>
      </c>
      <c r="B50" s="1">
        <v>1</v>
      </c>
    </row>
    <row r="51" spans="1:2" x14ac:dyDescent="0.3">
      <c r="A51" s="4" t="s">
        <v>341</v>
      </c>
      <c r="B51" s="1">
        <v>1</v>
      </c>
    </row>
    <row r="52" spans="1:2" x14ac:dyDescent="0.3">
      <c r="A52" s="4" t="s">
        <v>340</v>
      </c>
      <c r="B52" s="1">
        <v>1</v>
      </c>
    </row>
    <row r="53" spans="1:2" x14ac:dyDescent="0.3">
      <c r="A53" s="4" t="s">
        <v>342</v>
      </c>
      <c r="B53" s="1">
        <v>1</v>
      </c>
    </row>
    <row r="54" spans="1:2" x14ac:dyDescent="0.3">
      <c r="A54" s="4" t="s">
        <v>343</v>
      </c>
      <c r="B54" s="1">
        <v>2</v>
      </c>
    </row>
    <row r="55" spans="1:2" x14ac:dyDescent="0.3">
      <c r="A55" s="4" t="s">
        <v>329</v>
      </c>
      <c r="B55" s="1">
        <v>7</v>
      </c>
    </row>
    <row r="56" spans="1:2" x14ac:dyDescent="0.3">
      <c r="A56" s="4" t="s">
        <v>310</v>
      </c>
      <c r="B56" s="1">
        <v>9</v>
      </c>
    </row>
    <row r="57" spans="1:2" x14ac:dyDescent="0.3">
      <c r="A57" s="4" t="s">
        <v>336</v>
      </c>
      <c r="B57" s="1">
        <v>1</v>
      </c>
    </row>
    <row r="58" spans="1:2" x14ac:dyDescent="0.3">
      <c r="A58" s="4" t="s">
        <v>344</v>
      </c>
      <c r="B58" s="1">
        <v>1</v>
      </c>
    </row>
    <row r="59" spans="1:2" x14ac:dyDescent="0.3">
      <c r="A59" s="4" t="s">
        <v>345</v>
      </c>
      <c r="B59" s="1">
        <v>1</v>
      </c>
    </row>
    <row r="60" spans="1:2" x14ac:dyDescent="0.3">
      <c r="A60" s="4" t="s">
        <v>346</v>
      </c>
      <c r="B60" s="1">
        <v>1</v>
      </c>
    </row>
    <row r="61" spans="1:2" x14ac:dyDescent="0.3">
      <c r="A61" s="4" t="s">
        <v>348</v>
      </c>
      <c r="B61" s="1">
        <v>287</v>
      </c>
    </row>
    <row r="62" spans="1:2" x14ac:dyDescent="0.3">
      <c r="A62" s="4" t="s">
        <v>350</v>
      </c>
      <c r="B62">
        <f>AVERAGE(B4:B60)</f>
        <v>5.0350877192982457</v>
      </c>
    </row>
    <row r="63" spans="1:2" x14ac:dyDescent="0.3">
      <c r="A63" s="4" t="s">
        <v>351</v>
      </c>
      <c r="B63">
        <f>B62+3*STDEV(B4:B60)</f>
        <v>32.988291094714242</v>
      </c>
    </row>
    <row r="64" spans="1:2" x14ac:dyDescent="0.3">
      <c r="A64" s="4" t="s">
        <v>352</v>
      </c>
      <c r="B64">
        <f>IF(B62-3*STDEV(B4:B60)&lt;0,0,B62-3*STDEV(B4:B60))</f>
        <v>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Y W Z 0 U v 6 p A 2 S j A A A A 9 Q A A A B I A H A B D b 2 5 m a W c v U G F j a 2 F n Z S 5 4 b W w g o h g A K K A U A A A A A A A A A A A A A A A A A A A A A A A A A A A A h Y 8 x D o I w G I W v 0 n S n L X V R 8 l M G J x N J T D T G t S k V G q E Y W i x 3 c / B I X k G M o m 6 O 7 3 v f 8 N 7 9 e o N s a G p 0 0 Z 0 z r U 1 x T B h G 2 q q 2 M L Z M c e + P 0 R x n A j Z S n W S p 0 S h b l w y u S H H l / T m h N I R A w o y 0 X U k 5 Y z E 9 5 O u t q n Q j 8 U c 2 / + X I W O e l V R o L 2 L / G C E 4 W M e G M E w Z 0 Y p A b + + 3 5 O P f Z / k B Y 9 r X v O y 2 M j 1 Y 7 o F M E + r 4 g H l B L A w Q U A A I A C A B h Z n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W Z 0 U g j i l L o L A Q A A w A I A A B M A H A B G b 3 J t d W x h c y 9 T Z W N 0 a W 9 u M S 5 t I K I Y A C i g F A A A A A A A A A A A A A A A A A A A A A A A A A A A A O 1 Q P W v D Q A z d D f 4 P x 2 W x 4 T D E 0 K X F k 9 O W D v 1 0 S o e 4 w / W s p A L f y d w p o S H 4 v / e C G 9 q l W 8 d q k f Q k 8 Z 5 e A M N I T j R T n l + k S Z q E d + 2 h E 4 M x o h I 9 c J q I G P c e N + g g Q n X Y F Q s y W w u O s y v s o a j J c W x C J u v z 9 h q 1 I U v t s 8 M d + I C s 2 5 v m p W y f t B 2 0 5 w d P B k K g 4 4 2 n v o 5 k 3 E a u w o S d z N V q A T 1 a Z P C V V F K J m v q t d a E q l b h 0 h j p 0 m 2 p e n s X 2 c U s M D e 9 7 q L 7 L 4 o 4 c v O Z q 0 j y T t / F i j U Y z C c a B Z J S / 1 G 9 x b + m 1 C 2 v y d i J Y 7 g c I 2 d e P 6 n C Q E z y P C j i O B M M H j 0 q c 8 P K E d 5 p h H P M 0 Q f c b 5 U 9 P Z / L o a l b m 8 t / a v 7 D 2 E 1 B L A Q I t A B Q A A g A I A G F m d F L + q Q N k o w A A A P U A A A A S A A A A A A A A A A A A A A A A A A A A A A B D b 2 5 m a W c v U G F j a 2 F n Z S 5 4 b W x Q S w E C L Q A U A A I A C A B h Z n R S D 8 r p q 6 Q A A A D p A A A A E w A A A A A A A A A A A A A A A A D v A A A A W 0 N v b n R l b n R f V H l w Z X N d L n h t b F B L A Q I t A B Q A A g A I A G F m d F I I 4 p S 6 C w E A A M A C A A A T A A A A A A A A A A A A A A A A A O A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P A A A A A A A A 7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2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x O j I 2 O j E y L j Y 5 N D I 3 N T V a I i A v P j x F b n R y e S B U e X B l P S J G a W x s Q 2 9 s d W 1 u V H l w Z X M i I F Z h b H V l P S J z Q m d r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2 M v Q X V 0 b 1 J l b W 9 2 Z W R D b 2 x 1 b W 5 z M S 5 7 Q 2 9 s d W 1 u M S w w f S Z x d W 9 0 O y w m c X V v d D t T Z W N 0 a W 9 u M S 9 w Y 2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Y 2 M v Q X V 0 b 1 J l b W 9 2 Z W R D b 2 x 1 b W 5 z M S 5 7 Q 2 9 s d W 1 u M S w w f S Z x d W 9 0 O y w m c X V v d D t T Z W N 0 a W 9 u M S 9 w Y 2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N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Y 2 N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B U M T E 6 M j Y 6 M T I u N j k 0 M j c 1 N V o i I C 8 + P E V u d H J 5 I F R 5 c G U 9 I k Z p b G x D b 2 x 1 b W 5 U e X B l c y I g V m F s d W U 9 I n N C Z 2 s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y O D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j Y y 9 B d X R v U m V t b 3 Z l Z E N v b H V t b n M x L n t D b 2 x 1 b W 4 x L D B 9 J n F 1 b 3 Q 7 L C Z x d W 9 0 O 1 N l Y 3 R p b 2 4 x L 3 B j Y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j Y y 9 B d X R v U m V t b 3 Z l Z E N v b H V t b n M x L n t D b 2 x 1 b W 4 x L D B 9 J n F 1 b 3 Q 7 L C Z x d W 9 0 O 1 N l Y 3 R p b 2 4 x L 3 B j Y y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N j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M l M j A o M i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6 W H B 6 9 W t k i M 5 + 9 + U + B a 9 Q A A A A A C A A A A A A A Q Z g A A A A E A A C A A A A C 0 9 Y 3 + e i 1 g s c e Z Y B g y M g E k b j G D Y Q F b 3 7 f 9 T u 7 K I n f v e g A A A A A O g A A A A A I A A C A A A A B K b O t y d W N Z F F H I j j a p o G L C U 5 9 Z K v 5 U K 7 H z e 1 f 2 1 q U n W l A A A A C 4 w l f w u P 7 3 Z c U K r S z b r k O d J l o k u G 1 7 X m g 3 8 g F K B 3 u I c B 9 U Y y A k E F / w i Y 5 e R C x a E 5 Y a M F 2 u z s Z v 4 X L 5 J e J a o g b B d c i J y U F N A u K X Y 0 T 9 0 N a x S 0 A A A A A j d a A X i 2 / q K E M k t I Y Q d j P W a c 5 i c l w n 3 L Y V N T Q K v u i m 5 Y N + h Y c Q V A T M R 3 c F 9 c s Q l T v r F 6 n S U 2 m P 0 q n 8 u e 6 7 7 p z B < / D a t a M a s h u p > 
</file>

<file path=customXml/itemProps1.xml><?xml version="1.0" encoding="utf-8"?>
<ds:datastoreItem xmlns:ds="http://schemas.openxmlformats.org/officeDocument/2006/customXml" ds:itemID="{F37A592E-A2F3-4F1C-B3B1-4C055F3AA2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Process Control Chart</vt:lpstr>
      <vt:lpstr>Jira Data</vt:lpstr>
      <vt:lpstr>Ticket per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Rossi</dc:creator>
  <cp:lastModifiedBy>Giacomo Rossi</cp:lastModifiedBy>
  <dcterms:created xsi:type="dcterms:W3CDTF">2021-03-20T11:25:26Z</dcterms:created>
  <dcterms:modified xsi:type="dcterms:W3CDTF">2021-03-20T13:09:33Z</dcterms:modified>
</cp:coreProperties>
</file>