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현재_통합_문서"/>
  <bookViews>
    <workbookView visibility="visible" minimized="0" showHorizontalScroll="1" showVerticalScroll="1" showSheetTabs="1" xWindow="0" yWindow="0" windowWidth="28800" windowHeight="12390" tabRatio="600" firstSheet="0" activeTab="0" autoFilterDateGrouping="1"/>
  </bookViews>
  <sheets>
    <sheet name="회계재정보고" sheetId="1" state="visible" r:id="rId1"/>
  </sheets>
  <definedNames>
    <definedName name="_xlnm.Print_Area" localSheetId="0">'회계재정보고'!$A$1:$I$43,'회계재정보고'!$A$45:$I$90</definedName>
  </definedNames>
  <calcPr calcId="162913" fullCalcOnLoad="1"/>
</workbook>
</file>

<file path=xl/styles.xml><?xml version="1.0" encoding="utf-8"?>
<styleSheet xmlns="http://schemas.openxmlformats.org/spreadsheetml/2006/main">
  <numFmts count="12">
    <numFmt numFmtId="164" formatCode="_-* #,##0_-;\-* #,##0_-;_-* &quot;-&quot;_-;_-@_-"/>
    <numFmt numFmtId="165" formatCode="General&quot;년도&quot;"/>
    <numFmt numFmtId="166" formatCode="General&quot;월&quot;"/>
    <numFmt numFmtId="167" formatCode="#,##0_);[Red]\(#,##0\)"/>
    <numFmt numFmtId="168" formatCode="#,##0_);\(#,##0\)"/>
    <numFmt numFmtId="169" formatCode="#,##0_ ;[Red]\-#,##0\ "/>
    <numFmt numFmtId="170" formatCode="yyyy/mm/dd&quot;부터&quot;"/>
    <numFmt numFmtId="171" formatCode="@&quot;명단&quot;"/>
    <numFmt numFmtId="172" formatCode="yyyy/mm/dd&quot;까지&quot;"/>
    <numFmt numFmtId="173" formatCode="#,##0_ "/>
    <numFmt numFmtId="174" formatCode="General&quot;년&quot;"/>
    <numFmt numFmtId="175" formatCode="&quot;₩&quot;#,##0_);[Red]\(&quot;₩&quot;#,##0\)"/>
  </numFmts>
  <fonts count="17">
    <font>
      <name val="돋움"/>
      <charset val="129"/>
      <family val="3"/>
      <sz val="11"/>
    </font>
    <font>
      <name val="돋움"/>
      <charset val="129"/>
      <family val="3"/>
      <sz val="11"/>
    </font>
    <font>
      <name val="돋움"/>
      <charset val="129"/>
      <family val="3"/>
      <b val="1"/>
      <sz val="14"/>
    </font>
    <font>
      <name val="돋움"/>
      <charset val="129"/>
      <family val="3"/>
      <sz val="8"/>
    </font>
    <font>
      <name val="돋움"/>
      <charset val="129"/>
      <family val="3"/>
      <b val="1"/>
      <sz val="18"/>
    </font>
    <font>
      <name val="돋움"/>
      <charset val="129"/>
      <family val="3"/>
      <b val="1"/>
      <sz val="11"/>
    </font>
    <font>
      <name val="돋움"/>
      <charset val="129"/>
      <family val="3"/>
      <b val="1"/>
      <sz val="10"/>
    </font>
    <font>
      <name val="돋움"/>
      <charset val="129"/>
      <family val="3"/>
      <sz val="10"/>
    </font>
    <font>
      <name val="돋움"/>
      <charset val="129"/>
      <family val="3"/>
      <b val="1"/>
      <sz val="12"/>
    </font>
    <font>
      <name val="돋움"/>
      <charset val="129"/>
      <family val="3"/>
      <b val="1"/>
      <sz val="16"/>
    </font>
    <font>
      <name val="돋움"/>
      <charset val="129"/>
      <family val="3"/>
      <b val="1"/>
      <sz val="24"/>
    </font>
    <font>
      <name val="돋움"/>
      <charset val="129"/>
      <family val="3"/>
      <b val="1"/>
      <sz val="22"/>
    </font>
    <font>
      <name val="굴림"/>
      <charset val="129"/>
      <family val="3"/>
      <color rgb="FF000000"/>
      <sz val="11"/>
    </font>
    <font>
      <name val="돋움"/>
      <charset val="129"/>
      <family val="3"/>
      <sz val="24"/>
    </font>
    <font>
      <b val="1"/>
      <sz val="18"/>
    </font>
    <font>
      <b val="1"/>
      <sz val="22"/>
    </font>
    <font>
      <b val="1"/>
      <sz val="12"/>
    </font>
  </fonts>
  <fills count="6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DCAC"/>
        <bgColor indexed="64"/>
      </patternFill>
    </fill>
  </fills>
  <borders count="8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auto="1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</borders>
  <cellStyleXfs count="4">
    <xf numFmtId="0" fontId="1" fillId="0" borderId="0" applyAlignment="1">
      <alignment vertical="center"/>
    </xf>
    <xf numFmtId="41" fontId="1" fillId="0" borderId="0" applyAlignment="1">
      <alignment vertical="center"/>
    </xf>
    <xf numFmtId="0" fontId="1" fillId="0" borderId="0"/>
    <xf numFmtId="0" fontId="1" fillId="0" borderId="0"/>
  </cellStyleXfs>
  <cellXfs count="409">
    <xf numFmtId="0" fontId="0" fillId="0" borderId="0" applyAlignment="1" pivotButton="0" quotePrefix="0" xfId="0">
      <alignment vertical="center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5" fillId="0" borderId="4" applyAlignment="1" pivotButton="0" quotePrefix="0" xfId="0">
      <alignment vertical="center"/>
    </xf>
    <xf numFmtId="0" fontId="2" fillId="0" borderId="5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0" fontId="5" fillId="0" borderId="6" applyAlignment="1" pivotButton="0" quotePrefix="0" xfId="0">
      <alignment vertical="center"/>
    </xf>
    <xf numFmtId="0" fontId="5" fillId="3" borderId="7" applyAlignment="1" pivotButton="0" quotePrefix="0" xfId="0">
      <alignment horizontal="center" vertical="center" shrinkToFit="1"/>
    </xf>
    <xf numFmtId="0" fontId="0" fillId="0" borderId="0" applyAlignment="1" applyProtection="1" pivotButton="0" quotePrefix="0" xfId="0">
      <alignment vertical="center"/>
      <protection locked="0" hidden="0"/>
    </xf>
    <xf numFmtId="0" fontId="5" fillId="0" borderId="19" applyAlignment="1" pivotButton="0" quotePrefix="0" xfId="0">
      <alignment horizontal="centerContinuous" vertical="center"/>
    </xf>
    <xf numFmtId="0" fontId="0" fillId="0" borderId="27" applyAlignment="1" pivotButton="0" quotePrefix="0" xfId="0">
      <alignment vertical="center"/>
    </xf>
    <xf numFmtId="0" fontId="5" fillId="0" borderId="27" applyAlignment="1" pivotButton="0" quotePrefix="0" xfId="0">
      <alignment vertical="center"/>
    </xf>
    <xf numFmtId="0" fontId="5" fillId="0" borderId="27" applyAlignment="1" pivotButton="0" quotePrefix="0" xfId="0">
      <alignment vertical="center" shrinkToFit="1"/>
    </xf>
    <xf numFmtId="0" fontId="5" fillId="0" borderId="3" applyAlignment="1" pivotButton="0" quotePrefix="0" xfId="0">
      <alignment vertical="center"/>
    </xf>
    <xf numFmtId="0" fontId="9" fillId="0" borderId="2" applyAlignment="1" pivotButton="0" quotePrefix="0" xfId="0">
      <alignment vertical="center"/>
    </xf>
    <xf numFmtId="0" fontId="5" fillId="0" borderId="5" applyAlignment="1" pivotButton="0" quotePrefix="0" xfId="0">
      <alignment vertical="center"/>
    </xf>
    <xf numFmtId="0" fontId="5" fillId="0" borderId="36" applyAlignment="1" pivotButton="0" quotePrefix="0" xfId="0">
      <alignment horizontal="center" vertical="center"/>
    </xf>
    <xf numFmtId="3" fontId="5" fillId="0" borderId="11" applyAlignment="1" applyProtection="1" pivotButton="0" quotePrefix="0" xfId="0">
      <alignment vertical="center" shrinkToFit="1"/>
      <protection locked="0" hidden="0"/>
    </xf>
    <xf numFmtId="3" fontId="5" fillId="0" borderId="11" applyAlignment="1" applyProtection="1" pivotButton="0" quotePrefix="0" xfId="0">
      <alignment horizontal="left" vertical="center" shrinkToFit="1"/>
      <protection locked="0" hidden="0"/>
    </xf>
    <xf numFmtId="3" fontId="5" fillId="0" borderId="39" applyAlignment="1" pivotButton="0" quotePrefix="0" xfId="0">
      <alignment horizontal="center" vertical="center"/>
    </xf>
    <xf numFmtId="3" fontId="5" fillId="0" borderId="40" applyAlignment="1" applyProtection="1" pivotButton="0" quotePrefix="0" xfId="0">
      <alignment vertical="center"/>
      <protection locked="0" hidden="0"/>
    </xf>
    <xf numFmtId="0" fontId="5" fillId="0" borderId="16" applyAlignment="1" applyProtection="1" pivotButton="0" quotePrefix="0" xfId="0">
      <alignment vertical="center" shrinkToFit="1"/>
      <protection locked="0" hidden="0"/>
    </xf>
    <xf numFmtId="3" fontId="5" fillId="0" borderId="16" applyAlignment="1" applyProtection="1" pivotButton="0" quotePrefix="0" xfId="0">
      <alignment vertical="center" shrinkToFit="1"/>
      <protection locked="0" hidden="0"/>
    </xf>
    <xf numFmtId="3" fontId="5" fillId="0" borderId="16" applyAlignment="1" applyProtection="1" pivotButton="0" quotePrefix="0" xfId="0">
      <alignment horizontal="left" vertical="center" shrinkToFit="1"/>
      <protection locked="0" hidden="0"/>
    </xf>
    <xf numFmtId="0" fontId="5" fillId="0" borderId="39" applyAlignment="1" pivotButton="0" quotePrefix="0" xfId="0">
      <alignment horizontal="center" vertical="center"/>
    </xf>
    <xf numFmtId="3" fontId="5" fillId="0" borderId="21" applyAlignment="1" applyProtection="1" pivotButton="0" quotePrefix="0" xfId="0">
      <alignment vertical="center" shrinkToFit="1"/>
      <protection locked="0" hidden="0"/>
    </xf>
    <xf numFmtId="3" fontId="5" fillId="0" borderId="42" applyAlignment="1" applyProtection="1" pivotButton="0" quotePrefix="0" xfId="0">
      <alignment vertical="center" shrinkToFit="1"/>
      <protection locked="0" hidden="0"/>
    </xf>
    <xf numFmtId="3" fontId="5" fillId="0" borderId="41" applyAlignment="1" applyProtection="1" pivotButton="0" quotePrefix="0" xfId="0">
      <alignment vertical="center" shrinkToFit="1"/>
      <protection locked="0" hidden="0"/>
    </xf>
    <xf numFmtId="0" fontId="5" fillId="0" borderId="45" applyAlignment="1" pivotButton="0" quotePrefix="0" xfId="0">
      <alignment horizontal="center" vertical="center"/>
    </xf>
    <xf numFmtId="3" fontId="5" fillId="0" borderId="31" applyAlignment="1" pivotButton="0" quotePrefix="0" xfId="0">
      <alignment horizontal="center" vertical="center"/>
    </xf>
    <xf numFmtId="0" fontId="5" fillId="0" borderId="32" applyAlignment="1" pivotButton="0" quotePrefix="0" xfId="0">
      <alignment horizontal="center" vertical="center"/>
    </xf>
    <xf numFmtId="3" fontId="5" fillId="0" borderId="32" applyAlignment="1" pivotButton="0" quotePrefix="0" xfId="0">
      <alignment horizontal="center" vertical="center" shrinkToFit="1"/>
    </xf>
    <xf numFmtId="0" fontId="6" fillId="0" borderId="6" applyAlignment="1" pivotButton="0" quotePrefix="0" xfId="0">
      <alignment vertical="center"/>
    </xf>
    <xf numFmtId="0" fontId="5" fillId="3" borderId="19" applyAlignment="1" pivotButton="0" quotePrefix="0" xfId="0">
      <alignment horizontal="center" vertical="center"/>
    </xf>
    <xf numFmtId="0" fontId="5" fillId="0" borderId="10" applyAlignment="1" applyProtection="1" pivotButton="0" quotePrefix="0" xfId="0">
      <alignment vertical="center"/>
      <protection locked="0" hidden="0"/>
    </xf>
    <xf numFmtId="0" fontId="5" fillId="0" borderId="14" applyAlignment="1" applyProtection="1" pivotButton="0" quotePrefix="0" xfId="0">
      <alignment vertical="center"/>
      <protection locked="0" hidden="0"/>
    </xf>
    <xf numFmtId="0" fontId="5" fillId="0" borderId="37" applyAlignment="1" applyProtection="1" pivotButton="0" quotePrefix="0" xfId="0">
      <alignment vertical="center"/>
      <protection locked="0" hidden="0"/>
    </xf>
    <xf numFmtId="0" fontId="5" fillId="0" borderId="40" applyAlignment="1" applyProtection="1" pivotButton="0" quotePrefix="0" xfId="0">
      <alignment vertical="center"/>
      <protection locked="0" hidden="0"/>
    </xf>
    <xf numFmtId="0" fontId="5" fillId="0" borderId="49" applyAlignment="1" applyProtection="1" pivotButton="0" quotePrefix="0" xfId="0">
      <alignment vertical="center"/>
      <protection locked="0" hidden="0"/>
    </xf>
    <xf numFmtId="14" fontId="5" fillId="0" borderId="0" applyAlignment="1" pivotButton="0" quotePrefix="0" xfId="0">
      <alignment horizontal="center" vertical="center"/>
    </xf>
    <xf numFmtId="0" fontId="6" fillId="0" borderId="17" applyAlignment="1" applyProtection="1" pivotButton="0" quotePrefix="0" xfId="0">
      <alignment vertical="center"/>
      <protection locked="0" hidden="0"/>
    </xf>
    <xf numFmtId="0" fontId="6" fillId="0" borderId="18" applyAlignment="1" applyProtection="1" pivotButton="0" quotePrefix="0" xfId="0">
      <alignment vertical="center"/>
      <protection locked="0" hidden="0"/>
    </xf>
    <xf numFmtId="3" fontId="6" fillId="0" borderId="17" applyAlignment="1" applyProtection="1" pivotButton="0" quotePrefix="0" xfId="0">
      <alignment vertical="top"/>
      <protection locked="0" hidden="0"/>
    </xf>
    <xf numFmtId="0" fontId="5" fillId="0" borderId="35" applyAlignment="1" pivotButton="0" quotePrefix="0" xfId="0">
      <alignment horizontal="center" vertical="center"/>
    </xf>
    <xf numFmtId="0" fontId="5" fillId="0" borderId="25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5" fillId="0" borderId="0" applyAlignment="1" applyProtection="1" pivotButton="0" quotePrefix="0" xfId="0">
      <alignment vertical="center"/>
      <protection locked="0" hidden="0"/>
    </xf>
    <xf numFmtId="3" fontId="5" fillId="0" borderId="0" applyAlignment="1" pivotButton="0" quotePrefix="0" xfId="0">
      <alignment vertical="center"/>
    </xf>
    <xf numFmtId="3" fontId="5" fillId="0" borderId="0" applyAlignment="1" applyProtection="1" pivotButton="0" quotePrefix="0" xfId="0">
      <alignment vertical="center"/>
      <protection locked="0" hidden="0"/>
    </xf>
    <xf numFmtId="3" fontId="5" fillId="0" borderId="0" applyAlignment="1" applyProtection="1" pivotButton="0" quotePrefix="0" xfId="2">
      <alignment vertical="center"/>
      <protection locked="0" hidden="0"/>
    </xf>
    <xf numFmtId="3" fontId="5" fillId="0" borderId="1" applyAlignment="1" pivotButton="0" quotePrefix="0" xfId="0">
      <alignment vertical="center"/>
    </xf>
    <xf numFmtId="0" fontId="5" fillId="0" borderId="2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0" fillId="0" borderId="27" pivotButton="0" quotePrefix="0" xfId="0"/>
    <xf numFmtId="0" fontId="0" fillId="0" borderId="28" applyAlignment="1" pivotButton="0" quotePrefix="0" xfId="0">
      <alignment vertical="center"/>
    </xf>
    <xf numFmtId="0" fontId="0" fillId="0" borderId="26" pivotButton="0" quotePrefix="0" xfId="0"/>
    <xf numFmtId="0" fontId="6" fillId="0" borderId="59" applyAlignment="1" applyProtection="1" pivotButton="0" quotePrefix="0" xfId="0">
      <alignment vertical="center"/>
      <protection locked="0" hidden="0"/>
    </xf>
    <xf numFmtId="3" fontId="6" fillId="0" borderId="59" applyAlignment="1" applyProtection="1" pivotButton="0" quotePrefix="0" xfId="0">
      <alignment vertical="top"/>
      <protection locked="0" hidden="0"/>
    </xf>
    <xf numFmtId="0" fontId="8" fillId="0" borderId="62" applyAlignment="1" pivotButton="0" quotePrefix="0" xfId="0">
      <alignment horizontal="center" vertical="center"/>
    </xf>
    <xf numFmtId="0" fontId="8" fillId="0" borderId="24" applyAlignment="1" pivotButton="0" quotePrefix="0" xfId="0">
      <alignment horizontal="center" vertical="center"/>
    </xf>
    <xf numFmtId="0" fontId="4" fillId="0" borderId="65" applyAlignment="1" pivotButton="0" quotePrefix="0" xfId="0">
      <alignment vertical="center"/>
    </xf>
    <xf numFmtId="0" fontId="4" fillId="0" borderId="66" applyAlignment="1" pivotButton="0" quotePrefix="0" xfId="0">
      <alignment vertical="center"/>
    </xf>
    <xf numFmtId="0" fontId="5" fillId="0" borderId="61" applyAlignment="1" pivotButton="0" quotePrefix="0" xfId="0">
      <alignment horizontal="centerContinuous" vertical="center"/>
    </xf>
    <xf numFmtId="0" fontId="5" fillId="0" borderId="52" applyAlignment="1" pivotButton="0" quotePrefix="0" xfId="0">
      <alignment horizontal="centerContinuous" vertical="center"/>
    </xf>
    <xf numFmtId="0" fontId="5" fillId="0" borderId="55" applyAlignment="1" pivotButton="0" quotePrefix="0" xfId="0">
      <alignment horizontal="centerContinuous" vertical="center"/>
    </xf>
    <xf numFmtId="0" fontId="5" fillId="0" borderId="67" applyAlignment="1" pivotButton="0" quotePrefix="0" xfId="0">
      <alignment horizontal="centerContinuous" vertical="center"/>
    </xf>
    <xf numFmtId="0" fontId="5" fillId="0" borderId="70" applyAlignment="1" pivotButton="0" quotePrefix="0" xfId="0">
      <alignment horizontal="centerContinuous" vertical="center"/>
    </xf>
    <xf numFmtId="0" fontId="5" fillId="0" borderId="38" applyAlignment="1" applyProtection="1" pivotButton="0" quotePrefix="0" xfId="0">
      <alignment vertical="center"/>
      <protection locked="0" hidden="0"/>
    </xf>
    <xf numFmtId="0" fontId="5" fillId="0" borderId="17" applyAlignment="1" applyProtection="1" pivotButton="0" quotePrefix="0" xfId="0">
      <alignment vertical="center"/>
      <protection locked="0" hidden="0"/>
    </xf>
    <xf numFmtId="3" fontId="5" fillId="0" borderId="17" applyAlignment="1" applyProtection="1" pivotButton="0" quotePrefix="0" xfId="2">
      <alignment vertical="center"/>
      <protection locked="0" hidden="0"/>
    </xf>
    <xf numFmtId="3" fontId="5" fillId="0" borderId="40" applyAlignment="1" applyProtection="1" pivotButton="0" quotePrefix="0" xfId="2">
      <alignment vertical="center"/>
      <protection locked="0" hidden="0"/>
    </xf>
    <xf numFmtId="0" fontId="5" fillId="0" borderId="17" applyAlignment="1" applyProtection="1" pivotButton="0" quotePrefix="0" xfId="2">
      <alignment vertical="center"/>
      <protection locked="0" hidden="0"/>
    </xf>
    <xf numFmtId="0" fontId="5" fillId="0" borderId="40" applyAlignment="1" applyProtection="1" pivotButton="0" quotePrefix="0" xfId="2">
      <alignment vertical="center"/>
      <protection locked="0" hidden="0"/>
    </xf>
    <xf numFmtId="0" fontId="0" fillId="0" borderId="1" pivotButton="0" quotePrefix="0" xfId="0"/>
    <xf numFmtId="0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4" fontId="7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vertical="center"/>
    </xf>
    <xf numFmtId="0" fontId="0" fillId="0" borderId="57" applyAlignment="1" pivotButton="0" quotePrefix="0" xfId="0">
      <alignment vertical="center"/>
    </xf>
    <xf numFmtId="0" fontId="8" fillId="0" borderId="25" applyAlignment="1" pivotButton="0" quotePrefix="0" xfId="0">
      <alignment horizontal="center" vertical="center"/>
    </xf>
    <xf numFmtId="0" fontId="4" fillId="0" borderId="74" applyAlignment="1" pivotButton="0" quotePrefix="0" xfId="0">
      <alignment horizontal="center" vertical="center"/>
    </xf>
    <xf numFmtId="0" fontId="5" fillId="0" borderId="38" applyAlignment="1" pivotButton="0" quotePrefix="0" xfId="0">
      <alignment horizontal="center" vertical="center"/>
    </xf>
    <xf numFmtId="3" fontId="5" fillId="0" borderId="37" applyAlignment="1" applyProtection="1" pivotButton="0" quotePrefix="0" xfId="0">
      <alignment horizontal="left" vertical="center"/>
      <protection locked="0" hidden="0"/>
    </xf>
    <xf numFmtId="3" fontId="5" fillId="0" borderId="17" applyAlignment="1" pivotButton="0" quotePrefix="0" xfId="0">
      <alignment horizontal="center" vertical="center"/>
    </xf>
    <xf numFmtId="3" fontId="5" fillId="0" borderId="40" applyAlignment="1" applyProtection="1" pivotButton="0" quotePrefix="0" xfId="0">
      <alignment horizontal="left" vertical="center"/>
      <protection locked="0" hidden="0"/>
    </xf>
    <xf numFmtId="0" fontId="5" fillId="0" borderId="17" applyAlignment="1" pivotButton="0" quotePrefix="0" xfId="0">
      <alignment horizontal="center" vertical="center"/>
    </xf>
    <xf numFmtId="3" fontId="5" fillId="0" borderId="77" applyAlignment="1" pivotButton="0" quotePrefix="0" xfId="0">
      <alignment horizontal="center" vertical="center"/>
    </xf>
    <xf numFmtId="3" fontId="5" fillId="0" borderId="79" applyAlignment="1" applyProtection="1" pivotButton="0" quotePrefix="0" xfId="0">
      <alignment vertical="center"/>
      <protection locked="0" hidden="0"/>
    </xf>
    <xf numFmtId="0" fontId="5" fillId="0" borderId="77" applyAlignment="1" pivotButton="0" quotePrefix="0" xfId="0">
      <alignment horizontal="center" vertical="center"/>
    </xf>
    <xf numFmtId="3" fontId="5" fillId="0" borderId="46" applyAlignment="1" pivotButton="0" quotePrefix="0" xfId="0">
      <alignment horizontal="centerContinuous" vertical="center"/>
    </xf>
    <xf numFmtId="3" fontId="5" fillId="0" borderId="53" applyAlignment="1" pivotButton="0" quotePrefix="0" xfId="0">
      <alignment horizontal="centerContinuous" vertical="center"/>
    </xf>
    <xf numFmtId="0" fontId="0" fillId="0" borderId="0" pivotButton="0" quotePrefix="0" xfId="0"/>
    <xf numFmtId="0" fontId="0" fillId="0" borderId="4" pivotButton="0" quotePrefix="0" xfId="0"/>
    <xf numFmtId="164" fontId="0" fillId="0" borderId="0" applyAlignment="1" pivotButton="0" quotePrefix="0" xfId="1">
      <alignment vertical="center"/>
    </xf>
    <xf numFmtId="165" fontId="2" fillId="0" borderId="2" applyAlignment="1" pivotButton="0" quotePrefix="0" xfId="0">
      <alignment horizontal="left" vertical="center"/>
    </xf>
    <xf numFmtId="166" fontId="5" fillId="0" borderId="7" applyAlignment="1" applyProtection="1" pivotButton="0" quotePrefix="0" xfId="0">
      <alignment horizontal="center" vertical="center" shrinkToFit="1"/>
      <protection locked="0" hidden="0"/>
    </xf>
    <xf numFmtId="167" fontId="5" fillId="0" borderId="0" applyAlignment="1" pivotButton="0" quotePrefix="0" xfId="0">
      <alignment vertical="center"/>
    </xf>
    <xf numFmtId="164" fontId="5" fillId="0" borderId="0" applyAlignment="1" applyProtection="1" pivotButton="0" quotePrefix="0" xfId="1">
      <alignment vertical="center"/>
      <protection locked="0" hidden="0"/>
    </xf>
    <xf numFmtId="168" fontId="5" fillId="0" borderId="0" applyAlignment="1" applyProtection="1" pivotButton="0" quotePrefix="0" xfId="1">
      <alignment vertical="center"/>
      <protection locked="0" hidden="0"/>
    </xf>
    <xf numFmtId="167" fontId="5" fillId="0" borderId="47" applyAlignment="1" applyProtection="1" pivotButton="0" quotePrefix="0" xfId="0">
      <alignment vertical="center"/>
      <protection locked="0" hidden="0"/>
    </xf>
    <xf numFmtId="167" fontId="6" fillId="0" borderId="38" applyAlignment="1" applyProtection="1" pivotButton="0" quotePrefix="0" xfId="0">
      <alignment vertical="center"/>
      <protection locked="0" hidden="0"/>
    </xf>
    <xf numFmtId="167" fontId="6" fillId="0" borderId="58" applyAlignment="1" applyProtection="1" pivotButton="0" quotePrefix="0" xfId="0">
      <alignment vertical="center"/>
      <protection locked="0" hidden="0"/>
    </xf>
    <xf numFmtId="164" fontId="0" fillId="0" borderId="0" applyAlignment="1" applyProtection="1" pivotButton="0" quotePrefix="0" xfId="1">
      <alignment vertical="center"/>
      <protection locked="0" hidden="0"/>
    </xf>
    <xf numFmtId="167" fontId="5" fillId="0" borderId="15" applyAlignment="1" applyProtection="1" pivotButton="0" quotePrefix="0" xfId="0">
      <alignment vertical="center"/>
      <protection locked="0" hidden="0"/>
    </xf>
    <xf numFmtId="167" fontId="6" fillId="0" borderId="17" applyAlignment="1" applyProtection="1" pivotButton="0" quotePrefix="0" xfId="0">
      <alignment vertical="center"/>
      <protection locked="0" hidden="0"/>
    </xf>
    <xf numFmtId="167" fontId="6" fillId="0" borderId="59" applyAlignment="1" applyProtection="1" pivotButton="0" quotePrefix="0" xfId="0">
      <alignment vertical="center"/>
      <protection locked="0" hidden="0"/>
    </xf>
    <xf numFmtId="167" fontId="5" fillId="0" borderId="0" applyAlignment="1" applyProtection="1" pivotButton="0" quotePrefix="0" xfId="2">
      <alignment vertical="center"/>
      <protection locked="0" hidden="0"/>
    </xf>
    <xf numFmtId="169" fontId="5" fillId="4" borderId="16" applyAlignment="1" applyProtection="1" pivotButton="0" quotePrefix="0" xfId="1">
      <alignment vertical="center"/>
      <protection locked="0" hidden="0"/>
    </xf>
    <xf numFmtId="167" fontId="5" fillId="0" borderId="15" applyAlignment="1" applyProtection="1" pivotButton="0" quotePrefix="0" xfId="0">
      <alignment horizontal="right" vertical="center"/>
      <protection locked="0" hidden="0"/>
    </xf>
    <xf numFmtId="169" fontId="5" fillId="4" borderId="16" applyAlignment="1" applyProtection="1" pivotButton="0" quotePrefix="0" xfId="0">
      <alignment vertical="center"/>
      <protection locked="0" hidden="0"/>
    </xf>
    <xf numFmtId="164" fontId="0" fillId="0" borderId="0" applyAlignment="1" applyProtection="1" pivotButton="0" quotePrefix="0" xfId="0">
      <alignment vertical="center"/>
      <protection locked="0" hidden="0"/>
    </xf>
    <xf numFmtId="164" fontId="6" fillId="0" borderId="18" applyAlignment="1" applyProtection="1" pivotButton="0" quotePrefix="0" xfId="1">
      <alignment vertical="center"/>
      <protection locked="0" hidden="0"/>
    </xf>
    <xf numFmtId="169" fontId="0" fillId="0" borderId="0" applyAlignment="1" applyProtection="1" pivotButton="0" quotePrefix="0" xfId="0">
      <alignment vertical="center"/>
      <protection locked="0" hidden="0"/>
    </xf>
    <xf numFmtId="167" fontId="5" fillId="0" borderId="48" applyAlignment="1" applyProtection="1" pivotButton="0" quotePrefix="0" xfId="0">
      <alignment vertical="center"/>
      <protection locked="0" hidden="0"/>
    </xf>
    <xf numFmtId="169" fontId="0" fillId="0" borderId="0" applyAlignment="1" pivotButton="0" quotePrefix="0" xfId="0">
      <alignment vertical="center"/>
    </xf>
    <xf numFmtId="167" fontId="5" fillId="0" borderId="23" applyAlignment="1" applyProtection="1" pivotButton="0" quotePrefix="0" xfId="0">
      <alignment vertical="center"/>
      <protection locked="0" hidden="0"/>
    </xf>
    <xf numFmtId="164" fontId="5" fillId="0" borderId="24" applyAlignment="1" applyProtection="1" pivotButton="0" quotePrefix="0" xfId="1">
      <alignment horizontal="center" vertical="center" shrinkToFit="1"/>
      <protection locked="0" hidden="0"/>
    </xf>
    <xf numFmtId="167" fontId="5" fillId="0" borderId="24" applyAlignment="1" applyProtection="1" pivotButton="0" quotePrefix="0" xfId="0">
      <alignment vertical="center"/>
      <protection locked="0" hidden="0"/>
    </xf>
    <xf numFmtId="164" fontId="0" fillId="0" borderId="0" applyAlignment="1" pivotButton="0" quotePrefix="0" xfId="0">
      <alignment vertical="center"/>
    </xf>
    <xf numFmtId="167" fontId="5" fillId="0" borderId="7" applyAlignment="1" pivotButton="0" quotePrefix="0" xfId="1">
      <alignment vertical="center"/>
    </xf>
    <xf numFmtId="164" fontId="5" fillId="0" borderId="7" applyAlignment="1" pivotButton="0" quotePrefix="0" xfId="1">
      <alignment horizontal="center" vertical="center"/>
    </xf>
    <xf numFmtId="167" fontId="5" fillId="0" borderId="67" applyAlignment="1" applyProtection="1" pivotButton="0" quotePrefix="0" xfId="1">
      <alignment vertical="center"/>
      <protection locked="0" hidden="0"/>
    </xf>
    <xf numFmtId="164" fontId="5" fillId="0" borderId="66" applyAlignment="1" pivotButton="0" quotePrefix="0" xfId="1">
      <alignment horizontal="center" vertical="center"/>
    </xf>
    <xf numFmtId="167" fontId="5" fillId="0" borderId="66" applyAlignment="1" pivotButton="0" quotePrefix="0" xfId="1">
      <alignment vertical="center" shrinkToFit="1"/>
    </xf>
    <xf numFmtId="167" fontId="0" fillId="0" borderId="27" applyAlignment="1" pivotButton="0" quotePrefix="0" xfId="0">
      <alignment vertical="center" shrinkToFit="1"/>
    </xf>
    <xf numFmtId="168" fontId="5" fillId="0" borderId="2" applyAlignment="1" applyProtection="1" pivotButton="0" quotePrefix="0" xfId="1">
      <alignment vertical="center"/>
      <protection locked="0" hidden="0"/>
    </xf>
    <xf numFmtId="168" fontId="5" fillId="0" borderId="2" applyAlignment="1" pivotButton="0" quotePrefix="0" xfId="1">
      <alignment vertical="center"/>
    </xf>
    <xf numFmtId="170" fontId="5" fillId="0" borderId="0" applyAlignment="1" pivotButton="0" quotePrefix="0" xfId="0">
      <alignment horizontal="center" vertical="center" shrinkToFit="1"/>
    </xf>
    <xf numFmtId="171" fontId="9" fillId="0" borderId="4" applyAlignment="1" pivotButton="0" quotePrefix="0" xfId="0">
      <alignment horizontal="center" vertical="center"/>
    </xf>
    <xf numFmtId="171" fontId="9" fillId="0" borderId="0" applyAlignment="1" pivotButton="0" quotePrefix="0" xfId="0">
      <alignment horizontal="center" vertical="center"/>
    </xf>
    <xf numFmtId="172" fontId="5" fillId="0" borderId="0" applyAlignment="1" pivotButton="0" quotePrefix="0" xfId="0">
      <alignment horizontal="center" vertical="center" shrinkToFit="1"/>
    </xf>
    <xf numFmtId="164" fontId="5" fillId="0" borderId="38" applyAlignment="1" applyProtection="1" pivotButton="0" quotePrefix="0" xfId="1">
      <alignment vertical="center"/>
      <protection locked="0" hidden="0"/>
    </xf>
    <xf numFmtId="168" fontId="5" fillId="0" borderId="11" applyAlignment="1" applyProtection="1" pivotButton="0" quotePrefix="0" xfId="1">
      <alignment vertical="center"/>
      <protection locked="0" hidden="0"/>
    </xf>
    <xf numFmtId="173" fontId="5" fillId="0" borderId="38" applyAlignment="1" applyProtection="1" pivotButton="0" quotePrefix="0" xfId="0">
      <alignment vertical="center" shrinkToFit="1"/>
      <protection locked="0" hidden="0"/>
    </xf>
    <xf numFmtId="168" fontId="5" fillId="0" borderId="50" applyAlignment="1" applyProtection="1" pivotButton="0" quotePrefix="0" xfId="1">
      <alignment vertical="center"/>
      <protection locked="0" hidden="0"/>
    </xf>
    <xf numFmtId="168" fontId="0" fillId="0" borderId="0" applyAlignment="1" pivotButton="0" quotePrefix="0" xfId="1">
      <alignment vertical="center"/>
    </xf>
    <xf numFmtId="164" fontId="5" fillId="0" borderId="17" applyAlignment="1" applyProtection="1" pivotButton="0" quotePrefix="0" xfId="1">
      <alignment vertical="center"/>
      <protection locked="0" hidden="0"/>
    </xf>
    <xf numFmtId="168" fontId="5" fillId="0" borderId="16" applyAlignment="1" applyProtection="1" pivotButton="0" quotePrefix="0" xfId="1">
      <alignment vertical="center"/>
      <protection locked="0" hidden="0"/>
    </xf>
    <xf numFmtId="173" fontId="5" fillId="0" borderId="17" applyAlignment="1" applyProtection="1" pivotButton="0" quotePrefix="0" xfId="0">
      <alignment vertical="center" shrinkToFit="1"/>
      <protection locked="0" hidden="0"/>
    </xf>
    <xf numFmtId="168" fontId="5" fillId="0" borderId="18" applyAlignment="1" applyProtection="1" pivotButton="0" quotePrefix="0" xfId="1">
      <alignment vertical="center"/>
      <protection locked="0" hidden="0"/>
    </xf>
    <xf numFmtId="167" fontId="5" fillId="0" borderId="17" applyAlignment="1" applyProtection="1" pivotButton="0" quotePrefix="0" xfId="2">
      <alignment vertical="top" shrinkToFit="1"/>
      <protection locked="0" hidden="0"/>
    </xf>
    <xf numFmtId="167" fontId="5" fillId="0" borderId="17" applyAlignment="1" applyProtection="1" pivotButton="0" quotePrefix="0" xfId="0">
      <alignment vertical="center" shrinkToFit="1"/>
      <protection locked="0" hidden="0"/>
    </xf>
    <xf numFmtId="168" fontId="5" fillId="0" borderId="18" applyAlignment="1" applyProtection="1" pivotButton="0" quotePrefix="0" xfId="1">
      <alignment vertical="center" shrinkToFit="1"/>
      <protection locked="0" hidden="0"/>
    </xf>
    <xf numFmtId="167" fontId="5" fillId="0" borderId="16" applyAlignment="1" applyProtection="1" pivotButton="0" quotePrefix="0" xfId="0">
      <alignment vertical="center" shrinkToFit="1"/>
      <protection locked="0" hidden="0"/>
    </xf>
    <xf numFmtId="167" fontId="5" fillId="0" borderId="17" applyAlignment="1" applyProtection="1" pivotButton="0" quotePrefix="0" xfId="2">
      <alignment vertical="center"/>
      <protection locked="0" hidden="0"/>
    </xf>
    <xf numFmtId="167" fontId="5" fillId="0" borderId="40" applyAlignment="1" applyProtection="1" pivotButton="0" quotePrefix="0" xfId="2">
      <alignment vertical="center"/>
      <protection locked="0" hidden="0"/>
    </xf>
    <xf numFmtId="167" fontId="5" fillId="0" borderId="17" applyAlignment="1" applyProtection="1" pivotButton="0" quotePrefix="0" xfId="2">
      <alignment vertical="center" shrinkToFit="1"/>
      <protection locked="0" hidden="0"/>
    </xf>
    <xf numFmtId="167" fontId="5" fillId="0" borderId="40" applyAlignment="1" applyProtection="1" pivotButton="0" quotePrefix="0" xfId="0">
      <alignment vertical="center"/>
      <protection locked="0" hidden="0"/>
    </xf>
    <xf numFmtId="164" fontId="5" fillId="0" borderId="42" applyAlignment="1" applyProtection="1" pivotButton="0" quotePrefix="0" xfId="1">
      <alignment vertical="center" shrinkToFit="1"/>
      <protection locked="0" hidden="0"/>
    </xf>
    <xf numFmtId="164" fontId="5" fillId="0" borderId="41" applyAlignment="1" applyProtection="1" pivotButton="0" quotePrefix="0" xfId="1">
      <alignment vertical="center" shrinkToFit="1"/>
      <protection locked="0" hidden="0"/>
    </xf>
    <xf numFmtId="167" fontId="5" fillId="0" borderId="77" applyAlignment="1" applyProtection="1" pivotButton="0" quotePrefix="0" xfId="2">
      <alignment vertical="center" shrinkToFit="1"/>
      <protection locked="0" hidden="0"/>
    </xf>
    <xf numFmtId="168" fontId="5" fillId="0" borderId="78" applyAlignment="1" applyProtection="1" pivotButton="0" quotePrefix="0" xfId="1">
      <alignment vertical="center"/>
      <protection locked="0" hidden="0"/>
    </xf>
    <xf numFmtId="168" fontId="5" fillId="0" borderId="46" applyAlignment="1" applyProtection="1" pivotButton="0" quotePrefix="0" xfId="1">
      <alignment vertical="center"/>
      <protection locked="0" hidden="0"/>
    </xf>
    <xf numFmtId="168" fontId="5" fillId="0" borderId="32" applyAlignment="1" pivotButton="0" quotePrefix="0" xfId="1">
      <alignment horizontal="center" vertical="center"/>
    </xf>
    <xf numFmtId="168" fontId="5" fillId="0" borderId="32" applyAlignment="1" applyProtection="1" pivotButton="0" quotePrefix="0" xfId="1">
      <alignment vertical="center"/>
      <protection locked="0" hidden="0"/>
    </xf>
    <xf numFmtId="168" fontId="5" fillId="0" borderId="32" applyAlignment="1" pivotButton="0" quotePrefix="0" xfId="1">
      <alignment horizontal="right" vertical="center" shrinkToFit="1"/>
    </xf>
    <xf numFmtId="168" fontId="5" fillId="0" borderId="13" applyAlignment="1" applyProtection="1" pivotButton="0" quotePrefix="0" xfId="1">
      <alignment vertical="center" shrinkToFit="1"/>
      <protection locked="0" hidden="0"/>
    </xf>
    <xf numFmtId="168" fontId="5" fillId="0" borderId="41" applyAlignment="1" applyProtection="1" pivotButton="0" quotePrefix="0" xfId="1">
      <alignment vertical="center" shrinkToFit="1"/>
      <protection locked="0" hidden="0"/>
    </xf>
    <xf numFmtId="168" fontId="5" fillId="0" borderId="42" applyAlignment="1" applyProtection="1" pivotButton="0" quotePrefix="0" xfId="1">
      <alignment vertical="center" shrinkToFit="1"/>
      <protection locked="0" hidden="0"/>
    </xf>
    <xf numFmtId="168" fontId="5" fillId="0" borderId="11" applyAlignment="1" applyProtection="1" pivotButton="0" quotePrefix="0" xfId="1">
      <alignment horizontal="right" vertical="center" shrinkToFit="1"/>
      <protection locked="0" hidden="0"/>
    </xf>
    <xf numFmtId="168" fontId="5" fillId="0" borderId="16" applyAlignment="1" applyProtection="1" pivotButton="0" quotePrefix="0" xfId="1">
      <alignment horizontal="right" vertical="center" shrinkToFit="1"/>
      <protection locked="0" hidden="0"/>
    </xf>
    <xf numFmtId="168" fontId="5" fillId="0" borderId="16" applyAlignment="1" applyProtection="1" pivotButton="0" quotePrefix="0" xfId="1">
      <alignment vertical="center" shrinkToFit="1"/>
      <protection locked="0" hidden="0"/>
    </xf>
    <xf numFmtId="168" fontId="5" fillId="0" borderId="41" applyAlignment="1" applyProtection="1" pivotButton="0" quotePrefix="0" xfId="1">
      <alignment horizontal="right" vertical="center" shrinkToFit="1"/>
      <protection locked="0" hidden="0"/>
    </xf>
    <xf numFmtId="168" fontId="5" fillId="0" borderId="21" applyAlignment="1" applyProtection="1" pivotButton="0" quotePrefix="0" xfId="1">
      <alignment horizontal="right" vertical="center" shrinkToFit="1"/>
      <protection locked="0" hidden="0"/>
    </xf>
    <xf numFmtId="168" fontId="5" fillId="0" borderId="33" applyAlignment="1" pivotButton="0" quotePrefix="0" xfId="1">
      <alignment vertical="center" shrinkToFit="1"/>
    </xf>
    <xf numFmtId="0" fontId="8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4" fontId="5" fillId="0" borderId="0" applyAlignment="1" pivotButton="0" quotePrefix="0" xfId="0">
      <alignment horizontal="center" vertical="center"/>
    </xf>
    <xf numFmtId="170" fontId="5" fillId="0" borderId="0" applyAlignment="1" pivotButton="0" quotePrefix="0" xfId="0">
      <alignment horizontal="center" vertical="center" shrinkToFit="1"/>
    </xf>
    <xf numFmtId="0" fontId="5" fillId="0" borderId="0" applyAlignment="1" applyProtection="1" pivotButton="0" quotePrefix="0" xfId="0">
      <alignment vertical="center"/>
      <protection locked="0" hidden="0"/>
    </xf>
    <xf numFmtId="164" fontId="5" fillId="0" borderId="0" applyAlignment="1" applyProtection="1" pivotButton="0" quotePrefix="0" xfId="1">
      <alignment vertical="center"/>
      <protection locked="0" hidden="0"/>
    </xf>
    <xf numFmtId="168" fontId="5" fillId="0" borderId="0" applyAlignment="1" applyProtection="1" pivotButton="0" quotePrefix="0" xfId="1">
      <alignment vertical="center"/>
      <protection locked="0" hidden="0"/>
    </xf>
    <xf numFmtId="173" fontId="5" fillId="0" borderId="0" applyAlignment="1" applyProtection="1" pivotButton="0" quotePrefix="0" xfId="0">
      <alignment vertical="center" shrinkToFit="1"/>
      <protection locked="0" hidden="0"/>
    </xf>
    <xf numFmtId="3" fontId="5" fillId="0" borderId="0" applyAlignment="1" pivotButton="0" quotePrefix="0" xfId="0">
      <alignment horizontal="center" vertical="center"/>
    </xf>
    <xf numFmtId="3" fontId="5" fillId="0" borderId="0" applyAlignment="1" applyProtection="1" pivotButton="0" quotePrefix="0" xfId="0">
      <alignment vertical="center"/>
      <protection locked="0" hidden="0"/>
    </xf>
    <xf numFmtId="3" fontId="5" fillId="0" borderId="0" applyAlignment="1" applyProtection="1" pivotButton="0" quotePrefix="0" xfId="2">
      <alignment vertical="center"/>
      <protection locked="0" hidden="0"/>
    </xf>
    <xf numFmtId="167" fontId="5" fillId="0" borderId="0" applyAlignment="1" applyProtection="1" pivotButton="0" quotePrefix="0" xfId="2">
      <alignment vertical="top" shrinkToFit="1"/>
      <protection locked="0" hidden="0"/>
    </xf>
    <xf numFmtId="167" fontId="5" fillId="0" borderId="0" applyAlignment="1" applyProtection="1" pivotButton="0" quotePrefix="0" xfId="0">
      <alignment vertical="center" shrinkToFit="1"/>
      <protection locked="0" hidden="0"/>
    </xf>
    <xf numFmtId="168" fontId="5" fillId="0" borderId="0" applyAlignment="1" applyProtection="1" pivotButton="0" quotePrefix="0" xfId="1">
      <alignment vertical="center" shrinkToFit="1"/>
      <protection locked="0" hidden="0"/>
    </xf>
    <xf numFmtId="167" fontId="5" fillId="0" borderId="0" applyAlignment="1" applyProtection="1" pivotButton="0" quotePrefix="0" xfId="2">
      <alignment vertical="center"/>
      <protection locked="0" hidden="0"/>
    </xf>
    <xf numFmtId="167" fontId="5" fillId="0" borderId="0" applyAlignment="1" applyProtection="1" pivotButton="0" quotePrefix="0" xfId="2">
      <alignment vertical="center" shrinkToFit="1"/>
      <protection locked="0" hidden="0"/>
    </xf>
    <xf numFmtId="0" fontId="5" fillId="0" borderId="0" applyAlignment="1" applyProtection="1" pivotButton="0" quotePrefix="0" xfId="2">
      <alignment vertical="center"/>
      <protection locked="0" hidden="0"/>
    </xf>
    <xf numFmtId="168" fontId="5" fillId="0" borderId="0" applyAlignment="1" pivotButton="0" quotePrefix="0" xfId="1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2" pivotButton="0" quotePrefix="0" xfId="0"/>
    <xf numFmtId="0" fontId="0" fillId="0" borderId="4" pivotButton="0" quotePrefix="0" xfId="0"/>
    <xf numFmtId="0" fontId="5" fillId="0" borderId="24" applyAlignment="1" pivotButton="0" quotePrefix="0" xfId="0">
      <alignment horizontal="center" vertical="center"/>
    </xf>
    <xf numFmtId="0" fontId="0" fillId="0" borderId="34" pivotButton="0" quotePrefix="0" xfId="0"/>
    <xf numFmtId="0" fontId="0" fillId="0" borderId="0" pivotButton="0" quotePrefix="0" xfId="0"/>
    <xf numFmtId="0" fontId="0" fillId="0" borderId="71" pivotButton="0" quotePrefix="0" xfId="0"/>
    <xf numFmtId="0" fontId="0" fillId="0" borderId="55" pivotButton="0" quotePrefix="0" xfId="0"/>
    <xf numFmtId="0" fontId="0" fillId="0" borderId="70" pivotButton="0" quotePrefix="0" xfId="0"/>
    <xf numFmtId="0" fontId="5" fillId="3" borderId="7" applyAlignment="1" pivotButton="0" quotePrefix="0" xfId="0">
      <alignment horizontal="center" vertical="center"/>
    </xf>
    <xf numFmtId="0" fontId="0" fillId="0" borderId="56" applyProtection="1" pivotButton="0" quotePrefix="0" xfId="0">
      <protection locked="0" hidden="0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14" fontId="5" fillId="0" borderId="0" applyAlignment="1" pivotButton="0" quotePrefix="0" xfId="0">
      <alignment vertical="center"/>
    </xf>
    <xf numFmtId="0" fontId="10" fillId="0" borderId="1" applyAlignment="1" pivotButton="0" quotePrefix="0" xfId="0">
      <alignment vertical="center"/>
    </xf>
    <xf numFmtId="0" fontId="5" fillId="0" borderId="82" applyAlignment="1" pivotButton="0" quotePrefix="0" xfId="0">
      <alignment vertical="center"/>
    </xf>
    <xf numFmtId="0" fontId="5" fillId="0" borderId="24" applyAlignment="1" pivotButton="0" quotePrefix="0" xfId="0">
      <alignment vertical="center"/>
    </xf>
    <xf numFmtId="0" fontId="5" fillId="0" borderId="24" applyAlignment="1" pivotButton="0" quotePrefix="0" xfId="0">
      <alignment horizontal="centerContinuous" vertical="center"/>
    </xf>
    <xf numFmtId="0" fontId="0" fillId="0" borderId="52" applyAlignment="1" pivotButton="0" quotePrefix="0" xfId="0">
      <alignment horizontal="centerContinuous"/>
    </xf>
    <xf numFmtId="14" fontId="5" fillId="0" borderId="4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29" applyAlignment="1" pivotButton="0" quotePrefix="0" xfId="0">
      <alignment vertical="center"/>
    </xf>
    <xf numFmtId="167" fontId="5" fillId="3" borderId="69" applyAlignment="1" pivotButton="0" quotePrefix="0" xfId="0">
      <alignment horizontal="center" vertical="center"/>
    </xf>
    <xf numFmtId="14" fontId="5" fillId="2" borderId="81" applyAlignment="1" pivotButton="0" quotePrefix="0" xfId="0">
      <alignment vertical="center"/>
    </xf>
    <xf numFmtId="14" fontId="5" fillId="2" borderId="75" applyAlignment="1" pivotButton="0" quotePrefix="0" xfId="0">
      <alignment vertical="center"/>
    </xf>
    <xf numFmtId="0" fontId="5" fillId="0" borderId="6" applyAlignment="1" pivotButton="0" quotePrefix="0" xfId="0">
      <alignment horizontal="center" vertical="center"/>
    </xf>
    <xf numFmtId="14" fontId="5" fillId="0" borderId="9" applyAlignment="1" pivotButton="0" quotePrefix="0" xfId="0">
      <alignment horizontal="center" vertical="center"/>
    </xf>
    <xf numFmtId="0" fontId="5" fillId="0" borderId="22" applyAlignment="1" applyProtection="1" pivotButton="0" quotePrefix="0" xfId="0">
      <alignment vertical="center"/>
      <protection locked="0" hidden="0"/>
    </xf>
    <xf numFmtId="0" fontId="5" fillId="0" borderId="54" applyAlignment="1" pivotButton="0" quotePrefix="0" xfId="0">
      <alignment vertical="center"/>
    </xf>
    <xf numFmtId="0" fontId="5" fillId="0" borderId="65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horizontal="center" vertical="center"/>
    </xf>
    <xf numFmtId="164" fontId="5" fillId="0" borderId="0" applyAlignment="1" pivotButton="0" quotePrefix="0" xfId="1">
      <alignment vertical="center"/>
    </xf>
    <xf numFmtId="0" fontId="5" fillId="3" borderId="54" applyAlignment="1" pivotButton="0" quotePrefix="0" xfId="0">
      <alignment horizontal="centerContinuous" vertical="center"/>
    </xf>
    <xf numFmtId="0" fontId="0" fillId="5" borderId="55" applyAlignment="1" pivotButton="0" quotePrefix="0" xfId="0">
      <alignment horizontal="centerContinuous"/>
    </xf>
    <xf numFmtId="0" fontId="5" fillId="5" borderId="54" applyAlignment="1" pivotButton="0" quotePrefix="0" xfId="0">
      <alignment horizontal="centerContinuous" vertical="center"/>
    </xf>
    <xf numFmtId="0" fontId="0" fillId="5" borderId="73" applyAlignment="1" pivotButton="0" quotePrefix="0" xfId="0">
      <alignment horizontal="centerContinuous" vertical="center"/>
    </xf>
    <xf numFmtId="0" fontId="0" fillId="5" borderId="55" applyAlignment="1" pivotButton="0" quotePrefix="0" xfId="0">
      <alignment horizontal="centerContinuous" vertical="center"/>
    </xf>
    <xf numFmtId="0" fontId="5" fillId="3" borderId="7" applyAlignment="1" pivotButton="0" quotePrefix="0" xfId="0">
      <alignment horizontal="centerContinuous" vertical="center"/>
    </xf>
    <xf numFmtId="0" fontId="0" fillId="5" borderId="75" applyAlignment="1" pivotButton="0" quotePrefix="0" xfId="0">
      <alignment horizontal="centerContinuous" vertical="center"/>
    </xf>
    <xf numFmtId="0" fontId="0" fillId="5" borderId="72" applyAlignment="1" pivotButton="0" quotePrefix="0" xfId="0">
      <alignment horizontal="centerContinuous"/>
    </xf>
    <xf numFmtId="0" fontId="0" fillId="5" borderId="80" applyAlignment="1" pivotButton="0" quotePrefix="0" xfId="0">
      <alignment horizontal="centerContinuous"/>
    </xf>
    <xf numFmtId="0" fontId="0" fillId="5" borderId="8" pivotButton="0" quotePrefix="0" xfId="0"/>
    <xf numFmtId="0" fontId="0" fillId="5" borderId="6" pivotButton="0" quotePrefix="0" xfId="0"/>
    <xf numFmtId="0" fontId="0" fillId="5" borderId="9" pivotButton="0" quotePrefix="0" xfId="0"/>
    <xf numFmtId="0" fontId="5" fillId="5" borderId="83" applyAlignment="1" pivotButton="0" quotePrefix="0" xfId="0">
      <alignment horizontal="centerContinuous"/>
    </xf>
    <xf numFmtId="0" fontId="5" fillId="3" borderId="30" applyAlignment="1" pivotButton="0" quotePrefix="0" xfId="0">
      <alignment horizontal="centerContinuous" vertical="center"/>
    </xf>
    <xf numFmtId="0" fontId="0" fillId="3" borderId="2" applyAlignment="1" pivotButton="0" quotePrefix="0" xfId="0">
      <alignment horizontal="centerContinuous" vertical="center"/>
    </xf>
    <xf numFmtId="0" fontId="5" fillId="3" borderId="61" applyAlignment="1" pivotButton="0" quotePrefix="0" xfId="0">
      <alignment horizontal="centerContinuous" vertical="center"/>
    </xf>
    <xf numFmtId="0" fontId="0" fillId="3" borderId="52" applyAlignment="1" pivotButton="0" quotePrefix="0" xfId="0">
      <alignment horizontal="centerContinuous" vertical="center"/>
    </xf>
    <xf numFmtId="0" fontId="0" fillId="3" borderId="63" applyAlignment="1" pivotButton="0" quotePrefix="0" xfId="0">
      <alignment horizontal="centerContinuous" vertical="center"/>
    </xf>
    <xf numFmtId="0" fontId="0" fillId="3" borderId="64" applyAlignment="1" pivotButton="0" quotePrefix="0" xfId="0">
      <alignment horizontal="centerContinuous" vertical="center"/>
    </xf>
    <xf numFmtId="0" fontId="11" fillId="0" borderId="0" applyAlignment="1" pivotButton="0" quotePrefix="0" xfId="0">
      <alignment horizontal="centerContinuous" vertical="top"/>
    </xf>
    <xf numFmtId="0" fontId="0" fillId="0" borderId="0" applyAlignment="1" pivotButton="0" quotePrefix="0" xfId="0">
      <alignment horizontal="centerContinuous" vertical="top"/>
    </xf>
    <xf numFmtId="164" fontId="5" fillId="0" borderId="46" applyAlignment="1" pivotButton="0" quotePrefix="0" xfId="1">
      <alignment vertical="center"/>
    </xf>
    <xf numFmtId="174" fontId="0" fillId="0" borderId="0" applyAlignment="1" pivotButton="0" quotePrefix="0" xfId="0">
      <alignment vertical="top"/>
    </xf>
    <xf numFmtId="0" fontId="12" fillId="0" borderId="0" applyAlignment="1" pivotButton="0" quotePrefix="0" xfId="0">
      <alignment vertical="top"/>
    </xf>
    <xf numFmtId="0" fontId="0" fillId="0" borderId="0" applyAlignment="1" pivotButton="0" quotePrefix="0" xfId="0">
      <alignment vertical="top"/>
    </xf>
    <xf numFmtId="174" fontId="4" fillId="0" borderId="4" applyAlignment="1" pivotButton="0" quotePrefix="0" xfId="0">
      <alignment vertical="top"/>
    </xf>
    <xf numFmtId="167" fontId="6" fillId="0" borderId="50" applyAlignment="1" applyProtection="1" pivotButton="0" quotePrefix="0" xfId="0">
      <alignment vertical="center"/>
      <protection locked="0" hidden="0"/>
    </xf>
    <xf numFmtId="167" fontId="6" fillId="0" borderId="18" applyAlignment="1" applyProtection="1" pivotButton="0" quotePrefix="0" xfId="0">
      <alignment vertical="center"/>
      <protection locked="0" hidden="0"/>
    </xf>
    <xf numFmtId="0" fontId="6" fillId="0" borderId="17" applyAlignment="1" applyProtection="1" pivotButton="0" quotePrefix="0" xfId="0">
      <alignment vertical="top"/>
      <protection locked="0" hidden="0"/>
    </xf>
    <xf numFmtId="0" fontId="6" fillId="0" borderId="59" applyAlignment="1" applyProtection="1" pivotButton="0" quotePrefix="0" xfId="0">
      <alignment vertical="top"/>
      <protection locked="0" hidden="0"/>
    </xf>
    <xf numFmtId="169" fontId="6" fillId="0" borderId="17" applyAlignment="1" applyProtection="1" pivotButton="0" quotePrefix="0" xfId="0">
      <alignment vertical="center"/>
      <protection locked="0" hidden="0"/>
    </xf>
    <xf numFmtId="169" fontId="6" fillId="0" borderId="59" applyAlignment="1" applyProtection="1" pivotButton="0" quotePrefix="0" xfId="0">
      <alignment vertical="center"/>
      <protection locked="0" hidden="0"/>
    </xf>
    <xf numFmtId="0" fontId="6" fillId="0" borderId="43" applyAlignment="1" pivotButton="0" quotePrefix="0" xfId="0">
      <alignment vertical="center"/>
    </xf>
    <xf numFmtId="0" fontId="6" fillId="0" borderId="60" applyAlignment="1" pivotButton="0" quotePrefix="0" xfId="0">
      <alignment vertical="center"/>
    </xf>
    <xf numFmtId="164" fontId="6" fillId="0" borderId="51" applyAlignment="1" pivotButton="0" quotePrefix="0" xfId="0">
      <alignment vertical="center"/>
    </xf>
    <xf numFmtId="169" fontId="5" fillId="0" borderId="12" applyAlignment="1" applyProtection="1" pivotButton="0" quotePrefix="0" xfId="1">
      <alignment vertical="center"/>
      <protection locked="0" hidden="0"/>
    </xf>
    <xf numFmtId="169" fontId="5" fillId="0" borderId="16" applyAlignment="1" applyProtection="1" pivotButton="0" quotePrefix="0" xfId="1">
      <alignment vertical="center"/>
      <protection locked="0" hidden="0"/>
    </xf>
    <xf numFmtId="169" fontId="5" fillId="0" borderId="17" applyAlignment="1" applyProtection="1" pivotButton="0" quotePrefix="0" xfId="0">
      <alignment vertical="center"/>
      <protection locked="0" hidden="0"/>
    </xf>
    <xf numFmtId="169" fontId="5" fillId="4" borderId="16" applyAlignment="1" applyProtection="1" pivotButton="0" quotePrefix="1" xfId="0">
      <alignment vertical="center"/>
      <protection locked="0" hidden="0"/>
    </xf>
    <xf numFmtId="169" fontId="5" fillId="0" borderId="16" applyAlignment="1" applyProtection="1" pivotButton="0" quotePrefix="0" xfId="0">
      <alignment vertical="center"/>
      <protection locked="0" hidden="0"/>
    </xf>
    <xf numFmtId="169" fontId="5" fillId="0" borderId="12" applyAlignment="1" applyProtection="1" pivotButton="0" quotePrefix="0" xfId="0">
      <alignment vertical="center"/>
      <protection locked="0" hidden="0"/>
    </xf>
    <xf numFmtId="169" fontId="5" fillId="4" borderId="12" applyAlignment="1" applyProtection="1" pivotButton="0" quotePrefix="0" xfId="0">
      <alignment vertical="center"/>
      <protection locked="0" hidden="0"/>
    </xf>
    <xf numFmtId="169" fontId="5" fillId="0" borderId="20" applyAlignment="1" applyProtection="1" pivotButton="0" quotePrefix="0" xfId="0">
      <alignment vertical="center"/>
      <protection locked="0" hidden="0"/>
    </xf>
    <xf numFmtId="0" fontId="5" fillId="3" borderId="19" applyAlignment="1" pivotButton="0" quotePrefix="0" xfId="0">
      <alignment horizontal="centerContinuous" vertical="center"/>
    </xf>
    <xf numFmtId="0" fontId="5" fillId="3" borderId="55" applyAlignment="1" pivotButton="0" quotePrefix="0" xfId="0">
      <alignment horizontal="centerContinuous" vertical="center"/>
    </xf>
    <xf numFmtId="0" fontId="5" fillId="0" borderId="46" applyAlignment="1" pivotButton="0" quotePrefix="0" xfId="0">
      <alignment horizontal="centerContinuous" vertical="center"/>
    </xf>
    <xf numFmtId="0" fontId="5" fillId="0" borderId="53" applyAlignment="1" pivotButton="0" quotePrefix="0" xfId="0">
      <alignment horizontal="centerContinuous" vertical="center"/>
    </xf>
    <xf numFmtId="168" fontId="6" fillId="0" borderId="0" applyAlignment="1" applyProtection="1" pivotButton="0" quotePrefix="0" xfId="1">
      <alignment vertical="center"/>
      <protection locked="0" hidden="0"/>
    </xf>
    <xf numFmtId="167" fontId="6" fillId="0" borderId="0" applyAlignment="1" applyProtection="1" pivotButton="0" quotePrefix="0" xfId="2">
      <alignment vertical="center"/>
      <protection locked="0" hidden="0"/>
    </xf>
    <xf numFmtId="167" fontId="6" fillId="0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vertical="center"/>
      <protection locked="0" hidden="0"/>
    </xf>
    <xf numFmtId="0" fontId="6" fillId="0" borderId="11" applyAlignment="1" applyProtection="1" pivotButton="0" quotePrefix="0" xfId="0">
      <alignment vertical="center" wrapText="1" shrinkToFit="1"/>
      <protection locked="0" hidden="0"/>
    </xf>
    <xf numFmtId="0" fontId="6" fillId="0" borderId="16" applyAlignment="1" applyProtection="1" pivotButton="0" quotePrefix="0" xfId="0">
      <alignment vertical="center" shrinkToFit="1"/>
      <protection locked="0" hidden="0"/>
    </xf>
    <xf numFmtId="0" fontId="6" fillId="0" borderId="16" applyAlignment="1" applyProtection="1" pivotButton="0" quotePrefix="0" xfId="0">
      <alignment vertical="center"/>
      <protection locked="0" hidden="0"/>
    </xf>
    <xf numFmtId="0" fontId="6" fillId="0" borderId="16" applyAlignment="1" applyProtection="1" pivotButton="0" quotePrefix="0" xfId="1">
      <alignment vertical="center" shrinkToFit="1"/>
      <protection locked="0" hidden="0"/>
    </xf>
    <xf numFmtId="0" fontId="6" fillId="0" borderId="16" applyAlignment="1" applyProtection="1" pivotButton="0" quotePrefix="0" xfId="1">
      <alignment vertical="center"/>
      <protection locked="0" hidden="0"/>
    </xf>
    <xf numFmtId="164" fontId="6" fillId="0" borderId="16" applyAlignment="1" applyProtection="1" pivotButton="0" quotePrefix="0" xfId="1">
      <alignment vertical="center"/>
      <protection locked="0" hidden="0"/>
    </xf>
    <xf numFmtId="164" fontId="6" fillId="0" borderId="16" applyAlignment="1" applyProtection="1" pivotButton="0" quotePrefix="0" xfId="1">
      <alignment vertical="center" shrinkToFit="1"/>
      <protection locked="0" hidden="0"/>
    </xf>
    <xf numFmtId="164" fontId="6" fillId="0" borderId="21" applyAlignment="1" applyProtection="1" pivotButton="0" quotePrefix="0" xfId="1">
      <alignment vertical="center" shrinkToFit="1"/>
      <protection locked="0" hidden="0"/>
    </xf>
    <xf numFmtId="0" fontId="5" fillId="0" borderId="31" applyAlignment="1" pivotButton="0" quotePrefix="0" xfId="0">
      <alignment horizontal="center" vertical="center"/>
    </xf>
    <xf numFmtId="0" fontId="0" fillId="0" borderId="53" pivotButton="0" quotePrefix="0" xfId="0"/>
    <xf numFmtId="0" fontId="10" fillId="0" borderId="0" applyAlignment="1" pivotButton="0" quotePrefix="0" xfId="0">
      <alignment horizontal="center" vertical="center"/>
    </xf>
    <xf numFmtId="0" fontId="13" fillId="0" borderId="0" pivotButton="0" quotePrefix="0" xfId="0"/>
    <xf numFmtId="175" fontId="5" fillId="0" borderId="32" applyAlignment="1" pivotButton="0" quotePrefix="0" xfId="0">
      <alignment vertical="center"/>
    </xf>
    <xf numFmtId="165" fontId="2" fillId="0" borderId="4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167" fontId="5" fillId="0" borderId="61" applyAlignment="1" pivotButton="0" quotePrefix="0" xfId="1">
      <alignment vertical="center"/>
    </xf>
    <xf numFmtId="167" fontId="5" fillId="0" borderId="64" applyAlignment="1" pivotButton="0" quotePrefix="0" xfId="1">
      <alignment vertical="center"/>
    </xf>
    <xf numFmtId="167" fontId="5" fillId="0" borderId="19" applyAlignment="1" pivotButton="0" quotePrefix="0" xfId="1">
      <alignment vertical="center"/>
    </xf>
    <xf numFmtId="167" fontId="5" fillId="0" borderId="76" applyAlignment="1" pivotButton="0" quotePrefix="0" xfId="1">
      <alignment vertical="center"/>
    </xf>
    <xf numFmtId="167" fontId="5" fillId="0" borderId="67" applyAlignment="1" pivotButton="0" quotePrefix="0" xfId="1">
      <alignment vertical="center"/>
    </xf>
    <xf numFmtId="167" fontId="5" fillId="0" borderId="68" applyAlignment="1" pivotButton="0" quotePrefix="0" xfId="1">
      <alignment vertical="center"/>
    </xf>
    <xf numFmtId="0" fontId="6" fillId="0" borderId="40" applyAlignment="1" applyProtection="1" pivotButton="0" quotePrefix="0" xfId="0">
      <alignment horizontal="right" vertical="center"/>
      <protection locked="0" hidden="0"/>
    </xf>
    <xf numFmtId="0" fontId="6" fillId="0" borderId="44" applyAlignment="1" applyProtection="1" pivotButton="0" quotePrefix="0" xfId="0">
      <alignment horizontal="right" vertical="center"/>
      <protection locked="0" hidden="0"/>
    </xf>
    <xf numFmtId="0" fontId="6" fillId="0" borderId="37" applyAlignment="1" applyProtection="1" pivotButton="0" quotePrefix="0" xfId="0">
      <alignment horizontal="right" vertical="center"/>
      <protection locked="0" hidden="0"/>
    </xf>
    <xf numFmtId="164" fontId="0" fillId="0" borderId="0" applyAlignment="1" pivotButton="0" quotePrefix="0" xfId="1">
      <alignment vertical="center"/>
    </xf>
    <xf numFmtId="165" fontId="2" fillId="0" borderId="2" applyAlignment="1" pivotButton="0" quotePrefix="0" xfId="0">
      <alignment horizontal="left" vertical="center"/>
    </xf>
    <xf numFmtId="165" fontId="14" fillId="0" borderId="4" applyAlignment="1" pivotButton="0" quotePrefix="0" xfId="0">
      <alignment horizontal="center" vertical="center"/>
    </xf>
    <xf numFmtId="174" fontId="4" fillId="0" borderId="4" applyAlignment="1" pivotButton="0" quotePrefix="0" xfId="0">
      <alignment vertical="top"/>
    </xf>
    <xf numFmtId="174" fontId="15" fillId="0" borderId="0" applyAlignment="1" pivotButton="0" quotePrefix="0" xfId="0">
      <alignment vertical="top"/>
    </xf>
    <xf numFmtId="166" fontId="16" fillId="0" borderId="7" applyAlignment="1" applyProtection="1" pivotButton="0" quotePrefix="0" xfId="0">
      <alignment horizontal="center" vertical="center" shrinkToFit="1"/>
      <protection locked="0" hidden="0"/>
    </xf>
    <xf numFmtId="167" fontId="5" fillId="0" borderId="0" applyAlignment="1" pivotButton="0" quotePrefix="0" xfId="0">
      <alignment vertical="center"/>
    </xf>
    <xf numFmtId="164" fontId="5" fillId="0" borderId="0" applyAlignment="1" applyProtection="1" pivotButton="0" quotePrefix="0" xfId="1">
      <alignment vertical="center"/>
      <protection locked="0" hidden="0"/>
    </xf>
    <xf numFmtId="168" fontId="5" fillId="0" borderId="0" applyAlignment="1" applyProtection="1" pivotButton="0" quotePrefix="0" xfId="1">
      <alignment vertical="center"/>
      <protection locked="0" hidden="0"/>
    </xf>
    <xf numFmtId="167" fontId="5" fillId="0" borderId="47" applyAlignment="1" applyProtection="1" pivotButton="0" quotePrefix="0" xfId="0">
      <alignment vertical="center"/>
      <protection locked="0" hidden="0"/>
    </xf>
    <xf numFmtId="169" fontId="5" fillId="0" borderId="12" applyAlignment="1" applyProtection="1" pivotButton="0" quotePrefix="0" xfId="1">
      <alignment vertical="center"/>
      <protection locked="0" hidden="0"/>
    </xf>
    <xf numFmtId="167" fontId="6" fillId="0" borderId="38" applyAlignment="1" applyProtection="1" pivotButton="0" quotePrefix="0" xfId="0">
      <alignment vertical="center"/>
      <protection locked="0" hidden="0"/>
    </xf>
    <xf numFmtId="167" fontId="6" fillId="0" borderId="58" applyAlignment="1" applyProtection="1" pivotButton="0" quotePrefix="0" xfId="0">
      <alignment vertical="center"/>
      <protection locked="0" hidden="0"/>
    </xf>
    <xf numFmtId="167" fontId="6" fillId="0" borderId="50" applyAlignment="1" applyProtection="1" pivotButton="0" quotePrefix="0" xfId="0">
      <alignment vertical="center"/>
      <protection locked="0" hidden="0"/>
    </xf>
    <xf numFmtId="164" fontId="0" fillId="0" borderId="0" applyAlignment="1" applyProtection="1" pivotButton="0" quotePrefix="0" xfId="1">
      <alignment vertical="center"/>
      <protection locked="0" hidden="0"/>
    </xf>
    <xf numFmtId="167" fontId="5" fillId="0" borderId="15" applyAlignment="1" applyProtection="1" pivotButton="0" quotePrefix="0" xfId="0">
      <alignment vertical="center"/>
      <protection locked="0" hidden="0"/>
    </xf>
    <xf numFmtId="169" fontId="5" fillId="0" borderId="16" applyAlignment="1" applyProtection="1" pivotButton="0" quotePrefix="0" xfId="1">
      <alignment vertical="center"/>
      <protection locked="0" hidden="0"/>
    </xf>
    <xf numFmtId="167" fontId="6" fillId="0" borderId="17" applyAlignment="1" applyProtection="1" pivotButton="0" quotePrefix="0" xfId="0">
      <alignment vertical="center"/>
      <protection locked="0" hidden="0"/>
    </xf>
    <xf numFmtId="167" fontId="6" fillId="0" borderId="59" applyAlignment="1" applyProtection="1" pivotButton="0" quotePrefix="0" xfId="0">
      <alignment vertical="center"/>
      <protection locked="0" hidden="0"/>
    </xf>
    <xf numFmtId="167" fontId="6" fillId="0" borderId="18" applyAlignment="1" applyProtection="1" pivotButton="0" quotePrefix="0" xfId="0">
      <alignment vertical="center"/>
      <protection locked="0" hidden="0"/>
    </xf>
    <xf numFmtId="168" fontId="6" fillId="0" borderId="0" applyAlignment="1" applyProtection="1" pivotButton="0" quotePrefix="0" xfId="1">
      <alignment vertical="center"/>
      <protection locked="0" hidden="0"/>
    </xf>
    <xf numFmtId="167" fontId="6" fillId="0" borderId="0" applyAlignment="1" applyProtection="1" pivotButton="0" quotePrefix="0" xfId="2">
      <alignment vertical="center"/>
      <protection locked="0" hidden="0"/>
    </xf>
    <xf numFmtId="167" fontId="6" fillId="0" borderId="0" applyAlignment="1" applyProtection="1" pivotButton="0" quotePrefix="0" xfId="0">
      <alignment vertical="center"/>
      <protection locked="0" hidden="0"/>
    </xf>
    <xf numFmtId="169" fontId="5" fillId="0" borderId="17" applyAlignment="1" applyProtection="1" pivotButton="0" quotePrefix="0" xfId="0">
      <alignment vertical="center"/>
      <protection locked="0" hidden="0"/>
    </xf>
    <xf numFmtId="169" fontId="5" fillId="4" borderId="16" applyAlignment="1" applyProtection="1" pivotButton="0" quotePrefix="0" xfId="0">
      <alignment vertical="center"/>
      <protection locked="0" hidden="0"/>
    </xf>
    <xf numFmtId="169" fontId="5" fillId="4" borderId="16" applyAlignment="1" applyProtection="1" pivotButton="0" quotePrefix="0" xfId="1">
      <alignment vertical="center"/>
      <protection locked="0" hidden="0"/>
    </xf>
    <xf numFmtId="169" fontId="5" fillId="4" borderId="16" applyAlignment="1" applyProtection="1" pivotButton="0" quotePrefix="1" xfId="0">
      <alignment vertical="center"/>
      <protection locked="0" hidden="0"/>
    </xf>
    <xf numFmtId="167" fontId="5" fillId="0" borderId="15" applyAlignment="1" applyProtection="1" pivotButton="0" quotePrefix="0" xfId="0">
      <alignment horizontal="right" vertical="center"/>
      <protection locked="0" hidden="0"/>
    </xf>
    <xf numFmtId="164" fontId="0" fillId="0" borderId="0" applyAlignment="1" applyProtection="1" pivotButton="0" quotePrefix="0" xfId="0">
      <alignment vertical="center"/>
      <protection locked="0" hidden="0"/>
    </xf>
    <xf numFmtId="164" fontId="6" fillId="0" borderId="18" applyAlignment="1" applyProtection="1" pivotButton="0" quotePrefix="0" xfId="1">
      <alignment vertical="center"/>
      <protection locked="0" hidden="0"/>
    </xf>
    <xf numFmtId="164" fontId="6" fillId="0" borderId="16" applyAlignment="1" applyProtection="1" pivotButton="0" quotePrefix="0" xfId="1">
      <alignment vertical="center"/>
      <protection locked="0" hidden="0"/>
    </xf>
    <xf numFmtId="169" fontId="5" fillId="0" borderId="16" applyAlignment="1" applyProtection="1" pivotButton="0" quotePrefix="0" xfId="0">
      <alignment vertical="center"/>
      <protection locked="0" hidden="0"/>
    </xf>
    <xf numFmtId="167" fontId="5" fillId="0" borderId="0" applyAlignment="1" applyProtection="1" pivotButton="0" quotePrefix="0" xfId="2">
      <alignment vertical="center"/>
      <protection locked="0" hidden="0"/>
    </xf>
    <xf numFmtId="169" fontId="5" fillId="0" borderId="12" applyAlignment="1" applyProtection="1" pivotButton="0" quotePrefix="0" xfId="0">
      <alignment vertical="center"/>
      <protection locked="0" hidden="0"/>
    </xf>
    <xf numFmtId="169" fontId="5" fillId="4" borderId="12" applyAlignment="1" applyProtection="1" pivotButton="0" quotePrefix="0" xfId="0">
      <alignment vertical="center"/>
      <protection locked="0" hidden="0"/>
    </xf>
    <xf numFmtId="169" fontId="6" fillId="0" borderId="17" applyAlignment="1" applyProtection="1" pivotButton="0" quotePrefix="0" xfId="0">
      <alignment vertical="center"/>
      <protection locked="0" hidden="0"/>
    </xf>
    <xf numFmtId="169" fontId="6" fillId="0" borderId="59" applyAlignment="1" applyProtection="1" pivotButton="0" quotePrefix="0" xfId="0">
      <alignment vertical="center"/>
      <protection locked="0" hidden="0"/>
    </xf>
    <xf numFmtId="164" fontId="6" fillId="0" borderId="16" applyAlignment="1" applyProtection="1" pivotButton="0" quotePrefix="0" xfId="1">
      <alignment vertical="center" shrinkToFit="1"/>
      <protection locked="0" hidden="0"/>
    </xf>
    <xf numFmtId="169" fontId="0" fillId="0" borderId="0" applyAlignment="1" applyProtection="1" pivotButton="0" quotePrefix="0" xfId="0">
      <alignment vertical="center"/>
      <protection locked="0" hidden="0"/>
    </xf>
    <xf numFmtId="167" fontId="5" fillId="0" borderId="48" applyAlignment="1" applyProtection="1" pivotButton="0" quotePrefix="0" xfId="0">
      <alignment vertical="center"/>
      <protection locked="0" hidden="0"/>
    </xf>
    <xf numFmtId="164" fontId="6" fillId="0" borderId="21" applyAlignment="1" applyProtection="1" pivotButton="0" quotePrefix="0" xfId="1">
      <alignment vertical="center" shrinkToFit="1"/>
      <protection locked="0" hidden="0"/>
    </xf>
    <xf numFmtId="169" fontId="5" fillId="0" borderId="20" applyAlignment="1" applyProtection="1" pivotButton="0" quotePrefix="0" xfId="0">
      <alignment vertical="center"/>
      <protection locked="0" hidden="0"/>
    </xf>
    <xf numFmtId="164" fontId="6" fillId="0" borderId="51" applyAlignment="1" pivotButton="0" quotePrefix="0" xfId="0">
      <alignment vertical="center"/>
    </xf>
    <xf numFmtId="169" fontId="0" fillId="0" borderId="0" applyAlignment="1" pivotButton="0" quotePrefix="0" xfId="0">
      <alignment vertical="center"/>
    </xf>
    <xf numFmtId="167" fontId="5" fillId="0" borderId="23" applyAlignment="1" applyProtection="1" pivotButton="0" quotePrefix="0" xfId="0">
      <alignment vertical="center"/>
      <protection locked="0" hidden="0"/>
    </xf>
    <xf numFmtId="164" fontId="5" fillId="0" borderId="24" applyAlignment="1" applyProtection="1" pivotButton="0" quotePrefix="0" xfId="1">
      <alignment horizontal="center" vertical="center" shrinkToFit="1"/>
      <protection locked="0" hidden="0"/>
    </xf>
    <xf numFmtId="167" fontId="5" fillId="0" borderId="24" applyAlignment="1" applyProtection="1" pivotButton="0" quotePrefix="0" xfId="0">
      <alignment vertical="center"/>
      <protection locked="0" hidden="0"/>
    </xf>
    <xf numFmtId="167" fontId="5" fillId="0" borderId="25" applyAlignment="1" pivotButton="0" quotePrefix="0" xfId="1">
      <alignment vertical="center"/>
    </xf>
    <xf numFmtId="0" fontId="0" fillId="0" borderId="64" pivotButton="0" quotePrefix="0" xfId="0"/>
    <xf numFmtId="164" fontId="0" fillId="0" borderId="0" applyAlignment="1" pivotButton="0" quotePrefix="0" xfId="0">
      <alignment vertical="center"/>
    </xf>
    <xf numFmtId="167" fontId="5" fillId="0" borderId="7" applyAlignment="1" pivotButton="0" quotePrefix="0" xfId="1">
      <alignment vertical="center"/>
    </xf>
    <xf numFmtId="164" fontId="5" fillId="0" borderId="7" applyAlignment="1" pivotButton="0" quotePrefix="0" xfId="1">
      <alignment horizontal="center" vertical="center"/>
    </xf>
    <xf numFmtId="167" fontId="5" fillId="0" borderId="85" applyAlignment="1" pivotButton="0" quotePrefix="0" xfId="1">
      <alignment vertical="center"/>
    </xf>
    <xf numFmtId="0" fontId="0" fillId="0" borderId="76" pivotButton="0" quotePrefix="0" xfId="0"/>
    <xf numFmtId="167" fontId="5" fillId="0" borderId="67" applyAlignment="1" applyProtection="1" pivotButton="0" quotePrefix="0" xfId="1">
      <alignment vertical="center"/>
      <protection locked="0" hidden="0"/>
    </xf>
    <xf numFmtId="164" fontId="5" fillId="0" borderId="66" applyAlignment="1" pivotButton="0" quotePrefix="0" xfId="1">
      <alignment horizontal="center" vertical="center"/>
    </xf>
    <xf numFmtId="167" fontId="5" fillId="0" borderId="66" applyAlignment="1" pivotButton="0" quotePrefix="0" xfId="1">
      <alignment vertical="center" shrinkToFit="1"/>
    </xf>
    <xf numFmtId="167" fontId="5" fillId="0" borderId="74" applyAlignment="1" pivotButton="0" quotePrefix="0" xfId="1">
      <alignment vertical="center"/>
    </xf>
    <xf numFmtId="0" fontId="0" fillId="0" borderId="68" pivotButton="0" quotePrefix="0" xfId="0"/>
    <xf numFmtId="167" fontId="0" fillId="0" borderId="27" applyAlignment="1" pivotButton="0" quotePrefix="0" xfId="0">
      <alignment vertical="center" shrinkToFit="1"/>
    </xf>
    <xf numFmtId="168" fontId="5" fillId="0" borderId="2" applyAlignment="1" applyProtection="1" pivotButton="0" quotePrefix="0" xfId="1">
      <alignment vertical="center"/>
      <protection locked="0" hidden="0"/>
    </xf>
    <xf numFmtId="168" fontId="5" fillId="0" borderId="2" applyAlignment="1" pivotButton="0" quotePrefix="0" xfId="1">
      <alignment vertical="center"/>
    </xf>
    <xf numFmtId="170" fontId="5" fillId="0" borderId="0" applyAlignment="1" pivotButton="0" quotePrefix="0" xfId="0">
      <alignment horizontal="center" vertical="center" shrinkToFit="1"/>
    </xf>
    <xf numFmtId="171" fontId="9" fillId="0" borderId="4" applyAlignment="1" pivotButton="0" quotePrefix="0" xfId="0">
      <alignment horizontal="center" vertical="center"/>
    </xf>
    <xf numFmtId="171" fontId="9" fillId="0" borderId="0" applyAlignment="1" pivotButton="0" quotePrefix="0" xfId="0">
      <alignment horizontal="center" vertical="center"/>
    </xf>
    <xf numFmtId="172" fontId="5" fillId="0" borderId="0" applyAlignment="1" pivotButton="0" quotePrefix="0" xfId="0">
      <alignment horizontal="center" vertical="center" shrinkToFit="1"/>
    </xf>
    <xf numFmtId="175" fontId="5" fillId="0" borderId="32" applyAlignment="1" pivotButton="0" quotePrefix="0" xfId="0">
      <alignment vertical="center"/>
    </xf>
    <xf numFmtId="167" fontId="5" fillId="3" borderId="69" applyAlignment="1" pivotButton="0" quotePrefix="0" xfId="0">
      <alignment horizontal="center" vertical="center"/>
    </xf>
    <xf numFmtId="164" fontId="5" fillId="0" borderId="38" applyAlignment="1" applyProtection="1" pivotButton="0" quotePrefix="0" xfId="1">
      <alignment vertical="center"/>
      <protection locked="0" hidden="0"/>
    </xf>
    <xf numFmtId="168" fontId="5" fillId="0" borderId="11" applyAlignment="1" applyProtection="1" pivotButton="0" quotePrefix="0" xfId="1">
      <alignment vertical="center"/>
      <protection locked="0" hidden="0"/>
    </xf>
    <xf numFmtId="173" fontId="5" fillId="0" borderId="38" applyAlignment="1" applyProtection="1" pivotButton="0" quotePrefix="0" xfId="0">
      <alignment vertical="center" shrinkToFit="1"/>
      <protection locked="0" hidden="0"/>
    </xf>
    <xf numFmtId="168" fontId="5" fillId="0" borderId="50" applyAlignment="1" applyProtection="1" pivotButton="0" quotePrefix="0" xfId="1">
      <alignment vertical="center"/>
      <protection locked="0" hidden="0"/>
    </xf>
    <xf numFmtId="168" fontId="0" fillId="0" borderId="0" applyAlignment="1" pivotButton="0" quotePrefix="0" xfId="1">
      <alignment vertical="center"/>
    </xf>
    <xf numFmtId="168" fontId="5" fillId="0" borderId="11" applyAlignment="1" applyProtection="1" pivotButton="0" quotePrefix="0" xfId="1">
      <alignment horizontal="right" vertical="center" shrinkToFit="1"/>
      <protection locked="0" hidden="0"/>
    </xf>
    <xf numFmtId="168" fontId="5" fillId="0" borderId="13" applyAlignment="1" applyProtection="1" pivotButton="0" quotePrefix="0" xfId="1">
      <alignment vertical="center" shrinkToFit="1"/>
      <protection locked="0" hidden="0"/>
    </xf>
    <xf numFmtId="164" fontId="5" fillId="0" borderId="17" applyAlignment="1" applyProtection="1" pivotButton="0" quotePrefix="0" xfId="1">
      <alignment vertical="center"/>
      <protection locked="0" hidden="0"/>
    </xf>
    <xf numFmtId="168" fontId="5" fillId="0" borderId="16" applyAlignment="1" applyProtection="1" pivotButton="0" quotePrefix="0" xfId="1">
      <alignment vertical="center"/>
      <protection locked="0" hidden="0"/>
    </xf>
    <xf numFmtId="173" fontId="5" fillId="0" borderId="17" applyAlignment="1" applyProtection="1" pivotButton="0" quotePrefix="0" xfId="0">
      <alignment vertical="center" shrinkToFit="1"/>
      <protection locked="0" hidden="0"/>
    </xf>
    <xf numFmtId="168" fontId="5" fillId="0" borderId="18" applyAlignment="1" applyProtection="1" pivotButton="0" quotePrefix="0" xfId="1">
      <alignment vertical="center"/>
      <protection locked="0" hidden="0"/>
    </xf>
    <xf numFmtId="168" fontId="5" fillId="0" borderId="16" applyAlignment="1" applyProtection="1" pivotButton="0" quotePrefix="0" xfId="1">
      <alignment horizontal="right" vertical="center" shrinkToFit="1"/>
      <protection locked="0" hidden="0"/>
    </xf>
    <xf numFmtId="168" fontId="5" fillId="0" borderId="41" applyAlignment="1" applyProtection="1" pivotButton="0" quotePrefix="0" xfId="1">
      <alignment vertical="center" shrinkToFit="1"/>
      <protection locked="0" hidden="0"/>
    </xf>
    <xf numFmtId="167" fontId="5" fillId="0" borderId="17" applyAlignment="1" applyProtection="1" pivotButton="0" quotePrefix="0" xfId="2">
      <alignment vertical="top" shrinkToFit="1"/>
      <protection locked="0" hidden="0"/>
    </xf>
    <xf numFmtId="167" fontId="5" fillId="0" borderId="17" applyAlignment="1" applyProtection="1" pivotButton="0" quotePrefix="0" xfId="0">
      <alignment vertical="center" shrinkToFit="1"/>
      <protection locked="0" hidden="0"/>
    </xf>
    <xf numFmtId="168" fontId="5" fillId="0" borderId="18" applyAlignment="1" applyProtection="1" pivotButton="0" quotePrefix="0" xfId="1">
      <alignment vertical="center" shrinkToFit="1"/>
      <protection locked="0" hidden="0"/>
    </xf>
    <xf numFmtId="167" fontId="5" fillId="0" borderId="16" applyAlignment="1" applyProtection="1" pivotButton="0" quotePrefix="0" xfId="0">
      <alignment vertical="center" shrinkToFit="1"/>
      <protection locked="0" hidden="0"/>
    </xf>
    <xf numFmtId="167" fontId="5" fillId="0" borderId="17" applyAlignment="1" applyProtection="1" pivotButton="0" quotePrefix="0" xfId="2">
      <alignment vertical="center"/>
      <protection locked="0" hidden="0"/>
    </xf>
    <xf numFmtId="167" fontId="5" fillId="0" borderId="40" applyAlignment="1" applyProtection="1" pivotButton="0" quotePrefix="0" xfId="2">
      <alignment vertical="center"/>
      <protection locked="0" hidden="0"/>
    </xf>
    <xf numFmtId="167" fontId="5" fillId="0" borderId="17" applyAlignment="1" applyProtection="1" pivotButton="0" quotePrefix="0" xfId="2">
      <alignment vertical="center" shrinkToFit="1"/>
      <protection locked="0" hidden="0"/>
    </xf>
    <xf numFmtId="167" fontId="5" fillId="0" borderId="40" applyAlignment="1" applyProtection="1" pivotButton="0" quotePrefix="0" xfId="0">
      <alignment vertical="center"/>
      <protection locked="0" hidden="0"/>
    </xf>
    <xf numFmtId="168" fontId="5" fillId="0" borderId="16" applyAlignment="1" applyProtection="1" pivotButton="0" quotePrefix="0" xfId="1">
      <alignment vertical="center" shrinkToFit="1"/>
      <protection locked="0" hidden="0"/>
    </xf>
    <xf numFmtId="168" fontId="5" fillId="0" borderId="41" applyAlignment="1" applyProtection="1" pivotButton="0" quotePrefix="0" xfId="1">
      <alignment horizontal="right" vertical="center" shrinkToFit="1"/>
      <protection locked="0" hidden="0"/>
    </xf>
    <xf numFmtId="164" fontId="5" fillId="0" borderId="42" applyAlignment="1" applyProtection="1" pivotButton="0" quotePrefix="0" xfId="1">
      <alignment vertical="center" shrinkToFit="1"/>
      <protection locked="0" hidden="0"/>
    </xf>
    <xf numFmtId="164" fontId="5" fillId="0" borderId="41" applyAlignment="1" applyProtection="1" pivotButton="0" quotePrefix="0" xfId="1">
      <alignment vertical="center" shrinkToFit="1"/>
      <protection locked="0" hidden="0"/>
    </xf>
    <xf numFmtId="167" fontId="5" fillId="0" borderId="77" applyAlignment="1" applyProtection="1" pivotButton="0" quotePrefix="0" xfId="2">
      <alignment vertical="center" shrinkToFit="1"/>
      <protection locked="0" hidden="0"/>
    </xf>
    <xf numFmtId="168" fontId="5" fillId="0" borderId="78" applyAlignment="1" applyProtection="1" pivotButton="0" quotePrefix="0" xfId="1">
      <alignment vertical="center"/>
      <protection locked="0" hidden="0"/>
    </xf>
    <xf numFmtId="168" fontId="5" fillId="0" borderId="21" applyAlignment="1" applyProtection="1" pivotButton="0" quotePrefix="0" xfId="1">
      <alignment horizontal="right" vertical="center" shrinkToFit="1"/>
      <protection locked="0" hidden="0"/>
    </xf>
    <xf numFmtId="168" fontId="5" fillId="0" borderId="42" applyAlignment="1" applyProtection="1" pivotButton="0" quotePrefix="0" xfId="1">
      <alignment vertical="center" shrinkToFit="1"/>
      <protection locked="0" hidden="0"/>
    </xf>
    <xf numFmtId="168" fontId="5" fillId="0" borderId="46" applyAlignment="1" applyProtection="1" pivotButton="0" quotePrefix="0" xfId="1">
      <alignment vertical="center"/>
      <protection locked="0" hidden="0"/>
    </xf>
    <xf numFmtId="168" fontId="5" fillId="0" borderId="32" applyAlignment="1" pivotButton="0" quotePrefix="0" xfId="1">
      <alignment horizontal="center" vertical="center"/>
    </xf>
    <xf numFmtId="168" fontId="5" fillId="0" borderId="32" applyAlignment="1" applyProtection="1" pivotButton="0" quotePrefix="0" xfId="1">
      <alignment vertical="center"/>
      <protection locked="0" hidden="0"/>
    </xf>
    <xf numFmtId="164" fontId="5" fillId="0" borderId="46" applyAlignment="1" pivotButton="0" quotePrefix="0" xfId="1">
      <alignment vertical="center"/>
    </xf>
    <xf numFmtId="168" fontId="5" fillId="0" borderId="32" applyAlignment="1" pivotButton="0" quotePrefix="0" xfId="1">
      <alignment horizontal="right" vertical="center" shrinkToFit="1"/>
    </xf>
    <xf numFmtId="168" fontId="5" fillId="0" borderId="33" applyAlignment="1" pivotButton="0" quotePrefix="0" xfId="1">
      <alignment vertical="center" shrinkToFit="1"/>
    </xf>
    <xf numFmtId="167" fontId="5" fillId="0" borderId="0" applyAlignment="1" pivotButton="0" quotePrefix="0" xfId="0">
      <alignment horizontal="center" vertical="center"/>
    </xf>
    <xf numFmtId="173" fontId="5" fillId="0" borderId="0" applyAlignment="1" applyProtection="1" pivotButton="0" quotePrefix="0" xfId="0">
      <alignment vertical="center" shrinkToFit="1"/>
      <protection locked="0" hidden="0"/>
    </xf>
    <xf numFmtId="167" fontId="5" fillId="0" borderId="0" applyAlignment="1" applyProtection="1" pivotButton="0" quotePrefix="0" xfId="2">
      <alignment vertical="top" shrinkToFit="1"/>
      <protection locked="0" hidden="0"/>
    </xf>
    <xf numFmtId="167" fontId="5" fillId="0" borderId="0" applyAlignment="1" applyProtection="1" pivotButton="0" quotePrefix="0" xfId="0">
      <alignment vertical="center" shrinkToFit="1"/>
      <protection locked="0" hidden="0"/>
    </xf>
    <xf numFmtId="168" fontId="5" fillId="0" borderId="0" applyAlignment="1" applyProtection="1" pivotButton="0" quotePrefix="0" xfId="1">
      <alignment vertical="center" shrinkToFit="1"/>
      <protection locked="0" hidden="0"/>
    </xf>
    <xf numFmtId="167" fontId="5" fillId="0" borderId="0" applyAlignment="1" applyProtection="1" pivotButton="0" quotePrefix="0" xfId="2">
      <alignment vertical="center" shrinkToFit="1"/>
      <protection locked="0" hidden="0"/>
    </xf>
    <xf numFmtId="168" fontId="5" fillId="0" borderId="0" applyAlignment="1" pivotButton="0" quotePrefix="0" xfId="1">
      <alignment horizontal="center" vertical="center"/>
    </xf>
    <xf numFmtId="164" fontId="5" fillId="0" borderId="0" applyAlignment="1" pivotButton="0" quotePrefix="0" xfId="1">
      <alignment vertical="center"/>
    </xf>
  </cellXfs>
  <cellStyles count="4">
    <cellStyle name="표준" xfId="0" builtinId="0"/>
    <cellStyle name="쉼표 [0]" xfId="1" builtinId="6"/>
    <cellStyle name="표준 4 2" xfId="2"/>
    <cellStyle name="표준 5" xfId="3"/>
  </cellStyles>
  <dxfs count="20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fill>
        <patternFill>
          <bgColor rgb="FFA9DA74"/>
        </patternFill>
      </fill>
    </dxf>
    <dxf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right style="thin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>
        <left style="thin">
          <color auto="1"/>
        </left>
        <top style="dashed">
          <color auto="1"/>
        </top>
        <bottom style="dashed">
          <color auto="1"/>
        </bottom>
      </border>
    </dxf>
    <dxf>
      <border>
        <top style="dashed">
          <color auto="1"/>
        </top>
        <bottom style="dashed">
          <color auto="1"/>
        </bottom>
        <vertical/>
        <horizontal/>
      </border>
    </dxf>
    <dxf>
      <border>
        <right style="thin">
          <color auto="1"/>
        </right>
        <vertical/>
        <horizontal/>
      </border>
    </dxf>
    <dxf>
      <border>
        <top style="thin">
          <color auto="1"/>
        </top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dashed">
          <color auto="1"/>
        </top>
        <bottom style="dashed">
          <color auto="1"/>
        </bottom>
        <vertical/>
        <horizontal/>
      </border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Raymond</author>
    <author>my</author>
  </authors>
  <commentList>
    <comment ref="C41" authorId="0" shapeId="0">
      <text>
        <t>선교헌금 제외</t>
      </text>
    </comment>
    <comment ref="D43" authorId="1" shapeId="0">
      <text>
        <t>당일 헌금에서 지출을 차감한 금액
금주수입 - 금주지출</t>
      </text>
    </comment>
  </commentList>
</comment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0">
    <tabColor rgb="FF92D050"/>
    <outlinePr summaryBelow="1" summaryRight="1"/>
    <pageSetUpPr/>
  </sheetPr>
  <dimension ref="A1:Y153"/>
  <sheetViews>
    <sheetView showGridLines="0" showZeros="0" tabSelected="1" zoomScale="96" zoomScaleNormal="96" workbookViewId="0">
      <pane ySplit="5" topLeftCell="A6" activePane="bottomLeft" state="frozen"/>
      <selection pane="bottomLeft" activeCell="A23" sqref="A23"/>
    </sheetView>
  </sheetViews>
  <sheetFormatPr baseColWidth="8" defaultColWidth="8.88671875" defaultRowHeight="13.5"/>
  <cols>
    <col width="3.33203125" customWidth="1" style="199" min="1" max="1"/>
    <col width="12.77734375" customWidth="1" style="199" min="2" max="2"/>
    <col width="13.21875" bestFit="1" customWidth="1" style="199" min="3" max="3"/>
    <col width="13.77734375" customWidth="1" style="199" min="4" max="4"/>
    <col width="12.77734375" customWidth="1" style="199" min="5" max="5"/>
    <col width="8.44140625" customWidth="1" style="199" min="6" max="7"/>
    <col width="11.33203125" customWidth="1" style="199" min="8" max="8"/>
    <col width="2.44140625" customWidth="1" style="199" min="9" max="9"/>
    <col width="2.109375" customWidth="1" style="199" min="10" max="10"/>
    <col width="1.21875" customWidth="1" style="298" min="11" max="11"/>
    <col width="11" customWidth="1" style="199" min="12" max="12"/>
    <col width="5.33203125" customWidth="1" style="199" min="13" max="13"/>
    <col width="11.77734375" customWidth="1" style="199" min="14" max="14"/>
    <col width="10.77734375" customWidth="1" style="199" min="15" max="15"/>
    <col width="5.33203125" customWidth="1" style="199" min="16" max="16"/>
    <col width="11.77734375" customWidth="1" style="199" min="17" max="17"/>
    <col width="10.77734375" customWidth="1" style="199" min="18" max="18"/>
    <col width="5.33203125" customWidth="1" style="199" min="19" max="19"/>
    <col width="7.77734375" customWidth="1" style="199" min="20" max="21"/>
    <col width="10.77734375" customWidth="1" style="199" min="22" max="22"/>
    <col width="11.109375" bestFit="1" customWidth="1" style="199" min="23" max="23"/>
    <col width="12.44140625" customWidth="1" style="199" min="25" max="26"/>
    <col width="12.44140625" customWidth="1" style="199" min="28" max="29"/>
    <col width="12.44140625" customWidth="1" style="199" min="31" max="32"/>
  </cols>
  <sheetData>
    <row r="1" ht="6.75" customHeight="1" s="199" thickBot="1">
      <c r="A1" s="75" t="n"/>
      <c r="B1" s="189" t="n"/>
      <c r="C1" s="299" t="n"/>
      <c r="D1" s="1" t="n"/>
      <c r="E1" s="1" t="n"/>
      <c r="F1" s="1" t="n"/>
      <c r="G1" s="1" t="n"/>
      <c r="H1" s="1" t="n"/>
      <c r="I1" s="2" t="n"/>
      <c r="M1" s="219" t="n"/>
      <c r="N1" s="47" t="n"/>
      <c r="O1" s="47" t="n"/>
      <c r="P1" s="47" t="n"/>
      <c r="Q1" s="47" t="n"/>
      <c r="R1" s="170" t="n"/>
      <c r="S1" s="170" t="n"/>
      <c r="T1" s="170" t="n"/>
    </row>
    <row r="2" ht="24" customHeight="1" s="199">
      <c r="A2" s="300" t="n">
        <v>2024</v>
      </c>
      <c r="D2" s="168" t="n"/>
      <c r="E2" s="168" t="n"/>
      <c r="F2" s="60" t="inlineStr">
        <is>
          <t>회계</t>
        </is>
      </c>
      <c r="G2" s="61" t="inlineStr">
        <is>
          <t>출납</t>
        </is>
      </c>
      <c r="H2" s="81" t="inlineStr">
        <is>
          <t>재정부장</t>
        </is>
      </c>
      <c r="I2" s="3" t="n"/>
      <c r="M2" s="47" t="n"/>
      <c r="N2" s="47" t="n"/>
      <c r="O2" s="47" t="n"/>
      <c r="P2" s="47" t="n"/>
      <c r="Q2" s="47" t="n"/>
      <c r="R2" s="170" t="n"/>
      <c r="S2" s="170" t="n"/>
      <c r="T2" s="170" t="n"/>
    </row>
    <row r="3" ht="48" customHeight="1" s="199" thickBot="1">
      <c r="A3" s="301" t="n"/>
      <c r="B3" s="302" t="inlineStr">
        <is>
          <t>일반회계 주간 재정보고</t>
        </is>
      </c>
      <c r="C3" s="246" t="n"/>
      <c r="D3" s="247" t="n"/>
      <c r="E3" s="247" t="n"/>
      <c r="F3" s="62" t="n"/>
      <c r="G3" s="63" t="n"/>
      <c r="H3" s="82" t="n"/>
      <c r="I3" s="3" t="n"/>
      <c r="M3" s="47" t="n"/>
      <c r="N3" s="47" t="n"/>
      <c r="O3" s="47" t="n"/>
      <c r="P3" s="47" t="n"/>
      <c r="Q3" s="47" t="n"/>
      <c r="R3" s="170" t="n"/>
      <c r="S3" s="170" t="n"/>
      <c r="T3" s="170" t="n"/>
    </row>
    <row r="4" ht="20.25" customHeight="1" s="199">
      <c r="A4" s="4" t="inlineStr">
        <is>
          <t>일산백석교회</t>
        </is>
      </c>
      <c r="B4" s="77" t="n"/>
      <c r="C4" s="33" t="n"/>
      <c r="D4" s="78" t="n"/>
      <c r="E4" s="79" t="n"/>
      <c r="F4" s="79" t="n"/>
      <c r="G4" s="79" t="n"/>
      <c r="H4" s="79" t="n"/>
      <c r="I4" s="5" t="n"/>
      <c r="M4" s="170" t="n"/>
      <c r="N4" s="170" t="n"/>
      <c r="O4" s="47" t="n"/>
      <c r="P4" s="170" t="n"/>
      <c r="Q4" s="47" t="n"/>
      <c r="R4" s="170" t="n"/>
      <c r="S4" s="47" t="n"/>
      <c r="T4" s="47" t="n"/>
    </row>
    <row r="5" ht="20.1" customHeight="1" s="199">
      <c r="A5" s="212" t="inlineStr">
        <is>
          <t>보고기간</t>
        </is>
      </c>
      <c r="B5" s="213" t="n"/>
      <c r="C5" s="303" t="inlineStr">
        <is>
          <t>10월 1주</t>
        </is>
      </c>
      <c r="D5" s="6" t="n"/>
      <c r="E5" s="7" t="n"/>
      <c r="F5" s="214" t="n"/>
      <c r="G5" s="214" t="n"/>
      <c r="H5" s="214" t="n"/>
      <c r="I5" s="215" t="n"/>
      <c r="M5" s="47" t="n"/>
      <c r="N5" s="170" t="n"/>
      <c r="O5" s="170" t="n"/>
      <c r="P5" s="170" t="n"/>
      <c r="Q5" s="170" t="n"/>
      <c r="R5" s="170" t="n"/>
      <c r="S5" s="304" t="n"/>
      <c r="T5" s="304" t="n"/>
    </row>
    <row r="6" ht="20.1" customHeight="1" s="199">
      <c r="A6" s="225" t="inlineStr">
        <is>
          <t>헌금내역</t>
        </is>
      </c>
      <c r="B6" s="226" t="n"/>
      <c r="C6" s="227" t="n"/>
      <c r="D6" s="228" t="inlineStr">
        <is>
          <t>지출내역</t>
        </is>
      </c>
      <c r="E6" s="229" t="n"/>
      <c r="F6" s="235" t="inlineStr">
        <is>
          <t>비    고</t>
        </is>
      </c>
      <c r="G6" s="230" t="n"/>
      <c r="H6" s="230" t="n"/>
      <c r="I6" s="231" t="n"/>
      <c r="L6" s="298" t="n"/>
      <c r="M6" s="170" t="n"/>
      <c r="N6" s="173" t="n"/>
      <c r="O6" s="305" t="n"/>
      <c r="P6" s="306" t="n"/>
      <c r="Q6" s="306" t="n"/>
      <c r="R6" s="173" t="n"/>
      <c r="S6" s="306" t="n"/>
      <c r="T6" s="306" t="n"/>
    </row>
    <row r="7" ht="20.1" customHeight="1" s="199">
      <c r="A7" s="223" t="inlineStr">
        <is>
          <t>내역</t>
        </is>
      </c>
      <c r="B7" s="224" t="n"/>
      <c r="C7" s="8" t="inlineStr">
        <is>
          <t>금 액</t>
        </is>
      </c>
      <c r="D7" s="8" t="inlineStr">
        <is>
          <t>내  역</t>
        </is>
      </c>
      <c r="E7" s="197" t="inlineStr">
        <is>
          <t>금  액</t>
        </is>
      </c>
      <c r="F7" s="232" t="n"/>
      <c r="G7" s="233" t="n"/>
      <c r="H7" s="233" t="n"/>
      <c r="I7" s="234" t="n"/>
      <c r="L7" s="298" t="n"/>
      <c r="M7" s="49" t="n"/>
      <c r="N7" s="178" t="n"/>
      <c r="O7" s="305" t="n"/>
      <c r="P7" s="306" t="n"/>
      <c r="Q7" s="306" t="n"/>
      <c r="R7" s="173" t="n"/>
      <c r="S7" s="306" t="n"/>
      <c r="T7" s="306" t="n"/>
    </row>
    <row r="8" ht="22.5" customFormat="1" customHeight="1" s="9">
      <c r="A8" s="35" t="inlineStr">
        <is>
          <t>십일조헌금</t>
        </is>
      </c>
      <c r="B8" s="297" t="n"/>
      <c r="C8" s="307" t="n">
        <v>2355032</v>
      </c>
      <c r="D8" s="274" t="inlineStr">
        <is>
          <t>수도료</t>
        </is>
      </c>
      <c r="E8" s="308" t="n">
        <v>36990</v>
      </c>
      <c r="F8" s="309" t="inlineStr">
        <is>
          <t>농협_재정부 351-0692-4741-13</t>
        </is>
      </c>
      <c r="G8" s="310" t="n"/>
      <c r="H8" s="310" t="n"/>
      <c r="I8" s="311" t="n"/>
      <c r="K8" s="312" t="n"/>
      <c r="L8" s="298" t="n"/>
      <c r="M8" s="170" t="n"/>
      <c r="N8" s="306" t="inlineStr">
        <is>
          <t>계좌입금액</t>
        </is>
      </c>
      <c r="O8" s="179" t="n"/>
      <c r="P8" s="306" t="n"/>
      <c r="Q8" s="306" t="n"/>
      <c r="R8" s="179" t="n"/>
      <c r="S8" s="306" t="n"/>
      <c r="T8" s="306" t="n"/>
    </row>
    <row r="9" ht="17.1" customFormat="1" customHeight="1" s="9">
      <c r="A9" s="36" t="inlineStr">
        <is>
          <t>감사헌금</t>
        </is>
      </c>
      <c r="B9" s="295" t="n"/>
      <c r="C9" s="313" t="n">
        <v>1100000</v>
      </c>
      <c r="D9" s="275" t="inlineStr">
        <is>
          <t>전기료</t>
        </is>
      </c>
      <c r="E9" s="314" t="n">
        <v>1021730</v>
      </c>
      <c r="F9" s="315" t="inlineStr">
        <is>
          <t>농협_재정부 351-0692-4741-13</t>
        </is>
      </c>
      <c r="G9" s="316" t="n"/>
      <c r="H9" s="316" t="n"/>
      <c r="I9" s="317" t="n"/>
      <c r="K9" s="312" t="n"/>
      <c r="L9" s="298" t="n"/>
      <c r="M9" s="49" t="n"/>
      <c r="N9" s="318">
        <f>IF(N10&lt;&gt;"","계좌입금액","")</f>
        <v/>
      </c>
      <c r="O9" s="319">
        <f>IF(N9&lt;&gt;"",SUM(O10:O17),"")</f>
        <v/>
      </c>
      <c r="P9" s="306" t="n"/>
      <c r="Q9" s="318" t="n"/>
      <c r="R9" s="319" t="n"/>
      <c r="S9" s="306" t="n"/>
      <c r="T9" s="306" t="n"/>
    </row>
    <row r="10" ht="17.1" customFormat="1" customHeight="1" s="9">
      <c r="A10" s="36" t="inlineStr">
        <is>
          <t>주일헌금</t>
        </is>
      </c>
      <c r="B10" s="295" t="n"/>
      <c r="C10" s="313" t="n">
        <v>372000</v>
      </c>
      <c r="D10" s="275" t="inlineStr">
        <is>
          <t>김서영 집사님 결혼 축하</t>
        </is>
      </c>
      <c r="E10" s="314" t="n">
        <v>100000</v>
      </c>
      <c r="F10" s="315" t="inlineStr">
        <is>
          <t xml:space="preserve"> 신한 110013513206</t>
        </is>
      </c>
      <c r="G10" s="316" t="n"/>
      <c r="H10" s="316" t="n"/>
      <c r="I10" s="317" t="n"/>
      <c r="K10" s="312" t="n"/>
      <c r="L10" s="298" t="n"/>
      <c r="M10" s="49" t="n"/>
      <c r="N10" s="318" t="inlineStr">
        <is>
          <t>십일조헌금</t>
        </is>
      </c>
      <c r="O10" s="319" t="n">
        <v>890032</v>
      </c>
      <c r="P10" s="306" t="n"/>
      <c r="Q10" s="318" t="n"/>
      <c r="R10" s="319" t="n"/>
      <c r="S10" s="306" t="n"/>
      <c r="T10" s="306" t="n"/>
    </row>
    <row r="11" ht="17.1" customFormat="1" customHeight="1" s="9">
      <c r="A11" s="36" t="n"/>
      <c r="B11" s="295" t="n"/>
      <c r="C11" s="313" t="n"/>
      <c r="D11" s="275" t="inlineStr">
        <is>
          <t>김서영 집사님 결혼 화환</t>
        </is>
      </c>
      <c r="E11" s="314" t="n">
        <v>59000</v>
      </c>
      <c r="F11" s="315" t="inlineStr">
        <is>
          <t xml:space="preserve"> 김기홍 집사님</t>
        </is>
      </c>
      <c r="G11" s="316" t="n"/>
      <c r="H11" s="316" t="n"/>
      <c r="I11" s="317" t="n"/>
      <c r="K11" s="312" t="n"/>
      <c r="L11" s="298" t="n"/>
      <c r="M11" s="170" t="n"/>
      <c r="N11" s="318" t="inlineStr">
        <is>
          <t>감사헌금</t>
        </is>
      </c>
      <c r="O11" s="320" t="n">
        <v>140000</v>
      </c>
      <c r="P11" s="306" t="n"/>
      <c r="Q11" s="318" t="n"/>
      <c r="R11" s="320" t="n"/>
      <c r="S11" s="306" t="n"/>
      <c r="T11" s="306" t="n"/>
    </row>
    <row r="12" ht="17.1" customFormat="1" customHeight="1" s="9">
      <c r="A12" s="36" t="n"/>
      <c r="B12" s="295" t="n"/>
      <c r="C12" s="313" t="n"/>
      <c r="D12" s="275" t="inlineStr">
        <is>
          <t>제상복 목사님</t>
        </is>
      </c>
      <c r="E12" s="321" t="n">
        <v>500000</v>
      </c>
      <c r="F12" s="41" t="inlineStr">
        <is>
          <t xml:space="preserve">현금 </t>
        </is>
      </c>
      <c r="G12" s="58" t="n"/>
      <c r="H12" s="58" t="n"/>
      <c r="I12" s="42" t="n"/>
      <c r="K12" s="312" t="n"/>
      <c r="L12" s="298" t="n"/>
      <c r="M12" s="49" t="n"/>
      <c r="N12" s="318" t="inlineStr">
        <is>
          <t>선교헌금</t>
        </is>
      </c>
      <c r="O12" s="320" t="n">
        <v>10000</v>
      </c>
      <c r="P12" s="306" t="n"/>
      <c r="Q12" s="318" t="n"/>
      <c r="R12" s="320" t="n"/>
      <c r="S12" s="306" t="n"/>
      <c r="T12" s="306" t="n"/>
    </row>
    <row r="13" ht="17.1" customFormat="1" customHeight="1" s="9">
      <c r="A13" s="36" t="n"/>
      <c r="B13" s="295" t="n"/>
      <c r="C13" s="313" t="n"/>
      <c r="D13" s="275" t="inlineStr">
        <is>
          <t>기독교보</t>
        </is>
      </c>
      <c r="E13" s="314" t="n">
        <v>48000</v>
      </c>
      <c r="F13" s="315" t="inlineStr">
        <is>
          <t xml:space="preserve"> 농협 301-0127-2975-31</t>
        </is>
      </c>
      <c r="G13" s="316" t="n"/>
      <c r="H13" s="316" t="n"/>
      <c r="I13" s="317" t="n"/>
      <c r="K13" s="312" t="n"/>
      <c r="L13" s="298" t="n"/>
      <c r="M13" s="49" t="n"/>
      <c r="N13" s="318" t="inlineStr">
        <is>
          <t>주일헌금</t>
        </is>
      </c>
      <c r="O13" s="319" t="n">
        <v>50000</v>
      </c>
      <c r="P13" s="306" t="n"/>
      <c r="Q13" s="318" t="n"/>
      <c r="R13" s="319" t="n"/>
      <c r="S13" s="306" t="n"/>
      <c r="T13" s="306" t="n"/>
    </row>
    <row r="14" ht="17.1" customFormat="1" customHeight="1" s="9">
      <c r="A14" s="36" t="n"/>
      <c r="B14" s="295" t="n"/>
      <c r="C14" s="313" t="n"/>
      <c r="D14" s="275" t="inlineStr">
        <is>
          <t>장로 임직패</t>
        </is>
      </c>
      <c r="E14" s="322" t="n">
        <v>169000</v>
      </c>
      <c r="F14" s="315" t="inlineStr">
        <is>
          <t xml:space="preserve"> 기업 28108449104027</t>
        </is>
      </c>
      <c r="G14" s="316" t="n"/>
      <c r="H14" s="316" t="n"/>
      <c r="I14" s="317" t="n"/>
      <c r="K14" s="312" t="n"/>
      <c r="L14" s="298" t="n"/>
      <c r="M14" s="170" t="n"/>
      <c r="N14" s="318" t="n"/>
      <c r="O14" s="320" t="n"/>
      <c r="P14" s="306" t="n"/>
      <c r="Q14" s="318" t="n"/>
      <c r="R14" s="320" t="n"/>
      <c r="S14" s="306" t="n"/>
      <c r="T14" s="306" t="n"/>
    </row>
    <row r="15" ht="17.1" customFormat="1" customHeight="1" s="9">
      <c r="A15" s="36" t="n"/>
      <c r="B15" s="295" t="n"/>
      <c r="C15" s="313" t="n"/>
      <c r="D15" s="275" t="inlineStr">
        <is>
          <t>9월분</t>
        </is>
      </c>
      <c r="E15" s="323" t="n">
        <v>214560</v>
      </c>
      <c r="F15" s="41" t="inlineStr">
        <is>
          <t>국민은행 585402-05-291867김상진</t>
        </is>
      </c>
      <c r="G15" s="58" t="n"/>
      <c r="H15" s="58" t="n"/>
      <c r="I15" s="42" t="n"/>
      <c r="K15" s="312" t="n"/>
      <c r="L15" s="298" t="n"/>
      <c r="M15" s="49" t="n"/>
      <c r="N15" s="318" t="n"/>
      <c r="O15" s="320" t="n"/>
      <c r="P15" s="306" t="n"/>
      <c r="Q15" s="318" t="n"/>
      <c r="R15" s="320" t="n"/>
      <c r="S15" s="306" t="n"/>
      <c r="T15" s="306" t="n"/>
    </row>
    <row r="16" ht="17.1" customFormat="1" customHeight="1" s="9">
      <c r="A16" s="36" t="n"/>
      <c r="B16" s="295" t="n"/>
      <c r="C16" s="313" t="n"/>
      <c r="D16" s="275" t="inlineStr">
        <is>
          <t>강도사님 대출이자지원</t>
        </is>
      </c>
      <c r="E16" s="324" t="n">
        <v>293864</v>
      </c>
      <c r="F16" s="41" t="inlineStr">
        <is>
          <t>국민은행 585402-05-291867김상진</t>
        </is>
      </c>
      <c r="G16" s="58" t="n"/>
      <c r="H16" s="58" t="n"/>
      <c r="I16" s="42" t="n"/>
      <c r="K16" s="312" t="n"/>
      <c r="L16" s="298" t="n"/>
      <c r="M16" s="49" t="n"/>
      <c r="N16" s="178" t="n"/>
      <c r="O16" s="305" t="n"/>
      <c r="P16" s="306" t="n"/>
      <c r="Q16" s="318" t="n"/>
      <c r="R16" s="320" t="n"/>
      <c r="S16" s="306" t="n"/>
      <c r="T16" s="306" t="n"/>
    </row>
    <row r="17" ht="17.1" customFormat="1" customHeight="1" s="9">
      <c r="A17" s="36" t="n"/>
      <c r="B17" s="295" t="n"/>
      <c r="C17" s="325" t="n"/>
      <c r="D17" s="276" t="inlineStr">
        <is>
          <t>화장지 종량봉투</t>
        </is>
      </c>
      <c r="E17" s="322" t="n">
        <v>63380</v>
      </c>
      <c r="F17" s="41" t="inlineStr">
        <is>
          <t>우체국 104927-02-136970김원애</t>
        </is>
      </c>
      <c r="G17" s="58" t="n"/>
      <c r="H17" s="58" t="n"/>
      <c r="I17" s="42" t="n"/>
      <c r="K17" s="312" t="n"/>
      <c r="L17" s="298" t="n"/>
      <c r="M17" s="170" t="n"/>
      <c r="N17" s="173" t="n"/>
      <c r="O17" s="305" t="n"/>
      <c r="P17" s="306" t="n"/>
      <c r="Q17" s="318" t="n"/>
      <c r="R17" s="273" t="n"/>
      <c r="S17" s="306" t="n"/>
      <c r="T17" s="306" t="n"/>
    </row>
    <row r="18" ht="17.1" customFormat="1" customHeight="1" s="9">
      <c r="A18" s="36" t="n"/>
      <c r="B18" s="295" t="n"/>
      <c r="C18" s="325" t="n"/>
      <c r="D18" s="275" t="inlineStr">
        <is>
          <t>송금수수료</t>
        </is>
      </c>
      <c r="E18" s="322" t="n">
        <v>3500</v>
      </c>
      <c r="F18" s="41" t="inlineStr">
        <is>
          <t>농협_재정부 351-0692-4741-13</t>
        </is>
      </c>
      <c r="G18" s="58" t="n"/>
      <c r="H18" s="58" t="n"/>
      <c r="I18" s="42" t="n"/>
      <c r="K18" s="312" t="n"/>
      <c r="L18" s="298" t="n"/>
      <c r="M18" s="49" t="n"/>
      <c r="N18" s="178" t="n"/>
      <c r="O18" s="305" t="n"/>
      <c r="P18" s="306" t="n"/>
      <c r="Q18" s="318" t="n"/>
      <c r="R18" s="273" t="n"/>
      <c r="S18" s="306" t="n"/>
      <c r="T18" s="306" t="n"/>
    </row>
    <row r="19" ht="17.1" customFormat="1" customHeight="1" s="9">
      <c r="A19" s="36" t="n"/>
      <c r="B19" s="295" t="n"/>
      <c r="C19" s="313" t="n"/>
      <c r="D19" s="275" t="n"/>
      <c r="E19" s="322" t="n"/>
      <c r="F19" s="41" t="n"/>
      <c r="G19" s="58" t="n"/>
      <c r="H19" s="58" t="n"/>
      <c r="I19" s="42" t="n"/>
      <c r="K19" s="312" t="n"/>
      <c r="L19" s="298" t="n"/>
      <c r="M19" s="49" t="n"/>
      <c r="N19" s="178" t="n"/>
      <c r="O19" s="305" t="n"/>
      <c r="P19" s="306" t="n"/>
      <c r="Q19" s="306" t="n"/>
      <c r="R19" s="173" t="n"/>
      <c r="S19" s="306" t="n"/>
      <c r="T19" s="306" t="n"/>
    </row>
    <row r="20" ht="17.1" customFormat="1" customHeight="1" s="9">
      <c r="A20" s="36" t="n"/>
      <c r="B20" s="295" t="n"/>
      <c r="C20" s="313" t="n"/>
      <c r="D20" s="275" t="n"/>
      <c r="E20" s="322" t="n"/>
      <c r="F20" s="41" t="n"/>
      <c r="G20" s="58" t="n"/>
      <c r="H20" s="58" t="n"/>
      <c r="I20" s="42" t="n"/>
      <c r="K20" s="312" t="n"/>
      <c r="L20" s="298" t="n"/>
      <c r="M20" s="170" t="n"/>
      <c r="N20" s="173" t="n"/>
      <c r="O20" s="305" t="n"/>
      <c r="P20" s="306" t="n"/>
      <c r="Q20" s="306" t="n"/>
      <c r="R20" s="173" t="n"/>
      <c r="S20" s="306" t="n"/>
      <c r="T20" s="306" t="n"/>
    </row>
    <row r="21" ht="17.1" customFormat="1" customHeight="1" s="9">
      <c r="A21" s="36" t="n"/>
      <c r="B21" s="295" t="n"/>
      <c r="C21" s="313" t="n"/>
      <c r="D21" s="275" t="n"/>
      <c r="E21" s="322" t="n"/>
      <c r="F21" s="41" t="n"/>
      <c r="G21" s="58" t="n"/>
      <c r="H21" s="58" t="n"/>
      <c r="I21" s="42" t="n"/>
      <c r="K21" s="312" t="n"/>
      <c r="L21" s="298" t="n"/>
      <c r="M21" s="49" t="n"/>
      <c r="N21" s="178" t="n"/>
      <c r="O21" s="305" t="n"/>
      <c r="P21" s="306" t="n"/>
      <c r="Q21" s="306" t="n"/>
      <c r="R21" s="173" t="n"/>
      <c r="S21" s="306" t="n"/>
      <c r="T21" s="306" t="n"/>
    </row>
    <row r="22" ht="17.1" customFormat="1" customHeight="1" s="9">
      <c r="A22" s="36" t="n"/>
      <c r="B22" s="295" t="n"/>
      <c r="C22" s="313" t="n"/>
      <c r="D22" s="275" t="n"/>
      <c r="E22" s="322" t="n"/>
      <c r="F22" s="41" t="n"/>
      <c r="G22" s="58" t="n"/>
      <c r="H22" s="58" t="n"/>
      <c r="I22" s="42" t="n"/>
      <c r="K22" s="312" t="n"/>
      <c r="L22" s="298" t="n"/>
      <c r="M22" s="49" t="n"/>
      <c r="N22" s="178" t="n"/>
      <c r="O22" s="305" t="n"/>
      <c r="P22" s="306" t="n"/>
      <c r="Q22" s="306" t="n"/>
      <c r="R22" s="173" t="n"/>
      <c r="S22" s="306" t="n"/>
      <c r="T22" s="306" t="n"/>
    </row>
    <row r="23" ht="17.1" customFormat="1" customHeight="1" s="9">
      <c r="A23" s="36" t="n"/>
      <c r="B23" s="295" t="n"/>
      <c r="C23" s="313" t="n"/>
      <c r="D23" s="275" t="n"/>
      <c r="E23" s="322" t="n"/>
      <c r="F23" s="41" t="n"/>
      <c r="G23" s="58" t="n"/>
      <c r="H23" s="58" t="n"/>
      <c r="I23" s="42" t="n"/>
      <c r="K23" s="312" t="n"/>
      <c r="L23" s="298" t="n"/>
      <c r="M23" s="170" t="n"/>
      <c r="N23" s="173" t="n"/>
      <c r="O23" s="305" t="n"/>
      <c r="P23" s="306" t="n"/>
      <c r="Q23" s="306" t="n"/>
      <c r="R23" s="173" t="n"/>
      <c r="S23" s="306" t="n"/>
      <c r="T23" s="306" t="n"/>
    </row>
    <row r="24" ht="17.1" customFormat="1" customHeight="1" s="9">
      <c r="A24" s="36" t="n"/>
      <c r="B24" s="295" t="n"/>
      <c r="C24" s="313" t="n"/>
      <c r="D24" s="275" t="n"/>
      <c r="E24" s="322" t="n"/>
      <c r="F24" s="41" t="n"/>
      <c r="G24" s="58" t="n"/>
      <c r="H24" s="58" t="n"/>
      <c r="I24" s="42" t="n"/>
      <c r="K24" s="312" t="n"/>
      <c r="L24" s="298" t="n"/>
      <c r="M24" s="49" t="n"/>
      <c r="N24" s="178" t="n"/>
      <c r="O24" s="305" t="n"/>
      <c r="P24" s="306" t="n"/>
      <c r="Q24" s="306" t="n"/>
      <c r="R24" s="173" t="n"/>
      <c r="S24" s="306" t="n"/>
      <c r="T24" s="306" t="n"/>
    </row>
    <row r="25" ht="17.1" customFormat="1" customHeight="1" s="9">
      <c r="A25" s="36" t="n"/>
      <c r="B25" s="295" t="n"/>
      <c r="C25" s="313" t="n"/>
      <c r="D25" s="275" t="n"/>
      <c r="E25" s="322" t="n"/>
      <c r="F25" s="41" t="n"/>
      <c r="G25" s="58" t="n"/>
      <c r="H25" s="58" t="n"/>
      <c r="I25" s="42" t="n"/>
      <c r="K25" s="312" t="n"/>
      <c r="L25" s="298" t="n"/>
      <c r="M25" s="49" t="n"/>
      <c r="N25" s="178" t="n"/>
      <c r="O25" s="305" t="n"/>
      <c r="P25" s="306" t="n"/>
      <c r="Q25" s="306" t="n"/>
      <c r="R25" s="173" t="n"/>
      <c r="S25" s="306" t="n"/>
      <c r="T25" s="306" t="n"/>
    </row>
    <row r="26" ht="17.1" customFormat="1" customHeight="1" s="9">
      <c r="A26" s="36" t="n"/>
      <c r="B26" s="295" t="n"/>
      <c r="C26" s="313" t="n"/>
      <c r="D26" s="277" t="n"/>
      <c r="E26" s="322" t="n"/>
      <c r="F26" s="41" t="n"/>
      <c r="G26" s="58" t="n"/>
      <c r="H26" s="58" t="n"/>
      <c r="I26" s="42" t="n"/>
      <c r="L26" s="298" t="n"/>
      <c r="M26" s="170" t="n"/>
      <c r="N26" s="173" t="n"/>
      <c r="O26" s="305" t="n"/>
      <c r="P26" s="306" t="n"/>
      <c r="Q26" s="306" t="n"/>
      <c r="R26" s="173" t="n"/>
      <c r="S26" s="306" t="n"/>
      <c r="T26" s="306" t="n"/>
    </row>
    <row r="27" ht="17.1" customFormat="1" customHeight="1" s="9">
      <c r="A27" s="36" t="n"/>
      <c r="B27" s="295" t="n"/>
      <c r="C27" s="313" t="n"/>
      <c r="D27" s="277" t="n"/>
      <c r="E27" s="322" t="n"/>
      <c r="F27" s="41" t="n"/>
      <c r="G27" s="58" t="n"/>
      <c r="H27" s="58" t="n"/>
      <c r="I27" s="42" t="n"/>
      <c r="L27" s="298" t="n"/>
      <c r="M27" s="49" t="n"/>
      <c r="N27" s="178" t="n"/>
      <c r="O27" s="305" t="n"/>
      <c r="P27" s="306" t="n"/>
      <c r="Q27" s="306" t="n"/>
      <c r="R27" s="173" t="n"/>
      <c r="S27" s="306" t="n"/>
      <c r="T27" s="306" t="n"/>
    </row>
    <row r="28" ht="17.1" customFormat="1" customHeight="1" s="9">
      <c r="A28" s="36" t="n"/>
      <c r="B28" s="295" t="n"/>
      <c r="C28" s="313" t="n"/>
      <c r="D28" s="277" t="n"/>
      <c r="E28" s="322" t="n"/>
      <c r="F28" s="41" t="n"/>
      <c r="G28" s="58" t="n"/>
      <c r="H28" s="58" t="n"/>
      <c r="I28" s="42" t="n"/>
      <c r="L28" s="298" t="n"/>
      <c r="M28" s="49" t="n"/>
      <c r="N28" s="178" t="n"/>
      <c r="O28" s="305" t="n"/>
      <c r="P28" s="306" t="n"/>
      <c r="Q28" s="306" t="n"/>
      <c r="R28" s="173" t="n"/>
      <c r="S28" s="306" t="n"/>
      <c r="T28" s="306" t="n"/>
    </row>
    <row r="29" ht="17.1" customFormat="1" customHeight="1" s="9">
      <c r="A29" s="36" t="n"/>
      <c r="B29" s="295" t="n"/>
      <c r="C29" s="313" t="n"/>
      <c r="D29" s="278" t="n"/>
      <c r="E29" s="322" t="n"/>
      <c r="F29" s="41" t="n"/>
      <c r="G29" s="58" t="n"/>
      <c r="H29" s="58" t="n"/>
      <c r="I29" s="42" t="n"/>
      <c r="M29" s="170" t="n"/>
      <c r="N29" s="173" t="n"/>
      <c r="O29" s="305" t="n"/>
      <c r="P29" s="306" t="n"/>
      <c r="Q29" s="306" t="n"/>
      <c r="R29" s="173" t="n"/>
      <c r="S29" s="306" t="n"/>
      <c r="T29" s="306" t="n"/>
      <c r="U29" s="326" t="n"/>
    </row>
    <row r="30" ht="17.1" customFormat="1" customHeight="1" s="9">
      <c r="A30" s="36" t="n"/>
      <c r="B30" s="295" t="n"/>
      <c r="C30" s="313" t="n"/>
      <c r="D30" s="278" t="n"/>
      <c r="E30" s="322" t="n"/>
      <c r="F30" s="41" t="n"/>
      <c r="G30" s="58" t="n"/>
      <c r="H30" s="58" t="n"/>
      <c r="I30" s="42" t="n"/>
      <c r="M30" s="49" t="n"/>
      <c r="N30" s="178" t="n"/>
      <c r="O30" s="305" t="n"/>
      <c r="P30" s="306" t="n"/>
      <c r="Q30" s="306" t="n"/>
      <c r="R30" s="173" t="n"/>
      <c r="S30" s="306" t="n"/>
      <c r="T30" s="306" t="n"/>
      <c r="U30" s="312" t="n"/>
      <c r="W30" s="326" t="n"/>
    </row>
    <row r="31" ht="17.1" customFormat="1" customHeight="1" s="9">
      <c r="A31" s="36" t="n"/>
      <c r="B31" s="295" t="n"/>
      <c r="C31" s="313" t="n"/>
      <c r="D31" s="278" t="n"/>
      <c r="E31" s="322" t="n"/>
      <c r="F31" s="41" t="n"/>
      <c r="G31" s="58" t="n"/>
      <c r="H31" s="58" t="n"/>
      <c r="I31" s="42" t="n"/>
      <c r="M31" s="49" t="n"/>
      <c r="N31" s="178" t="n"/>
      <c r="O31" s="305" t="n"/>
      <c r="P31" s="306" t="n"/>
      <c r="Q31" s="306" t="n"/>
      <c r="R31" s="173" t="n"/>
      <c r="S31" s="306" t="n"/>
      <c r="T31" s="306" t="n"/>
      <c r="U31" s="312" t="n"/>
      <c r="W31" s="326" t="n"/>
    </row>
    <row r="32" ht="17.1" customFormat="1" customHeight="1" s="9">
      <c r="A32" s="36" t="n"/>
      <c r="B32" s="295" t="n"/>
      <c r="C32" s="313" t="n"/>
      <c r="D32" s="278" t="n"/>
      <c r="E32" s="322" t="n"/>
      <c r="F32" s="41" t="n"/>
      <c r="G32" s="58" t="n"/>
      <c r="H32" s="58" t="n"/>
      <c r="I32" s="327" t="n"/>
      <c r="M32" s="170" t="n"/>
      <c r="N32" s="173" t="n"/>
      <c r="O32" s="305" t="n"/>
      <c r="P32" s="306" t="n"/>
      <c r="Q32" s="306" t="n"/>
      <c r="R32" s="173" t="n"/>
      <c r="S32" s="306" t="n"/>
      <c r="T32" s="306" t="n"/>
      <c r="U32" s="326" t="n"/>
      <c r="V32" s="326" t="n"/>
    </row>
    <row r="33" ht="17.1" customFormat="1" customHeight="1" s="9">
      <c r="A33" s="36" t="n"/>
      <c r="B33" s="295" t="n"/>
      <c r="C33" s="313" t="n"/>
      <c r="D33" s="278" t="n"/>
      <c r="E33" s="322" t="n"/>
      <c r="F33" s="251" t="n"/>
      <c r="G33" s="252" t="n"/>
      <c r="H33" s="252" t="n"/>
      <c r="I33" s="327" t="n"/>
      <c r="M33" s="49" t="n"/>
      <c r="N33" s="178" t="n"/>
      <c r="O33" s="305" t="n"/>
      <c r="P33" s="306" t="n"/>
      <c r="Q33" s="306" t="n"/>
      <c r="R33" s="173" t="n"/>
      <c r="S33" s="306" t="n"/>
      <c r="T33" s="306" t="n"/>
      <c r="U33" s="326" t="n"/>
      <c r="V33" s="326" t="n"/>
    </row>
    <row r="34" ht="17.1" customFormat="1" customHeight="1" s="9">
      <c r="A34" s="36" t="n"/>
      <c r="B34" s="295" t="n"/>
      <c r="C34" s="313" t="n"/>
      <c r="D34" s="328" t="n"/>
      <c r="E34" s="329" t="n"/>
      <c r="F34" s="251" t="n"/>
      <c r="G34" s="252" t="n"/>
      <c r="H34" s="252" t="n"/>
      <c r="I34" s="327" t="n"/>
      <c r="M34" s="49" t="n"/>
      <c r="N34" s="178" t="n"/>
      <c r="O34" s="305" t="n"/>
      <c r="P34" s="306" t="n"/>
      <c r="Q34" s="306" t="n"/>
      <c r="R34" s="330" t="n"/>
      <c r="S34" s="306" t="n"/>
      <c r="T34" s="306" t="n"/>
    </row>
    <row r="35" ht="17.1" customFormat="1" customHeight="1" s="9">
      <c r="A35" s="36" t="n"/>
      <c r="B35" s="295" t="n"/>
      <c r="C35" s="313" t="n"/>
      <c r="D35" s="328" t="n"/>
      <c r="E35" s="331" t="n"/>
      <c r="F35" s="43" t="n"/>
      <c r="G35" s="59" t="n"/>
      <c r="H35" s="59" t="n"/>
      <c r="I35" s="327" t="n"/>
      <c r="M35" s="170" t="n"/>
      <c r="N35" s="173" t="n"/>
      <c r="O35" s="305" t="n"/>
      <c r="P35" s="306" t="n"/>
      <c r="Q35" s="306" t="n"/>
      <c r="R35" s="173" t="n"/>
      <c r="S35" s="306" t="n"/>
      <c r="T35" s="306" t="n"/>
    </row>
    <row r="36" ht="17.1" customFormat="1" customHeight="1" s="9">
      <c r="A36" s="36" t="n"/>
      <c r="B36" s="295" t="n"/>
      <c r="C36" s="313" t="n"/>
      <c r="D36" s="328" t="n"/>
      <c r="E36" s="332" t="n"/>
      <c r="F36" s="251" t="n"/>
      <c r="G36" s="252" t="n"/>
      <c r="H36" s="252" t="n"/>
      <c r="I36" s="327" t="n"/>
      <c r="M36" s="49" t="n"/>
      <c r="N36" s="178" t="n"/>
      <c r="O36" s="305" t="n"/>
      <c r="P36" s="306" t="n"/>
      <c r="Q36" s="306" t="n"/>
      <c r="R36" s="330" t="n"/>
      <c r="S36" s="306" t="n"/>
      <c r="T36" s="306" t="n"/>
      <c r="U36" s="326" t="n"/>
    </row>
    <row r="37" ht="17.1" customFormat="1" customHeight="1" s="9">
      <c r="A37" s="36" t="n"/>
      <c r="B37" s="295" t="n"/>
      <c r="C37" s="313" t="n"/>
      <c r="D37" s="328" t="n"/>
      <c r="E37" s="331" t="n"/>
      <c r="F37" s="333" t="n"/>
      <c r="G37" s="334" t="n"/>
      <c r="H37" s="334" t="n"/>
      <c r="I37" s="327" t="n"/>
      <c r="M37" s="170" t="n"/>
      <c r="N37" s="173" t="n"/>
      <c r="O37" s="305" t="n"/>
      <c r="P37" s="306" t="n"/>
      <c r="Q37" s="306" t="n"/>
      <c r="R37" s="173" t="n"/>
      <c r="S37" s="306" t="n"/>
      <c r="T37" s="306" t="n"/>
    </row>
    <row r="38" ht="17.1" customFormat="1" customHeight="1" s="9">
      <c r="A38" s="36" t="n"/>
      <c r="B38" s="295" t="n"/>
      <c r="C38" s="313" t="n"/>
      <c r="D38" s="335" t="n"/>
      <c r="E38" s="331" t="n"/>
      <c r="F38" s="41" t="n"/>
      <c r="G38" s="58" t="n"/>
      <c r="H38" s="58" t="n"/>
      <c r="I38" s="327" t="n"/>
      <c r="L38" s="312" t="n"/>
      <c r="M38" s="49" t="n"/>
      <c r="N38" s="178" t="n"/>
      <c r="O38" s="305" t="n"/>
      <c r="P38" s="306" t="n"/>
      <c r="Q38" s="306" t="n"/>
      <c r="R38" s="330" t="n"/>
      <c r="S38" s="306" t="n"/>
      <c r="T38" s="306" t="n"/>
      <c r="Y38" s="326" t="n"/>
    </row>
    <row r="39" ht="17.1" customFormat="1" customHeight="1" s="9">
      <c r="A39" s="36" t="n"/>
      <c r="B39" s="295" t="n"/>
      <c r="C39" s="313" t="n"/>
      <c r="D39" s="335" t="n"/>
      <c r="E39" s="331" t="n"/>
      <c r="F39" s="41" t="n"/>
      <c r="G39" s="58" t="n"/>
      <c r="H39" s="58" t="n"/>
      <c r="I39" s="327" t="n"/>
      <c r="L39" s="336" t="n"/>
      <c r="M39" s="170" t="n"/>
      <c r="N39" s="173" t="n"/>
      <c r="O39" s="305" t="n"/>
      <c r="P39" s="306" t="n"/>
      <c r="Q39" s="306" t="n"/>
      <c r="R39" s="173" t="n"/>
      <c r="S39" s="306" t="n"/>
      <c r="T39" s="306" t="n"/>
      <c r="U39" s="47" t="n"/>
    </row>
    <row r="40" ht="17.1" customHeight="1" s="199" thickBot="1">
      <c r="A40" s="39" t="n"/>
      <c r="B40" s="296" t="n"/>
      <c r="C40" s="337" t="n"/>
      <c r="D40" s="338" t="n"/>
      <c r="E40" s="339" t="n"/>
      <c r="F40" s="255" t="n"/>
      <c r="G40" s="256" t="n"/>
      <c r="H40" s="256" t="n"/>
      <c r="I40" s="340" t="n"/>
      <c r="K40" s="47" t="n"/>
      <c r="L40" s="341" t="n"/>
      <c r="M40" s="49" t="n"/>
      <c r="N40" s="178" t="n"/>
      <c r="O40" s="305" t="n"/>
      <c r="P40" s="306" t="n"/>
      <c r="Q40" s="306" t="n"/>
      <c r="R40" s="330" t="n"/>
      <c r="S40" s="306" t="n"/>
      <c r="T40" s="306" t="n"/>
    </row>
    <row r="41" ht="17.1" customHeight="1" s="199">
      <c r="A41" s="216" t="inlineStr">
        <is>
          <t>일반회계 통장예입</t>
        </is>
      </c>
      <c r="B41" s="198" t="n"/>
      <c r="C41" s="342" t="n">
        <v>1080032</v>
      </c>
      <c r="D41" s="343" t="inlineStr">
        <is>
          <t>금주수입총액</t>
        </is>
      </c>
      <c r="E41" s="344" t="n">
        <v>3827032</v>
      </c>
      <c r="F41" s="64" t="inlineStr">
        <is>
          <t>현금 및 자동이체</t>
        </is>
      </c>
      <c r="G41" s="65" t="n"/>
      <c r="H41" s="345" t="n">
        <v>1562220</v>
      </c>
      <c r="I41" s="346" t="n"/>
      <c r="K41" s="47" t="n"/>
      <c r="L41" s="347" t="n"/>
      <c r="M41" s="170" t="n"/>
      <c r="N41" s="173" t="n"/>
      <c r="O41" s="305" t="n"/>
      <c r="P41" s="306" t="n"/>
      <c r="Q41" s="306" t="n"/>
      <c r="R41" s="173" t="n"/>
      <c r="S41" s="306" t="n"/>
      <c r="T41" s="306" t="n"/>
    </row>
    <row r="42" ht="20.1" customHeight="1" s="199">
      <c r="A42" s="217" t="inlineStr">
        <is>
          <t>일반회계 현금수입</t>
        </is>
      </c>
      <c r="B42" s="195" t="n"/>
      <c r="C42" s="348" t="n">
        <v>2747000</v>
      </c>
      <c r="D42" s="349" t="inlineStr">
        <is>
          <t>금주지출총액</t>
        </is>
      </c>
      <c r="E42" s="348" t="n">
        <v>2510024</v>
      </c>
      <c r="F42" s="10" t="inlineStr">
        <is>
          <t>입 금 예 정 액</t>
        </is>
      </c>
      <c r="G42" s="66" t="n"/>
      <c r="H42" s="350" t="n">
        <v>2247000</v>
      </c>
      <c r="I42" s="351" t="n"/>
      <c r="K42" s="47" t="n"/>
      <c r="L42" s="341" t="n"/>
      <c r="M42" s="49" t="n"/>
      <c r="N42" s="178" t="n"/>
      <c r="O42" s="305" t="n"/>
      <c r="P42" s="306" t="n"/>
      <c r="Q42" s="306" t="n"/>
      <c r="R42" s="330" t="n"/>
      <c r="S42" s="306" t="n"/>
      <c r="T42" s="306" t="n"/>
    </row>
    <row r="43" ht="20.1" customHeight="1" s="199" thickBot="1">
      <c r="A43" s="218" t="inlineStr">
        <is>
          <t>지난주 잔액</t>
        </is>
      </c>
      <c r="B43" s="196" t="n"/>
      <c r="C43" s="352" t="n">
        <v>3850558</v>
      </c>
      <c r="D43" s="353" t="inlineStr">
        <is>
          <t>금주 차액</t>
        </is>
      </c>
      <c r="E43" s="354" t="n">
        <v>1317008</v>
      </c>
      <c r="F43" s="67" t="inlineStr">
        <is>
          <t>금주 마감잔액</t>
        </is>
      </c>
      <c r="G43" s="68" t="n"/>
      <c r="H43" s="355" t="n">
        <v>5167566</v>
      </c>
      <c r="I43" s="356" t="n"/>
      <c r="J43" s="347" t="n"/>
      <c r="K43" s="47" t="n"/>
      <c r="L43" s="341" t="n"/>
      <c r="M43" s="170" t="n"/>
      <c r="N43" s="173" t="n"/>
      <c r="O43" s="305" t="n"/>
      <c r="P43" s="306" t="n"/>
      <c r="Q43" s="306" t="n"/>
      <c r="R43" s="173" t="n"/>
      <c r="S43" s="306" t="n"/>
      <c r="T43" s="306" t="n"/>
    </row>
    <row r="44" ht="5.25" customHeight="1" s="199" thickBot="1">
      <c r="A44" s="80" t="n"/>
      <c r="B44" s="11" t="n"/>
      <c r="C44" s="11" t="n"/>
      <c r="D44" s="12" t="n"/>
      <c r="E44" s="12" t="n"/>
      <c r="F44" s="13" t="n"/>
      <c r="G44" s="13" t="n"/>
      <c r="H44" s="13" t="n"/>
      <c r="I44" s="357" t="n"/>
      <c r="K44" s="47" t="n"/>
      <c r="M44" s="49" t="n"/>
      <c r="N44" s="178" t="n"/>
      <c r="O44" s="305" t="n"/>
      <c r="P44" s="306" t="n"/>
      <c r="Q44" s="306" t="n"/>
      <c r="R44" s="330" t="n"/>
      <c r="S44" s="306" t="n"/>
      <c r="T44" s="306" t="n"/>
    </row>
    <row r="45" ht="4.5" customHeight="1" s="199" thickBot="1">
      <c r="A45" s="202" t="n"/>
      <c r="B45" s="189" t="n"/>
      <c r="C45" s="189" t="n"/>
      <c r="D45" s="189" t="n"/>
      <c r="E45" s="189" t="n"/>
      <c r="F45" s="53" t="n"/>
      <c r="G45" s="53" t="n"/>
      <c r="H45" s="53" t="n"/>
      <c r="I45" s="14" t="n"/>
      <c r="K45" s="47" t="n"/>
      <c r="L45" s="341" t="n"/>
      <c r="M45" s="52" t="n"/>
      <c r="N45" s="53" t="n"/>
      <c r="O45" s="358" t="n"/>
      <c r="P45" s="359" t="n"/>
      <c r="Q45" s="358" t="n"/>
      <c r="R45" s="53" t="n"/>
      <c r="S45" s="358" t="n"/>
      <c r="T45" s="358" t="n"/>
      <c r="U45" s="15" t="n"/>
      <c r="V45" s="14" t="n"/>
    </row>
    <row r="46" ht="25.5" customHeight="1" s="199">
      <c r="A46" s="190" t="n"/>
      <c r="F46" s="60" t="inlineStr">
        <is>
          <t>회계</t>
        </is>
      </c>
      <c r="G46" s="61" t="inlineStr">
        <is>
          <t>출납</t>
        </is>
      </c>
      <c r="H46" s="81" t="inlineStr">
        <is>
          <t>재정부장</t>
        </is>
      </c>
      <c r="I46" s="16" t="n"/>
      <c r="K46" s="47" t="n"/>
      <c r="M46" s="190" t="n"/>
      <c r="N46" s="284" t="n"/>
      <c r="T46" s="60">
        <f>IF(N46&lt;&gt;"","회계","")</f>
        <v/>
      </c>
      <c r="U46" s="61">
        <f>IF(N46&lt;&gt;"","출납","")</f>
        <v/>
      </c>
      <c r="V46" s="81">
        <f>IF(N46&lt;&gt;"","재정부장","")</f>
        <v/>
      </c>
    </row>
    <row r="47" ht="48" customHeight="1" s="199" thickBot="1">
      <c r="A47" s="190" t="n"/>
      <c r="B47" s="242" t="inlineStr">
        <is>
          <t>헌금자 명단 보고서</t>
        </is>
      </c>
      <c r="C47" s="243" t="n"/>
      <c r="D47" s="243" t="n"/>
      <c r="E47" s="243" t="n"/>
      <c r="F47" s="62" t="n"/>
      <c r="G47" s="63" t="n"/>
      <c r="H47" s="82" t="n"/>
      <c r="I47" s="16" t="n"/>
      <c r="K47" s="47" t="n"/>
      <c r="M47" s="190" t="n"/>
      <c r="T47" s="62" t="n"/>
      <c r="U47" s="63" t="n"/>
      <c r="V47" s="82" t="n"/>
    </row>
    <row r="48" ht="6.75" customHeight="1" s="199" thickBot="1">
      <c r="A48" s="207" t="n"/>
      <c r="C48" s="171" t="n"/>
      <c r="D48" s="360" t="n"/>
      <c r="E48" s="170" t="n"/>
      <c r="F48" s="208" t="n"/>
      <c r="G48" s="208" t="n"/>
      <c r="H48" s="208" t="n"/>
      <c r="I48" s="209" t="n"/>
      <c r="K48" s="47" t="n"/>
      <c r="M48" s="361" t="n"/>
      <c r="N48" s="362" t="n"/>
      <c r="O48" s="362" t="n"/>
      <c r="P48" s="360" t="n"/>
      <c r="Q48" s="363" t="n"/>
      <c r="R48" s="170" t="n"/>
      <c r="S48" s="360" t="n"/>
      <c r="T48" s="360" t="n"/>
      <c r="U48" s="363" t="n"/>
      <c r="V48" s="16" t="n"/>
    </row>
    <row r="49" ht="20.1" customHeight="1" s="199" thickBot="1">
      <c r="A49" s="210" t="inlineStr">
        <is>
          <t>No.</t>
        </is>
      </c>
      <c r="B49" s="236" t="inlineStr">
        <is>
          <t>십일조헌금</t>
        </is>
      </c>
      <c r="C49" s="237" t="n"/>
      <c r="D49" s="238" t="inlineStr">
        <is>
          <t>감사헌금</t>
        </is>
      </c>
      <c r="E49" s="239" t="n"/>
      <c r="F49" s="238" t="inlineStr">
        <is>
          <t>선교헌금</t>
        </is>
      </c>
      <c r="G49" s="240" t="n"/>
      <c r="H49" s="240" t="n"/>
      <c r="I49" s="241" t="n"/>
      <c r="M49" s="282">
        <f>IF(O49&lt;&gt;"","합 계","")</f>
        <v/>
      </c>
      <c r="N49" s="283" t="n"/>
      <c r="O49" s="364" t="n"/>
      <c r="P49" s="283" t="n"/>
      <c r="Q49" s="57" t="n"/>
      <c r="R49" s="11" t="n"/>
      <c r="S49" s="11" t="n"/>
      <c r="T49" s="11" t="n"/>
      <c r="U49" s="55" t="n"/>
      <c r="V49" s="56" t="n"/>
    </row>
    <row r="50" ht="20.1" customHeight="1" s="199">
      <c r="A50" s="192" t="n"/>
      <c r="B50" s="197" t="inlineStr">
        <is>
          <t>성 명</t>
        </is>
      </c>
      <c r="C50" s="34" t="inlineStr">
        <is>
          <t>금 액</t>
        </is>
      </c>
      <c r="D50" s="197" t="inlineStr">
        <is>
          <t>성명</t>
        </is>
      </c>
      <c r="E50" s="197" t="inlineStr">
        <is>
          <t>금액</t>
        </is>
      </c>
      <c r="F50" s="266" t="inlineStr">
        <is>
          <t>성 명</t>
        </is>
      </c>
      <c r="G50" s="267" t="n"/>
      <c r="H50" s="34" t="inlineStr">
        <is>
          <t>금액</t>
        </is>
      </c>
      <c r="I50" s="365" t="n"/>
      <c r="J50" s="47" t="n"/>
      <c r="M50" s="203" t="n"/>
      <c r="N50" s="191" t="n"/>
      <c r="O50" s="44" t="n"/>
      <c r="P50" s="204" t="n"/>
      <c r="Q50" s="191" t="n"/>
      <c r="R50" s="45" t="n"/>
      <c r="S50" s="204" t="n"/>
      <c r="T50" s="205" t="n"/>
      <c r="U50" s="206" t="n"/>
      <c r="V50" s="45" t="n"/>
    </row>
    <row r="51" ht="16.5" customHeight="1" s="199">
      <c r="A51" s="17" t="n">
        <v>1</v>
      </c>
      <c r="B51" s="37" t="inlineStr">
        <is>
          <t>*김상진김한나</t>
        </is>
      </c>
      <c r="C51" s="366" t="n">
        <v>540032</v>
      </c>
      <c r="D51" s="367" t="inlineStr">
        <is>
          <t>윤종현</t>
        </is>
      </c>
      <c r="E51" s="367" t="n">
        <v>500000</v>
      </c>
      <c r="F51" s="69" t="inlineStr">
        <is>
          <t>박영해정수병</t>
        </is>
      </c>
      <c r="G51" s="37" t="n"/>
      <c r="H51" s="368" t="n">
        <v>50000</v>
      </c>
      <c r="I51" s="369" t="n"/>
      <c r="J51" s="47" t="n"/>
      <c r="K51" s="370" t="n"/>
      <c r="M51" s="17">
        <f>IF(N51&lt;&gt;"",1,"")</f>
        <v/>
      </c>
      <c r="N51" s="18" t="n"/>
      <c r="O51" s="371" t="n"/>
      <c r="P51" s="17">
        <f>IF(Q51&lt;&gt;"",M89+1,"")</f>
        <v/>
      </c>
      <c r="Q51" s="19" t="n"/>
      <c r="R51" s="372" t="n"/>
      <c r="S51" s="17">
        <f>IF(T51&lt;&gt;"",P89+1,"")</f>
        <v/>
      </c>
      <c r="T51" s="83" t="n"/>
      <c r="U51" s="84" t="n"/>
      <c r="V51" s="372" t="n"/>
    </row>
    <row r="52" ht="16.5" customHeight="1" s="199">
      <c r="A52" s="20" t="n">
        <v>2</v>
      </c>
      <c r="B52" s="21" t="inlineStr">
        <is>
          <t>*김상진김한나</t>
        </is>
      </c>
      <c r="C52" s="373" t="n">
        <v>350000</v>
      </c>
      <c r="D52" s="374" t="inlineStr">
        <is>
          <t>*김한나</t>
        </is>
      </c>
      <c r="E52" s="374" t="n">
        <v>90000</v>
      </c>
      <c r="F52" s="70" t="inlineStr">
        <is>
          <t>김형락박영숙</t>
        </is>
      </c>
      <c r="G52" s="38" t="n"/>
      <c r="H52" s="375" t="n">
        <v>20000</v>
      </c>
      <c r="I52" s="376" t="n"/>
      <c r="K52" s="370" t="n"/>
      <c r="M52" s="20">
        <f>IF(N52&lt;&gt;"",M51+1,"")</f>
        <v/>
      </c>
      <c r="N52" s="23" t="n"/>
      <c r="O52" s="377" t="n"/>
      <c r="P52" s="20">
        <f>IF(Q52&lt;&gt;"",P51+1,"")</f>
        <v/>
      </c>
      <c r="Q52" s="24" t="n"/>
      <c r="R52" s="378" t="n"/>
      <c r="S52" s="20">
        <f>IF(T52&lt;&gt;"",S51+1,"")</f>
        <v/>
      </c>
      <c r="T52" s="85" t="n"/>
      <c r="U52" s="86" t="n"/>
      <c r="V52" s="378" t="n"/>
    </row>
    <row r="53" ht="16.5" customHeight="1" s="199">
      <c r="A53" s="25" t="n">
        <v>3</v>
      </c>
      <c r="B53" s="21" t="inlineStr">
        <is>
          <t>유희원</t>
        </is>
      </c>
      <c r="C53" s="373" t="n">
        <v>325000</v>
      </c>
      <c r="D53" s="374" t="inlineStr">
        <is>
          <t>윤종현백영희</t>
        </is>
      </c>
      <c r="E53" s="374" t="n">
        <v>50000</v>
      </c>
      <c r="F53" s="71" t="inlineStr">
        <is>
          <t>조희자</t>
        </is>
      </c>
      <c r="G53" s="72" t="n"/>
      <c r="H53" s="379" t="n">
        <v>10000</v>
      </c>
      <c r="I53" s="376" t="n"/>
      <c r="K53" s="370" t="n"/>
      <c r="M53" s="25">
        <f>IF(N53&lt;&gt;"",M52+1,"")</f>
        <v/>
      </c>
      <c r="N53" s="23" t="n"/>
      <c r="O53" s="377" t="n"/>
      <c r="P53" s="25">
        <f>IF(Q53&lt;&gt;"",P52+1,"")</f>
        <v/>
      </c>
      <c r="Q53" s="24" t="n"/>
      <c r="R53" s="378" t="n"/>
      <c r="S53" s="25">
        <f>IF(T53&lt;&gt;"",S52+1,"")</f>
        <v/>
      </c>
      <c r="T53" s="87" t="n"/>
      <c r="U53" s="86" t="n"/>
      <c r="V53" s="378" t="n"/>
    </row>
    <row r="54" ht="16.5" customHeight="1" s="199">
      <c r="A54" s="20" t="n">
        <v>4</v>
      </c>
      <c r="B54" s="38" t="inlineStr">
        <is>
          <t>김재홍오정</t>
        </is>
      </c>
      <c r="C54" s="373" t="n">
        <v>200000</v>
      </c>
      <c r="D54" s="374" t="inlineStr">
        <is>
          <t>김완정</t>
        </is>
      </c>
      <c r="E54" s="374" t="n">
        <v>50000</v>
      </c>
      <c r="F54" s="70" t="inlineStr">
        <is>
          <t>장태식</t>
        </is>
      </c>
      <c r="G54" s="38" t="n"/>
      <c r="H54" s="380" t="n">
        <v>10000</v>
      </c>
      <c r="I54" s="381" t="n"/>
      <c r="K54" s="370" t="n"/>
      <c r="M54" s="20">
        <f>IF(N54&lt;&gt;"",M53+1,"")</f>
        <v/>
      </c>
      <c r="N54" s="23" t="n"/>
      <c r="O54" s="377" t="n"/>
      <c r="P54" s="20">
        <f>IF(Q54&lt;&gt;"",P53+1,"")</f>
        <v/>
      </c>
      <c r="Q54" s="24" t="n"/>
      <c r="R54" s="378" t="n"/>
      <c r="S54" s="20">
        <f>IF(T54&lt;&gt;"",S53+1,"")</f>
        <v/>
      </c>
      <c r="T54" s="85" t="n"/>
      <c r="U54" s="86" t="n"/>
      <c r="V54" s="378" t="n"/>
    </row>
    <row r="55" ht="16.5" customHeight="1" s="199">
      <c r="A55" s="20" t="n">
        <v>5</v>
      </c>
      <c r="B55" s="21" t="inlineStr">
        <is>
          <t>신치호최부순</t>
        </is>
      </c>
      <c r="C55" s="373" t="n">
        <v>200000</v>
      </c>
      <c r="D55" s="374" t="inlineStr">
        <is>
          <t>무명</t>
        </is>
      </c>
      <c r="E55" s="374" t="n">
        <v>50000</v>
      </c>
      <c r="F55" s="70" t="inlineStr">
        <is>
          <t>김기홍</t>
        </is>
      </c>
      <c r="G55" s="38" t="n"/>
      <c r="H55" s="380" t="n">
        <v>10000</v>
      </c>
      <c r="I55" s="381" t="n"/>
      <c r="K55" s="370" t="n"/>
      <c r="M55" s="25">
        <f>IF(N55&lt;&gt;"",M54+1,"")</f>
        <v/>
      </c>
      <c r="N55" s="382" t="n"/>
      <c r="O55" s="377" t="n"/>
      <c r="P55" s="25">
        <f>IF(Q55&lt;&gt;"",P54+1,"")</f>
        <v/>
      </c>
      <c r="Q55" s="24" t="n"/>
      <c r="R55" s="378" t="n"/>
      <c r="S55" s="25">
        <f>IF(T55&lt;&gt;"",S54+1,"")</f>
        <v/>
      </c>
      <c r="T55" s="87" t="n"/>
      <c r="U55" s="86" t="n"/>
      <c r="V55" s="378" t="n"/>
    </row>
    <row r="56" ht="16.5" customHeight="1" s="199">
      <c r="A56" s="25" t="n">
        <v>6</v>
      </c>
      <c r="B56" s="38" t="inlineStr">
        <is>
          <t>박영해정수병</t>
        </is>
      </c>
      <c r="C56" s="373" t="n">
        <v>200000</v>
      </c>
      <c r="D56" s="374" t="inlineStr">
        <is>
          <t>장태식이은정</t>
        </is>
      </c>
      <c r="E56" s="374" t="n">
        <v>50000</v>
      </c>
      <c r="F56" s="383" t="inlineStr">
        <is>
          <t>김연도</t>
        </is>
      </c>
      <c r="G56" s="384" t="n"/>
      <c r="H56" s="385" t="n">
        <v>10000</v>
      </c>
      <c r="I56" s="376" t="n"/>
      <c r="K56" s="370" t="n"/>
      <c r="M56" s="20">
        <f>IF(N56&lt;&gt;"",M55+1,"")</f>
        <v/>
      </c>
      <c r="N56" s="23" t="n"/>
      <c r="O56" s="377" t="n"/>
      <c r="P56" s="20">
        <f>IF(Q56&lt;&gt;"",P55+1,"")</f>
        <v/>
      </c>
      <c r="Q56" s="24" t="n"/>
      <c r="R56" s="378" t="n"/>
      <c r="S56" s="20">
        <f>IF(T56&lt;&gt;"",S55+1,"")</f>
        <v/>
      </c>
      <c r="T56" s="85" t="n"/>
      <c r="U56" s="86" t="n"/>
      <c r="V56" s="378" t="n"/>
    </row>
    <row r="57" ht="16.5" customHeight="1" s="199">
      <c r="A57" s="20" t="n">
        <v>7</v>
      </c>
      <c r="B57" s="21" t="inlineStr">
        <is>
          <t>김판금박형식</t>
        </is>
      </c>
      <c r="C57" s="373" t="n">
        <v>150000</v>
      </c>
      <c r="D57" s="374" t="inlineStr">
        <is>
          <t>김서영</t>
        </is>
      </c>
      <c r="E57" s="374" t="n">
        <v>50000</v>
      </c>
      <c r="F57" s="73" t="inlineStr">
        <is>
          <t>이경혜김중연</t>
        </is>
      </c>
      <c r="G57" s="74" t="n"/>
      <c r="H57" s="385" t="n">
        <v>10000</v>
      </c>
      <c r="I57" s="376" t="n"/>
      <c r="K57" s="370" t="n"/>
      <c r="M57" s="25">
        <f>IF(N57&lt;&gt;"",M56+1,"")</f>
        <v/>
      </c>
      <c r="N57" s="23" t="n"/>
      <c r="O57" s="377" t="n"/>
      <c r="P57" s="25">
        <f>IF(Q57&lt;&gt;"",P56+1,"")</f>
        <v/>
      </c>
      <c r="Q57" s="24" t="n"/>
      <c r="R57" s="378" t="n"/>
      <c r="S57" s="25">
        <f>IF(T57&lt;&gt;"",S56+1,"")</f>
        <v/>
      </c>
      <c r="T57" s="87" t="n"/>
      <c r="U57" s="86" t="n"/>
      <c r="V57" s="378" t="n"/>
    </row>
    <row r="58" ht="16.5" customHeight="1" s="199">
      <c r="A58" s="20" t="n">
        <v>8</v>
      </c>
      <c r="B58" s="21" t="inlineStr">
        <is>
          <t>손경순이상진</t>
        </is>
      </c>
      <c r="C58" s="373" t="n">
        <v>100000</v>
      </c>
      <c r="D58" s="374" t="inlineStr">
        <is>
          <t>김영환</t>
        </is>
      </c>
      <c r="E58" s="374" t="n">
        <v>50000</v>
      </c>
      <c r="F58" s="70" t="inlineStr">
        <is>
          <t>김재홍오정</t>
        </is>
      </c>
      <c r="G58" s="38" t="n"/>
      <c r="H58" s="380" t="n">
        <v>10000</v>
      </c>
      <c r="I58" s="381" t="n"/>
      <c r="K58" s="370" t="n"/>
      <c r="M58" s="20">
        <f>IF(N58&lt;&gt;"",M57+1,"")</f>
        <v/>
      </c>
      <c r="N58" s="382" t="n"/>
      <c r="O58" s="377" t="n"/>
      <c r="P58" s="20">
        <f>IF(Q58&lt;&gt;"",P57+1,"")</f>
        <v/>
      </c>
      <c r="Q58" s="382" t="n"/>
      <c r="R58" s="378" t="n"/>
      <c r="S58" s="20">
        <f>IF(T58&lt;&gt;"",S57+1,"")</f>
        <v/>
      </c>
      <c r="T58" s="85" t="n"/>
      <c r="U58" s="386" t="n"/>
      <c r="V58" s="378" t="n"/>
    </row>
    <row r="59" ht="16.5" customHeight="1" s="199">
      <c r="A59" s="25" t="n">
        <v>9</v>
      </c>
      <c r="B59" s="38" t="inlineStr">
        <is>
          <t>양경환조희자</t>
        </is>
      </c>
      <c r="C59" s="373" t="n">
        <v>100000</v>
      </c>
      <c r="D59" s="374" t="inlineStr">
        <is>
          <t>정순임</t>
        </is>
      </c>
      <c r="E59" s="374" t="n">
        <v>30000</v>
      </c>
      <c r="F59" s="70" t="inlineStr">
        <is>
          <t>김상진김한나</t>
        </is>
      </c>
      <c r="G59" s="38" t="n"/>
      <c r="H59" s="380" t="n">
        <v>10000</v>
      </c>
      <c r="I59" s="381" t="n"/>
      <c r="K59" s="370" t="n"/>
      <c r="M59" s="25">
        <f>IF(N59&lt;&gt;"",M58+1,"")</f>
        <v/>
      </c>
      <c r="N59" s="23" t="n"/>
      <c r="O59" s="377" t="n"/>
      <c r="P59" s="25">
        <f>IF(Q59&lt;&gt;"",P58+1,"")</f>
        <v/>
      </c>
      <c r="Q59" s="24" t="n"/>
      <c r="R59" s="378" t="n"/>
      <c r="S59" s="25">
        <f>IF(T59&lt;&gt;"",S58+1,"")</f>
        <v/>
      </c>
      <c r="T59" s="87" t="n"/>
      <c r="U59" s="86" t="n"/>
      <c r="V59" s="378" t="n"/>
    </row>
    <row r="60" ht="16.5" customHeight="1" s="199">
      <c r="A60" s="20" t="n">
        <v>10</v>
      </c>
      <c r="B60" s="21" t="inlineStr">
        <is>
          <t>김연도신미향</t>
        </is>
      </c>
      <c r="C60" s="373" t="n">
        <v>60000</v>
      </c>
      <c r="D60" s="374" t="inlineStr">
        <is>
          <t>홍성해오영자</t>
        </is>
      </c>
      <c r="E60" s="374" t="n">
        <v>30000</v>
      </c>
      <c r="F60" s="383" t="inlineStr">
        <is>
          <t>윤종현</t>
        </is>
      </c>
      <c r="G60" s="384" t="n"/>
      <c r="H60" s="385" t="n">
        <v>10000</v>
      </c>
      <c r="I60" s="376" t="n"/>
      <c r="K60" s="370" t="n"/>
      <c r="M60" s="20">
        <f>IF(N60&lt;&gt;"",M59+1,"")</f>
        <v/>
      </c>
      <c r="N60" s="22" t="n"/>
      <c r="O60" s="387" t="n"/>
      <c r="P60" s="20">
        <f>IF(Q60&lt;&gt;"",P59+1,"")</f>
        <v/>
      </c>
      <c r="Q60" s="24" t="n"/>
      <c r="R60" s="378" t="n"/>
      <c r="S60" s="20">
        <f>IF(T60&lt;&gt;"",S59+1,"")</f>
        <v/>
      </c>
      <c r="T60" s="85" t="n"/>
      <c r="U60" s="86" t="n"/>
      <c r="V60" s="378" t="n"/>
    </row>
    <row r="61" ht="16.5" customHeight="1" s="199">
      <c r="A61" s="20" t="n">
        <v>11</v>
      </c>
      <c r="B61" s="21" t="inlineStr">
        <is>
          <t>김형락박영숙</t>
        </is>
      </c>
      <c r="C61" s="373" t="n">
        <v>50000</v>
      </c>
      <c r="D61" s="374" t="inlineStr">
        <is>
          <t>*채대성</t>
        </is>
      </c>
      <c r="E61" s="374" t="n">
        <v>30000</v>
      </c>
      <c r="F61" s="70" t="inlineStr">
        <is>
          <t>양경환</t>
        </is>
      </c>
      <c r="G61" s="38" t="n"/>
      <c r="H61" s="380" t="n">
        <v>10000</v>
      </c>
      <c r="I61" s="381" t="n"/>
      <c r="K61" s="370" t="n"/>
      <c r="M61" s="25">
        <f>IF(N61&lt;&gt;"",M60+1,"")</f>
        <v/>
      </c>
      <c r="N61" s="22" t="n"/>
      <c r="O61" s="387" t="n"/>
      <c r="P61" s="25">
        <f>IF(Q61&lt;&gt;"",P60+1,"")</f>
        <v/>
      </c>
      <c r="Q61" s="24" t="n"/>
      <c r="R61" s="378" t="n"/>
      <c r="S61" s="25">
        <f>IF(T61&lt;&gt;"",S60+1,"")</f>
        <v/>
      </c>
      <c r="T61" s="87" t="n"/>
      <c r="U61" s="86" t="n"/>
      <c r="V61" s="378" t="n"/>
    </row>
    <row r="62" ht="16.5" customHeight="1" s="199">
      <c r="A62" s="25" t="n">
        <v>12</v>
      </c>
      <c r="B62" s="38" t="inlineStr">
        <is>
          <t>최정자이지현</t>
        </is>
      </c>
      <c r="C62" s="373" t="n">
        <v>50000</v>
      </c>
      <c r="D62" s="374" t="inlineStr">
        <is>
          <t>김숙자</t>
        </is>
      </c>
      <c r="E62" s="374" t="n">
        <v>20000</v>
      </c>
      <c r="F62" s="70" t="inlineStr">
        <is>
          <t>권혜정</t>
        </is>
      </c>
      <c r="G62" s="38" t="n"/>
      <c r="H62" s="380" t="n">
        <v>10000</v>
      </c>
      <c r="I62" s="381" t="n"/>
      <c r="K62" s="370" t="n"/>
      <c r="M62" s="20">
        <f>IF(N62&lt;&gt;"",M61+1,"")</f>
        <v/>
      </c>
      <c r="N62" s="22" t="n"/>
      <c r="O62" s="387" t="n"/>
      <c r="P62" s="20">
        <f>IF(Q62&lt;&gt;"",P61+1,"")</f>
        <v/>
      </c>
      <c r="Q62" s="24" t="n"/>
      <c r="R62" s="378" t="n"/>
      <c r="S62" s="20">
        <f>IF(T62&lt;&gt;"",S61+1,"")</f>
        <v/>
      </c>
      <c r="T62" s="85" t="n"/>
      <c r="U62" s="86" t="n"/>
      <c r="V62" s="378" t="n"/>
    </row>
    <row r="63" ht="16.5" customHeight="1" s="199">
      <c r="A63" s="20" t="n">
        <v>13</v>
      </c>
      <c r="B63" s="21" t="inlineStr">
        <is>
          <t>김춘순</t>
        </is>
      </c>
      <c r="C63" s="373" t="n">
        <v>30000</v>
      </c>
      <c r="D63" s="374" t="inlineStr">
        <is>
          <t>최미향</t>
        </is>
      </c>
      <c r="E63" s="374" t="n">
        <v>20000</v>
      </c>
      <c r="F63" s="70" t="inlineStr">
        <is>
          <t>유희원</t>
        </is>
      </c>
      <c r="G63" s="38" t="n"/>
      <c r="H63" s="380" t="n">
        <v>10000</v>
      </c>
      <c r="I63" s="381" t="n"/>
      <c r="K63" s="370" t="n"/>
      <c r="M63" s="25">
        <f>IF(N63&lt;&gt;"",M62+1,"")</f>
        <v/>
      </c>
      <c r="N63" s="22" t="n"/>
      <c r="O63" s="387" t="n"/>
      <c r="P63" s="25">
        <f>IF(Q63&lt;&gt;"",P62+1,"")</f>
        <v/>
      </c>
      <c r="Q63" s="24" t="n"/>
      <c r="R63" s="378" t="n"/>
      <c r="S63" s="25">
        <f>IF(T63&lt;&gt;"",S62+1,"")</f>
        <v/>
      </c>
      <c r="T63" s="87" t="n"/>
      <c r="U63" s="86" t="n"/>
      <c r="V63" s="378" t="n"/>
    </row>
    <row r="64" ht="16.5" customHeight="1" s="199">
      <c r="A64" s="20" t="n">
        <v>14</v>
      </c>
      <c r="B64" s="21" t="n"/>
      <c r="C64" s="373" t="n"/>
      <c r="D64" s="374" t="inlineStr">
        <is>
          <t>차진오김정화</t>
        </is>
      </c>
      <c r="E64" s="374" t="n">
        <v>20000</v>
      </c>
      <c r="F64" s="70" t="inlineStr">
        <is>
          <t>*김상진김한나</t>
        </is>
      </c>
      <c r="G64" s="38" t="n"/>
      <c r="H64" s="380" t="n">
        <v>10000</v>
      </c>
      <c r="I64" s="381" t="n"/>
      <c r="K64" s="370" t="n"/>
      <c r="M64" s="20">
        <f>IF(N64&lt;&gt;"",M63+1,"")</f>
        <v/>
      </c>
      <c r="N64" s="22" t="n"/>
      <c r="O64" s="387" t="n"/>
      <c r="P64" s="20">
        <f>IF(Q64&lt;&gt;"",P63+1,"")</f>
        <v/>
      </c>
      <c r="Q64" s="24" t="n"/>
      <c r="R64" s="378" t="n"/>
      <c r="S64" s="20">
        <f>IF(T64&lt;&gt;"",S63+1,"")</f>
        <v/>
      </c>
      <c r="T64" s="85" t="n"/>
      <c r="U64" s="86" t="n"/>
      <c r="V64" s="378" t="n"/>
    </row>
    <row r="65" ht="16.5" customHeight="1" s="199">
      <c r="A65" s="25" t="n">
        <v>15</v>
      </c>
      <c r="B65" s="38" t="n"/>
      <c r="C65" s="373" t="n"/>
      <c r="D65" s="374" t="inlineStr">
        <is>
          <t>*김상진김한나</t>
        </is>
      </c>
      <c r="E65" s="374" t="n">
        <v>10000</v>
      </c>
      <c r="F65" s="70" t="n"/>
      <c r="G65" s="38" t="n"/>
      <c r="H65" s="380" t="n"/>
      <c r="I65" s="376" t="n"/>
      <c r="K65" s="370" t="n"/>
      <c r="M65" s="25">
        <f>IF(N65&lt;&gt;"",M64+1,"")</f>
        <v/>
      </c>
      <c r="N65" s="22" t="n"/>
      <c r="O65" s="387" t="n"/>
      <c r="P65" s="25">
        <f>IF(Q65&lt;&gt;"",P64+1,"")</f>
        <v/>
      </c>
      <c r="Q65" s="24" t="n"/>
      <c r="R65" s="378" t="n"/>
      <c r="S65" s="25">
        <f>IF(T65&lt;&gt;"",S64+1,"")</f>
        <v/>
      </c>
      <c r="T65" s="87" t="n"/>
      <c r="U65" s="86" t="n"/>
      <c r="V65" s="378" t="n"/>
    </row>
    <row r="66" ht="16.5" customHeight="1" s="199">
      <c r="A66" s="20" t="n">
        <v>16</v>
      </c>
      <c r="B66" s="21" t="n"/>
      <c r="C66" s="373" t="n"/>
      <c r="D66" s="374" t="inlineStr">
        <is>
          <t>김연도</t>
        </is>
      </c>
      <c r="E66" s="374" t="n">
        <v>10000</v>
      </c>
      <c r="F66" s="70" t="n"/>
      <c r="G66" s="38" t="n"/>
      <c r="H66" s="380" t="n"/>
      <c r="I66" s="376" t="n"/>
      <c r="K66" s="370" t="n"/>
      <c r="M66" s="20">
        <f>IF(N66&lt;&gt;"",M65+1,"")</f>
        <v/>
      </c>
      <c r="N66" s="22" t="n"/>
      <c r="O66" s="387" t="n"/>
      <c r="P66" s="20">
        <f>IF(Q66&lt;&gt;"",P65+1,"")</f>
        <v/>
      </c>
      <c r="Q66" s="24" t="n"/>
      <c r="R66" s="378" t="n"/>
      <c r="S66" s="20">
        <f>IF(T66&lt;&gt;"",S65+1,"")</f>
        <v/>
      </c>
      <c r="T66" s="85" t="n"/>
      <c r="U66" s="86" t="n"/>
      <c r="V66" s="378" t="n"/>
    </row>
    <row r="67" ht="16.5" customHeight="1" s="199">
      <c r="A67" s="20" t="n">
        <v>17</v>
      </c>
      <c r="B67" s="21" t="n"/>
      <c r="C67" s="373" t="n"/>
      <c r="D67" s="374" t="inlineStr">
        <is>
          <t>조희자</t>
        </is>
      </c>
      <c r="E67" s="374" t="n">
        <v>10000</v>
      </c>
      <c r="F67" s="70" t="n"/>
      <c r="G67" s="38" t="n"/>
      <c r="H67" s="380" t="n"/>
      <c r="I67" s="381" t="n"/>
      <c r="K67" s="370" t="n"/>
      <c r="M67" s="25">
        <f>IF(N67&lt;&gt;"",M66+1,"")</f>
        <v/>
      </c>
      <c r="N67" s="22" t="n"/>
      <c r="O67" s="387" t="n"/>
      <c r="P67" s="25">
        <f>IF(Q67&lt;&gt;"",P66+1,"")</f>
        <v/>
      </c>
      <c r="Q67" s="24" t="n"/>
      <c r="R67" s="378" t="n"/>
      <c r="S67" s="25">
        <f>IF(T67&lt;&gt;"",S66+1,"")</f>
        <v/>
      </c>
      <c r="T67" s="87" t="n"/>
      <c r="U67" s="86" t="n"/>
      <c r="V67" s="378" t="n"/>
    </row>
    <row r="68" ht="16.5" customHeight="1" s="199">
      <c r="A68" s="25" t="n">
        <v>18</v>
      </c>
      <c r="B68" s="38" t="n"/>
      <c r="C68" s="373" t="n"/>
      <c r="D68" s="374" t="inlineStr">
        <is>
          <t>김재홍오정</t>
        </is>
      </c>
      <c r="E68" s="374" t="n">
        <v>10000</v>
      </c>
      <c r="F68" s="70" t="n"/>
      <c r="G68" s="38" t="n"/>
      <c r="H68" s="380" t="n"/>
      <c r="I68" s="381" t="n"/>
      <c r="K68" s="370" t="n"/>
      <c r="M68" s="20">
        <f>IF(N68&lt;&gt;"",M67+1,"")</f>
        <v/>
      </c>
      <c r="N68" s="22" t="n"/>
      <c r="O68" s="387" t="n"/>
      <c r="P68" s="20">
        <f>IF(Q68&lt;&gt;"",P67+1,"")</f>
        <v/>
      </c>
      <c r="Q68" s="24" t="n"/>
      <c r="R68" s="378" t="n"/>
      <c r="S68" s="20">
        <f>IF(T68&lt;&gt;"",S67+1,"")</f>
        <v/>
      </c>
      <c r="T68" s="85" t="n"/>
      <c r="U68" s="86" t="n"/>
      <c r="V68" s="378" t="n"/>
    </row>
    <row r="69" ht="16.5" customHeight="1" s="199">
      <c r="A69" s="20" t="n">
        <v>19</v>
      </c>
      <c r="B69" s="21" t="n"/>
      <c r="C69" s="373" t="n"/>
      <c r="D69" s="374" t="inlineStr">
        <is>
          <t>*김상진김한나</t>
        </is>
      </c>
      <c r="E69" s="374" t="n">
        <v>10000</v>
      </c>
      <c r="F69" s="70" t="n"/>
      <c r="G69" s="38" t="n"/>
      <c r="H69" s="380" t="n"/>
      <c r="I69" s="381" t="n"/>
      <c r="K69" s="370" t="n"/>
      <c r="M69" s="25">
        <f>IF(N69&lt;&gt;"",M68+1,"")</f>
        <v/>
      </c>
      <c r="N69" s="23" t="n"/>
      <c r="O69" s="377" t="n"/>
      <c r="P69" s="25">
        <f>IF(Q69&lt;&gt;"",P68+1,"")</f>
        <v/>
      </c>
      <c r="Q69" s="24" t="n"/>
      <c r="R69" s="378" t="n"/>
      <c r="S69" s="25">
        <f>IF(T69&lt;&gt;"",S68+1,"")</f>
        <v/>
      </c>
      <c r="T69" s="87" t="n"/>
      <c r="U69" s="86" t="n"/>
      <c r="V69" s="378" t="n"/>
    </row>
    <row r="70" ht="16.5" customHeight="1" s="199">
      <c r="A70" s="20" t="n">
        <v>20</v>
      </c>
      <c r="B70" s="21" t="n"/>
      <c r="C70" s="373" t="n"/>
      <c r="D70" s="374" t="inlineStr">
        <is>
          <t>무명</t>
        </is>
      </c>
      <c r="E70" s="374" t="n">
        <v>5000</v>
      </c>
      <c r="F70" s="70" t="n"/>
      <c r="G70" s="38" t="n"/>
      <c r="H70" s="380" t="n"/>
      <c r="I70" s="381" t="n"/>
      <c r="K70" s="370" t="n"/>
      <c r="M70" s="20">
        <f>IF(N70&lt;&gt;"",M69+1,"")</f>
        <v/>
      </c>
      <c r="N70" s="23" t="n"/>
      <c r="O70" s="377" t="n"/>
      <c r="P70" s="20">
        <f>IF(Q70&lt;&gt;"",P69+1,"")</f>
        <v/>
      </c>
      <c r="Q70" s="24" t="n"/>
      <c r="R70" s="378" t="n"/>
      <c r="S70" s="20">
        <f>IF(T70&lt;&gt;"",S69+1,"")</f>
        <v/>
      </c>
      <c r="T70" s="85" t="n"/>
      <c r="U70" s="86" t="n"/>
      <c r="V70" s="378" t="n"/>
    </row>
    <row r="71" ht="16.5" customHeight="1" s="199">
      <c r="A71" s="25" t="n">
        <v>21</v>
      </c>
      <c r="B71" s="38" t="n"/>
      <c r="C71" s="373" t="n"/>
      <c r="D71" s="374" t="inlineStr">
        <is>
          <t>무명</t>
        </is>
      </c>
      <c r="E71" s="374" t="n">
        <v>5000</v>
      </c>
      <c r="F71" s="70" t="n"/>
      <c r="G71" s="38" t="n"/>
      <c r="H71" s="380" t="n"/>
      <c r="I71" s="381" t="n"/>
      <c r="K71" s="370" t="n"/>
      <c r="M71" s="25">
        <f>IF(N71&lt;&gt;"",M70+1,"")</f>
        <v/>
      </c>
      <c r="N71" s="23" t="n"/>
      <c r="O71" s="377" t="n"/>
      <c r="P71" s="25">
        <f>IF(Q71&lt;&gt;"",P70+1,"")</f>
        <v/>
      </c>
      <c r="Q71" s="24" t="n"/>
      <c r="R71" s="378" t="n"/>
      <c r="S71" s="25">
        <f>IF(T71&lt;&gt;"",S70+1,"")</f>
        <v/>
      </c>
      <c r="T71" s="87" t="n"/>
      <c r="U71" s="86" t="n"/>
      <c r="V71" s="378" t="n"/>
    </row>
    <row r="72" ht="16.5" customHeight="1" s="199">
      <c r="A72" s="20" t="n">
        <v>22</v>
      </c>
      <c r="B72" s="21" t="n"/>
      <c r="C72" s="373" t="n"/>
      <c r="D72" s="374" t="n"/>
      <c r="E72" s="374" t="n"/>
      <c r="F72" s="70" t="n"/>
      <c r="G72" s="38" t="n"/>
      <c r="H72" s="380" t="n"/>
      <c r="I72" s="381" t="n"/>
      <c r="K72" s="370" t="n"/>
      <c r="M72" s="20">
        <f>IF(N72&lt;&gt;"",M71+1,"")</f>
        <v/>
      </c>
      <c r="N72" s="23" t="n"/>
      <c r="O72" s="377" t="n"/>
      <c r="P72" s="20">
        <f>IF(Q72&lt;&gt;"",P71+1,"")</f>
        <v/>
      </c>
      <c r="Q72" s="24" t="n"/>
      <c r="R72" s="378" t="n"/>
      <c r="S72" s="20">
        <f>IF(T72&lt;&gt;"",S71+1,"")</f>
        <v/>
      </c>
      <c r="T72" s="85" t="n"/>
      <c r="U72" s="86" t="n"/>
      <c r="V72" s="378" t="n"/>
    </row>
    <row r="73" ht="16.5" customHeight="1" s="199">
      <c r="A73" s="20" t="n">
        <v>23</v>
      </c>
      <c r="B73" s="21" t="n"/>
      <c r="C73" s="373" t="n"/>
      <c r="D73" s="374" t="n"/>
      <c r="E73" s="374" t="n"/>
      <c r="F73" s="70" t="n"/>
      <c r="G73" s="38" t="n"/>
      <c r="H73" s="380" t="n"/>
      <c r="I73" s="376" t="n"/>
      <c r="K73" s="370" t="n"/>
      <c r="M73" s="25">
        <f>IF(N73&lt;&gt;"",M72+1,"")</f>
        <v/>
      </c>
      <c r="N73" s="23" t="n"/>
      <c r="O73" s="377" t="n"/>
      <c r="P73" s="25">
        <f>IF(Q73&lt;&gt;"",P72+1,"")</f>
        <v/>
      </c>
      <c r="Q73" s="24" t="n"/>
      <c r="R73" s="378" t="n"/>
      <c r="S73" s="25">
        <f>IF(T73&lt;&gt;"",S72+1,"")</f>
        <v/>
      </c>
      <c r="T73" s="87" t="n"/>
      <c r="U73" s="86" t="n"/>
      <c r="V73" s="378" t="n"/>
    </row>
    <row r="74" ht="16.5" customHeight="1" s="199">
      <c r="A74" s="25" t="n">
        <v>24</v>
      </c>
      <c r="B74" s="38" t="n"/>
      <c r="C74" s="373" t="n"/>
      <c r="D74" s="374" t="n"/>
      <c r="E74" s="374" t="n"/>
      <c r="F74" s="70" t="n"/>
      <c r="G74" s="38" t="n"/>
      <c r="H74" s="380" t="n"/>
      <c r="I74" s="381" t="n"/>
      <c r="K74" s="370" t="n"/>
      <c r="M74" s="20">
        <f>IF(N74&lt;&gt;"",M73+1,"")</f>
        <v/>
      </c>
      <c r="N74" s="23" t="n"/>
      <c r="O74" s="377" t="n"/>
      <c r="P74" s="20">
        <f>IF(Q74&lt;&gt;"",P73+1,"")</f>
        <v/>
      </c>
      <c r="Q74" s="24" t="n"/>
      <c r="R74" s="378" t="n"/>
      <c r="S74" s="20">
        <f>IF(T74&lt;&gt;"",S73+1,"")</f>
        <v/>
      </c>
      <c r="T74" s="85" t="n"/>
      <c r="U74" s="86" t="n"/>
      <c r="V74" s="378" t="n"/>
    </row>
    <row r="75" ht="16.5" customHeight="1" s="199">
      <c r="A75" s="20" t="n">
        <v>25</v>
      </c>
      <c r="B75" s="21" t="n"/>
      <c r="C75" s="373" t="n"/>
      <c r="D75" s="374" t="n"/>
      <c r="E75" s="374" t="n"/>
      <c r="F75" s="70" t="n"/>
      <c r="G75" s="38" t="n"/>
      <c r="H75" s="380" t="n"/>
      <c r="I75" s="376" t="n"/>
      <c r="K75" s="370" t="n"/>
      <c r="M75" s="25">
        <f>IF(N75&lt;&gt;"",M74+1,"")</f>
        <v/>
      </c>
      <c r="N75" s="23" t="n"/>
      <c r="O75" s="377" t="n"/>
      <c r="P75" s="25">
        <f>IF(Q75&lt;&gt;"",P74+1,"")</f>
        <v/>
      </c>
      <c r="Q75" s="24" t="n"/>
      <c r="R75" s="378" t="n"/>
      <c r="S75" s="25">
        <f>IF(T75&lt;&gt;"",S74+1,"")</f>
        <v/>
      </c>
      <c r="T75" s="87" t="n"/>
      <c r="U75" s="86" t="n"/>
      <c r="V75" s="378" t="n"/>
    </row>
    <row r="76" ht="16.5" customHeight="1" s="199">
      <c r="A76" s="20" t="n">
        <v>26</v>
      </c>
      <c r="B76" s="21" t="n"/>
      <c r="C76" s="373" t="n"/>
      <c r="D76" s="374" t="n"/>
      <c r="E76" s="374" t="n"/>
      <c r="F76" s="70" t="n"/>
      <c r="G76" s="38" t="n"/>
      <c r="H76" s="380" t="n"/>
      <c r="I76" s="376" t="n"/>
      <c r="K76" s="370" t="n"/>
      <c r="M76" s="20">
        <f>IF(N76&lt;&gt;"",M75+1,"")</f>
        <v/>
      </c>
      <c r="N76" s="23" t="n"/>
      <c r="O76" s="377" t="n"/>
      <c r="P76" s="20">
        <f>IF(Q76&lt;&gt;"",P75+1,"")</f>
        <v/>
      </c>
      <c r="Q76" s="24" t="n"/>
      <c r="R76" s="378" t="n"/>
      <c r="S76" s="20">
        <f>IF(T76&lt;&gt;"",S75+1,"")</f>
        <v/>
      </c>
      <c r="T76" s="85" t="n"/>
      <c r="U76" s="86" t="n"/>
      <c r="V76" s="378" t="n"/>
    </row>
    <row r="77" ht="16.5" customHeight="1" s="199">
      <c r="A77" s="25" t="n">
        <v>27</v>
      </c>
      <c r="B77" s="38" t="n"/>
      <c r="C77" s="373" t="n"/>
      <c r="D77" s="374" t="n"/>
      <c r="E77" s="374" t="n"/>
      <c r="F77" s="70" t="n"/>
      <c r="G77" s="38" t="n"/>
      <c r="H77" s="380" t="n"/>
      <c r="I77" s="381" t="n"/>
      <c r="K77" s="370" t="n"/>
      <c r="M77" s="25">
        <f>IF(N77&lt;&gt;"",M76+1,"")</f>
        <v/>
      </c>
      <c r="N77" s="23" t="n"/>
      <c r="O77" s="377" t="n"/>
      <c r="P77" s="25">
        <f>IF(Q77&lt;&gt;"",P76+1,"")</f>
        <v/>
      </c>
      <c r="Q77" s="24" t="n"/>
      <c r="R77" s="378" t="n"/>
      <c r="S77" s="25">
        <f>IF(T77&lt;&gt;"",S76+1,"")</f>
        <v/>
      </c>
      <c r="T77" s="87" t="n"/>
      <c r="U77" s="86" t="n"/>
      <c r="V77" s="378" t="n"/>
    </row>
    <row r="78" ht="16.5" customHeight="1" s="199">
      <c r="A78" s="20" t="n">
        <v>28</v>
      </c>
      <c r="B78" s="21" t="n"/>
      <c r="C78" s="373" t="n"/>
      <c r="D78" s="374" t="n"/>
      <c r="E78" s="374" t="n"/>
      <c r="F78" s="70" t="n"/>
      <c r="G78" s="38" t="n"/>
      <c r="H78" s="380" t="n"/>
      <c r="I78" s="376" t="n"/>
      <c r="K78" s="370" t="n"/>
      <c r="M78" s="20">
        <f>IF(N78&lt;&gt;"",M77+1,"")</f>
        <v/>
      </c>
      <c r="N78" s="23" t="n"/>
      <c r="O78" s="377" t="n"/>
      <c r="P78" s="20">
        <f>IF(Q78&lt;&gt;"",P77+1,"")</f>
        <v/>
      </c>
      <c r="Q78" s="24" t="n"/>
      <c r="R78" s="378" t="n"/>
      <c r="S78" s="20">
        <f>IF(T78&lt;&gt;"",S77+1,"")</f>
        <v/>
      </c>
      <c r="T78" s="85" t="n"/>
      <c r="U78" s="86" t="n"/>
      <c r="V78" s="378" t="n"/>
    </row>
    <row r="79" ht="16.5" customHeight="1" s="199">
      <c r="A79" s="20" t="n">
        <v>29</v>
      </c>
      <c r="B79" s="21" t="n"/>
      <c r="C79" s="373" t="n"/>
      <c r="D79" s="374" t="n"/>
      <c r="E79" s="374" t="n"/>
      <c r="F79" s="383" t="n"/>
      <c r="G79" s="384" t="n"/>
      <c r="H79" s="385" t="n"/>
      <c r="I79" s="376" t="n"/>
      <c r="K79" s="370" t="n"/>
      <c r="M79" s="25">
        <f>IF(N79&lt;&gt;"",M78+1,"")</f>
        <v/>
      </c>
      <c r="N79" s="23" t="n"/>
      <c r="O79" s="377" t="n"/>
      <c r="P79" s="25">
        <f>IF(Q79&lt;&gt;"",P78+1,"")</f>
        <v/>
      </c>
      <c r="Q79" s="24" t="n"/>
      <c r="R79" s="378" t="n"/>
      <c r="S79" s="25">
        <f>IF(T79&lt;&gt;"",S78+1,"")</f>
        <v/>
      </c>
      <c r="T79" s="87" t="n"/>
      <c r="U79" s="86" t="n"/>
      <c r="V79" s="378" t="n"/>
    </row>
    <row r="80" ht="16.5" customHeight="1" s="199">
      <c r="A80" s="25" t="n">
        <v>30</v>
      </c>
      <c r="B80" s="38" t="n"/>
      <c r="C80" s="373" t="n"/>
      <c r="D80" s="374" t="n"/>
      <c r="E80" s="374" t="n"/>
      <c r="F80" s="70" t="n"/>
      <c r="G80" s="38" t="n"/>
      <c r="H80" s="380" t="n"/>
      <c r="I80" s="376" t="n"/>
      <c r="K80" s="370" t="n"/>
      <c r="M80" s="20">
        <f>IF(N80&lt;&gt;"",M79+1,"")</f>
        <v/>
      </c>
      <c r="N80" s="23" t="n"/>
      <c r="O80" s="377" t="n"/>
      <c r="P80" s="20">
        <f>IF(Q80&lt;&gt;"",P79+1,"")</f>
        <v/>
      </c>
      <c r="Q80" s="24" t="n"/>
      <c r="R80" s="378" t="n"/>
      <c r="S80" s="20">
        <f>IF(T80&lt;&gt;"",S79+1,"")</f>
        <v/>
      </c>
      <c r="T80" s="85" t="n"/>
      <c r="U80" s="86" t="n"/>
      <c r="V80" s="378" t="n"/>
    </row>
    <row r="81" ht="16.5" customHeight="1" s="199">
      <c r="A81" s="20" t="n">
        <v>31</v>
      </c>
      <c r="B81" s="21" t="n"/>
      <c r="C81" s="373" t="n"/>
      <c r="D81" s="374" t="n"/>
      <c r="E81" s="374" t="n"/>
      <c r="F81" s="383" t="n"/>
      <c r="G81" s="384" t="n"/>
      <c r="H81" s="385" t="n"/>
      <c r="I81" s="376" t="n"/>
      <c r="K81" s="370" t="n"/>
      <c r="M81" s="25">
        <f>IF(N81&lt;&gt;"",M80+1,"")</f>
        <v/>
      </c>
      <c r="N81" s="23" t="n"/>
      <c r="O81" s="377" t="n"/>
      <c r="P81" s="25">
        <f>IF(Q81&lt;&gt;"",P80+1,"")</f>
        <v/>
      </c>
      <c r="Q81" s="24" t="n"/>
      <c r="R81" s="378" t="n"/>
      <c r="S81" s="25">
        <f>IF(T81&lt;&gt;"",S80+1,"")</f>
        <v/>
      </c>
      <c r="T81" s="87" t="n"/>
      <c r="U81" s="86" t="n"/>
      <c r="V81" s="378" t="n"/>
    </row>
    <row r="82" ht="16.5" customHeight="1" s="199">
      <c r="A82" s="25" t="n">
        <v>32</v>
      </c>
      <c r="B82" s="38" t="n"/>
      <c r="C82" s="373" t="n"/>
      <c r="D82" s="374" t="n"/>
      <c r="E82" s="374" t="n"/>
      <c r="F82" s="70" t="n"/>
      <c r="G82" s="38" t="n"/>
      <c r="H82" s="380" t="n"/>
      <c r="I82" s="376" t="n"/>
      <c r="K82" s="370" t="n"/>
      <c r="M82" s="20">
        <f>IF(N82&lt;&gt;"",M81+1,"")</f>
        <v/>
      </c>
      <c r="N82" s="23" t="n"/>
      <c r="O82" s="388" t="n"/>
      <c r="P82" s="20">
        <f>IF(Q82&lt;&gt;"",P81+1,"")</f>
        <v/>
      </c>
      <c r="Q82" s="26" t="n"/>
      <c r="R82" s="389" t="n"/>
      <c r="S82" s="20">
        <f>IF(T82&lt;&gt;"",S81+1,"")</f>
        <v/>
      </c>
      <c r="T82" s="88" t="n"/>
      <c r="U82" s="89" t="n"/>
      <c r="V82" s="27" t="n"/>
    </row>
    <row r="83" ht="16.5" customHeight="1" s="199">
      <c r="A83" s="20" t="n">
        <v>33</v>
      </c>
      <c r="B83" s="21" t="n"/>
      <c r="C83" s="373" t="n"/>
      <c r="D83" s="374" t="n"/>
      <c r="E83" s="374" t="n"/>
      <c r="F83" s="383" t="n"/>
      <c r="G83" s="384" t="n"/>
      <c r="H83" s="385" t="n"/>
      <c r="I83" s="376" t="n"/>
      <c r="K83" s="370" t="n"/>
      <c r="M83" s="25">
        <f>IF(N83&lt;&gt;"",M82+1,"")</f>
        <v/>
      </c>
      <c r="N83" s="23" t="n"/>
      <c r="O83" s="390" t="n"/>
      <c r="P83" s="25">
        <f>IF(Q83&lt;&gt;"",P82+1,"")</f>
        <v/>
      </c>
      <c r="Q83" s="23" t="n"/>
      <c r="R83" s="390" t="n"/>
      <c r="S83" s="25">
        <f>IF(T83&lt;&gt;"",S82+1,"")</f>
        <v/>
      </c>
      <c r="T83" s="87" t="n"/>
      <c r="U83" s="21" t="n"/>
      <c r="V83" s="28" t="n"/>
    </row>
    <row r="84" ht="16.5" customHeight="1" s="199">
      <c r="A84" s="25" t="n">
        <v>34</v>
      </c>
      <c r="B84" s="38" t="n"/>
      <c r="C84" s="373" t="n"/>
      <c r="D84" s="374" t="n"/>
      <c r="E84" s="374" t="n"/>
      <c r="F84" s="70" t="n"/>
      <c r="G84" s="38" t="n"/>
      <c r="H84" s="380" t="n"/>
      <c r="I84" s="376" t="n"/>
      <c r="K84" s="370" t="n"/>
      <c r="M84" s="20">
        <f>IF(N84&lt;&gt;"",M83+1,"")</f>
        <v/>
      </c>
      <c r="N84" s="23" t="n"/>
      <c r="O84" s="388" t="n"/>
      <c r="P84" s="20">
        <f>IF(Q84&lt;&gt;"",P83+1,"")</f>
        <v/>
      </c>
      <c r="Q84" s="23" t="n"/>
      <c r="R84" s="378" t="n"/>
      <c r="S84" s="20">
        <f>IF(T84&lt;&gt;"",S83+1,"")</f>
        <v/>
      </c>
      <c r="T84" s="85" t="n"/>
      <c r="U84" s="21" t="n"/>
      <c r="V84" s="378" t="n"/>
    </row>
    <row r="85" ht="16.5" customHeight="1" s="199">
      <c r="A85" s="20" t="n">
        <v>35</v>
      </c>
      <c r="B85" s="21" t="n"/>
      <c r="C85" s="373" t="n"/>
      <c r="D85" s="374" t="n"/>
      <c r="E85" s="374" t="n"/>
      <c r="F85" s="383" t="n"/>
      <c r="G85" s="384" t="n"/>
      <c r="H85" s="385" t="n"/>
      <c r="I85" s="376" t="n"/>
      <c r="K85" s="370" t="n"/>
      <c r="M85" s="25">
        <f>IF(N85&lt;&gt;"",M84+1,"")</f>
        <v/>
      </c>
      <c r="N85" s="23" t="n"/>
      <c r="O85" s="377" t="n"/>
      <c r="P85" s="25">
        <f>IF(Q85&lt;&gt;"",P84+1,"")</f>
        <v/>
      </c>
      <c r="Q85" s="23" t="n"/>
      <c r="R85" s="378" t="n"/>
      <c r="S85" s="25">
        <f>IF(T85&lt;&gt;"",S84+1,"")</f>
        <v/>
      </c>
      <c r="T85" s="87" t="n"/>
      <c r="U85" s="21" t="n"/>
      <c r="V85" s="378" t="n"/>
    </row>
    <row r="86" ht="16.5" customHeight="1" s="199">
      <c r="A86" s="25" t="n">
        <v>36</v>
      </c>
      <c r="B86" s="38" t="n"/>
      <c r="C86" s="373" t="n"/>
      <c r="D86" s="374" t="n"/>
      <c r="E86" s="374" t="n"/>
      <c r="F86" s="70" t="n"/>
      <c r="G86" s="38" t="n"/>
      <c r="H86" s="380" t="n"/>
      <c r="I86" s="376" t="n"/>
      <c r="K86" s="370" t="n"/>
      <c r="M86" s="20">
        <f>IF(N86&lt;&gt;"",M85+1,"")</f>
        <v/>
      </c>
      <c r="N86" s="23" t="n"/>
      <c r="O86" s="377" t="n"/>
      <c r="P86" s="20">
        <f>IF(Q86&lt;&gt;"",P85+1,"")</f>
        <v/>
      </c>
      <c r="Q86" s="23" t="n"/>
      <c r="R86" s="378" t="n"/>
      <c r="S86" s="20">
        <f>IF(T86&lt;&gt;"",S85+1,"")</f>
        <v/>
      </c>
      <c r="T86" s="85" t="n"/>
      <c r="U86" s="21" t="n"/>
      <c r="V86" s="378" t="n"/>
    </row>
    <row r="87" ht="16.5" customHeight="1" s="199">
      <c r="A87" s="20" t="n">
        <v>37</v>
      </c>
      <c r="B87" s="21" t="n"/>
      <c r="C87" s="373" t="n"/>
      <c r="D87" s="374" t="n"/>
      <c r="E87" s="374" t="n"/>
      <c r="F87" s="383" t="n"/>
      <c r="G87" s="384" t="n"/>
      <c r="H87" s="385" t="n"/>
      <c r="I87" s="376" t="n"/>
      <c r="K87" s="370" t="n"/>
      <c r="M87" s="25">
        <f>IF(N87&lt;&gt;"",M86+1,"")</f>
        <v/>
      </c>
      <c r="N87" s="23" t="n"/>
      <c r="O87" s="377" t="n"/>
      <c r="P87" s="25">
        <f>IF(Q87&lt;&gt;"",P86+1,"")</f>
        <v/>
      </c>
      <c r="Q87" s="23" t="n"/>
      <c r="R87" s="378" t="n"/>
      <c r="S87" s="25">
        <f>IF(T87&lt;&gt;"",S86+1,"")</f>
        <v/>
      </c>
      <c r="T87" s="87" t="n"/>
      <c r="U87" s="21" t="n"/>
      <c r="V87" s="378" t="n"/>
    </row>
    <row r="88" ht="16.5" customHeight="1" s="199">
      <c r="A88" s="25" t="n">
        <v>38</v>
      </c>
      <c r="B88" s="38" t="n"/>
      <c r="C88" s="373" t="n"/>
      <c r="D88" s="374" t="n"/>
      <c r="E88" s="374" t="n"/>
      <c r="F88" s="70" t="n"/>
      <c r="G88" s="38" t="n"/>
      <c r="H88" s="380" t="n"/>
      <c r="I88" s="376" t="n"/>
      <c r="K88" s="370" t="n"/>
      <c r="M88" s="20">
        <f>IF(N88&lt;&gt;"",M87+1,"")</f>
        <v/>
      </c>
      <c r="N88" s="23" t="n"/>
      <c r="O88" s="377" t="n"/>
      <c r="P88" s="20">
        <f>IF(Q88&lt;&gt;"",P87+1,"")</f>
        <v/>
      </c>
      <c r="Q88" s="23" t="n"/>
      <c r="R88" s="378" t="n"/>
      <c r="S88" s="20">
        <f>IF(T88&lt;&gt;"",S87+1,"")</f>
        <v/>
      </c>
      <c r="T88" s="85" t="n"/>
      <c r="U88" s="21" t="n"/>
      <c r="V88" s="378" t="n"/>
    </row>
    <row r="89" ht="16.5" customHeight="1" s="199" thickBot="1">
      <c r="A89" s="20" t="n">
        <v>39</v>
      </c>
      <c r="B89" s="21" t="n"/>
      <c r="C89" s="373" t="n"/>
      <c r="D89" s="374" t="n"/>
      <c r="E89" s="374" t="n"/>
      <c r="F89" s="383" t="n"/>
      <c r="G89" s="384" t="n"/>
      <c r="H89" s="391" t="n"/>
      <c r="I89" s="392" t="n"/>
      <c r="K89" s="370" t="n"/>
      <c r="M89" s="29">
        <f>IF(N89&lt;&gt;"",M88+1,"")</f>
        <v/>
      </c>
      <c r="N89" s="26" t="n"/>
      <c r="O89" s="393" t="n"/>
      <c r="P89" s="29">
        <f>IF(Q89&lt;&gt;"",P88+1,"")</f>
        <v/>
      </c>
      <c r="Q89" s="26" t="n"/>
      <c r="R89" s="394" t="n"/>
      <c r="S89" s="29">
        <f>IF(T89&lt;&gt;"",S88+1,"")</f>
        <v/>
      </c>
      <c r="T89" s="90" t="n"/>
      <c r="U89" s="89" t="n"/>
      <c r="V89" s="394" t="n"/>
    </row>
    <row r="90" ht="16.5" customHeight="1" s="199" thickBot="1">
      <c r="A90" s="30" t="n"/>
      <c r="B90" s="31" t="inlineStr">
        <is>
          <t>소 계</t>
        </is>
      </c>
      <c r="C90" s="395" t="n">
        <v>2355032</v>
      </c>
      <c r="D90" s="396" t="inlineStr">
        <is>
          <t>소 계</t>
        </is>
      </c>
      <c r="E90" s="397" t="n">
        <v>1100000</v>
      </c>
      <c r="F90" s="268" t="inlineStr">
        <is>
          <t>소 계</t>
        </is>
      </c>
      <c r="G90" s="269" t="n"/>
      <c r="H90" s="398" t="n">
        <v>190000</v>
      </c>
      <c r="I90" s="194" t="n"/>
      <c r="J90" s="47" t="n"/>
      <c r="K90" s="370" t="n"/>
      <c r="M90" s="30" t="n"/>
      <c r="N90" s="32" t="n"/>
      <c r="O90" s="399" t="n"/>
      <c r="P90" s="30" t="n"/>
      <c r="Q90" s="32" t="n"/>
      <c r="R90" s="399" t="n"/>
      <c r="S90" s="30" t="n"/>
      <c r="T90" s="91" t="n"/>
      <c r="U90" s="92" t="n"/>
      <c r="V90" s="400" t="n"/>
    </row>
    <row r="91" ht="8.25" customHeight="1" s="199">
      <c r="D91" s="370" t="n"/>
      <c r="E91" s="370" t="n"/>
      <c r="I91" s="370" t="n"/>
      <c r="K91" s="370" t="n"/>
    </row>
    <row r="92" ht="13.5" customHeight="1" s="199">
      <c r="A92" s="219" t="n"/>
      <c r="F92" s="170" t="n"/>
      <c r="G92" s="170" t="n"/>
      <c r="H92" s="170" t="n"/>
      <c r="I92" s="170" t="n"/>
      <c r="K92" s="370" t="n"/>
    </row>
    <row r="93" ht="14.25" customHeight="1" s="199">
      <c r="F93" s="167" t="n"/>
      <c r="G93" s="167" t="n"/>
      <c r="H93" s="167" t="n"/>
      <c r="I93" s="170" t="n"/>
      <c r="K93" s="370" t="n"/>
    </row>
    <row r="94" ht="49.5" customHeight="1" s="199">
      <c r="F94" s="168" t="n"/>
      <c r="G94" s="168" t="n"/>
      <c r="H94" s="169" t="n"/>
      <c r="I94" s="170" t="n"/>
      <c r="K94" s="370" t="n"/>
    </row>
    <row r="95">
      <c r="A95" s="201" t="n"/>
      <c r="C95" s="171" t="n"/>
      <c r="D95" s="360" t="n"/>
      <c r="E95" s="170" t="n"/>
      <c r="F95" s="208" t="n"/>
      <c r="G95" s="208" t="n"/>
      <c r="H95" s="208" t="n"/>
      <c r="I95" s="208" t="n"/>
      <c r="K95" s="370" t="n"/>
    </row>
    <row r="96">
      <c r="A96" s="170" t="n"/>
      <c r="B96" s="208" t="n"/>
      <c r="C96" s="220" t="n"/>
      <c r="D96" s="208" t="n"/>
      <c r="E96" s="220" t="n"/>
      <c r="F96" s="208" t="n"/>
      <c r="G96" s="220" t="n"/>
      <c r="H96" s="220" t="n"/>
      <c r="I96" s="220" t="n"/>
      <c r="K96" s="370" t="n"/>
    </row>
    <row r="97">
      <c r="B97" s="208" t="n"/>
      <c r="C97" s="208" t="n"/>
      <c r="D97" s="208" t="n"/>
      <c r="E97" s="208" t="n"/>
      <c r="F97" s="208" t="n"/>
      <c r="G97" s="208" t="n"/>
      <c r="H97" s="208" t="n"/>
      <c r="I97" s="401" t="n"/>
      <c r="K97" s="370" t="n"/>
    </row>
    <row r="98">
      <c r="A98" s="208" t="n"/>
      <c r="B98" s="173" t="n"/>
      <c r="C98" s="305" t="n"/>
      <c r="D98" s="306" t="n"/>
      <c r="E98" s="306" t="n"/>
      <c r="F98" s="173" t="n"/>
      <c r="G98" s="173" t="n"/>
      <c r="H98" s="402" t="n"/>
      <c r="I98" s="306" t="n"/>
      <c r="K98" s="370" t="n"/>
    </row>
    <row r="99">
      <c r="A99" s="177" t="n"/>
      <c r="B99" s="178" t="n"/>
      <c r="C99" s="305" t="n"/>
      <c r="D99" s="306" t="n"/>
      <c r="E99" s="306" t="n"/>
      <c r="F99" s="173" t="n"/>
      <c r="G99" s="173" t="n"/>
      <c r="H99" s="402" t="n"/>
      <c r="I99" s="306" t="n"/>
      <c r="K99" s="370" t="n"/>
    </row>
    <row r="100">
      <c r="A100" s="208" t="n"/>
      <c r="B100" s="178" t="n"/>
      <c r="C100" s="305" t="n"/>
      <c r="D100" s="306" t="n"/>
      <c r="E100" s="306" t="n"/>
      <c r="F100" s="179" t="n"/>
      <c r="G100" s="179" t="n"/>
      <c r="H100" s="403" t="n"/>
      <c r="I100" s="306" t="n"/>
      <c r="K100" s="370" t="n"/>
    </row>
    <row r="101">
      <c r="A101" s="177" t="n"/>
      <c r="B101" s="173" t="n"/>
      <c r="C101" s="305" t="n"/>
      <c r="D101" s="306" t="n"/>
      <c r="E101" s="306" t="n"/>
      <c r="F101" s="173" t="n"/>
      <c r="G101" s="173" t="n"/>
      <c r="H101" s="404" t="n"/>
      <c r="I101" s="405" t="n"/>
      <c r="K101" s="370" t="n"/>
    </row>
    <row r="102">
      <c r="A102" s="177" t="n"/>
      <c r="B102" s="178" t="n"/>
      <c r="C102" s="305" t="n"/>
      <c r="D102" s="306" t="n"/>
      <c r="E102" s="306" t="n"/>
      <c r="F102" s="173" t="n"/>
      <c r="G102" s="173" t="n"/>
      <c r="H102" s="404" t="n"/>
      <c r="I102" s="405" t="n"/>
      <c r="K102" s="370" t="n"/>
    </row>
    <row r="103">
      <c r="A103" s="208" t="n"/>
      <c r="B103" s="173" t="n"/>
      <c r="C103" s="305" t="n"/>
      <c r="D103" s="306" t="n"/>
      <c r="E103" s="306" t="n"/>
      <c r="F103" s="330" t="n"/>
      <c r="G103" s="330" t="n"/>
      <c r="H103" s="406" t="n"/>
      <c r="I103" s="306" t="n"/>
      <c r="K103" s="370" t="n"/>
    </row>
    <row r="104">
      <c r="A104" s="177" t="n"/>
      <c r="B104" s="178" t="n"/>
      <c r="C104" s="305" t="n"/>
      <c r="D104" s="306" t="n"/>
      <c r="E104" s="306" t="n"/>
      <c r="F104" s="185" t="n"/>
      <c r="G104" s="185" t="n"/>
      <c r="H104" s="406" t="n"/>
      <c r="I104" s="306" t="n"/>
      <c r="K104" s="370" t="n"/>
    </row>
    <row r="105">
      <c r="A105" s="177" t="n"/>
      <c r="B105" s="178" t="n"/>
      <c r="C105" s="305" t="n"/>
      <c r="D105" s="306" t="n"/>
      <c r="E105" s="306" t="n"/>
      <c r="F105" s="173" t="n"/>
      <c r="G105" s="173" t="n"/>
      <c r="H105" s="404" t="n"/>
      <c r="I105" s="405" t="n"/>
      <c r="K105" s="370" t="n"/>
    </row>
    <row r="106">
      <c r="A106" s="208" t="n"/>
      <c r="B106" s="173" t="n"/>
      <c r="C106" s="305" t="n"/>
      <c r="D106" s="306" t="n"/>
      <c r="E106" s="306" t="n"/>
      <c r="F106" s="173" t="n"/>
      <c r="G106" s="173" t="n"/>
      <c r="H106" s="404" t="n"/>
      <c r="I106" s="405" t="n"/>
      <c r="K106" s="370" t="n"/>
    </row>
    <row r="107">
      <c r="A107" s="177" t="n"/>
      <c r="B107" s="178" t="n"/>
      <c r="C107" s="305" t="n"/>
      <c r="D107" s="306" t="n"/>
      <c r="E107" s="306" t="n"/>
      <c r="F107" s="330" t="n"/>
      <c r="G107" s="330" t="n"/>
      <c r="H107" s="406" t="n"/>
      <c r="I107" s="306" t="n"/>
      <c r="K107" s="370" t="n"/>
    </row>
    <row r="108">
      <c r="A108" s="177" t="n"/>
      <c r="B108" s="178" t="n"/>
      <c r="C108" s="305" t="n"/>
      <c r="D108" s="306" t="n"/>
      <c r="E108" s="306" t="n"/>
      <c r="F108" s="173" t="n"/>
      <c r="G108" s="173" t="n"/>
      <c r="H108" s="404" t="n"/>
      <c r="I108" s="405" t="n"/>
      <c r="K108" s="370" t="n"/>
    </row>
    <row r="109">
      <c r="A109" s="208" t="n"/>
      <c r="B109" s="173" t="n"/>
      <c r="C109" s="305" t="n"/>
      <c r="D109" s="306" t="n"/>
      <c r="E109" s="306" t="n"/>
      <c r="F109" s="173" t="n"/>
      <c r="G109" s="173" t="n"/>
      <c r="H109" s="404" t="n"/>
      <c r="I109" s="405" t="n"/>
      <c r="K109" s="370" t="n"/>
    </row>
    <row r="110">
      <c r="A110" s="177" t="n"/>
      <c r="B110" s="178" t="n"/>
      <c r="C110" s="305" t="n"/>
      <c r="D110" s="306" t="n"/>
      <c r="E110" s="306" t="n"/>
      <c r="F110" s="173" t="n"/>
      <c r="G110" s="173" t="n"/>
      <c r="H110" s="404" t="n"/>
      <c r="I110" s="405" t="n"/>
      <c r="K110" s="370" t="n"/>
    </row>
    <row r="111">
      <c r="A111" s="177" t="n"/>
      <c r="B111" s="178" t="n"/>
      <c r="C111" s="305" t="n"/>
      <c r="D111" s="306" t="n"/>
      <c r="E111" s="306" t="n"/>
      <c r="F111" s="173" t="n"/>
      <c r="G111" s="173" t="n"/>
      <c r="H111" s="404" t="n"/>
      <c r="I111" s="405" t="n"/>
      <c r="K111" s="370" t="n"/>
    </row>
    <row r="112">
      <c r="A112" s="208" t="n"/>
      <c r="B112" s="173" t="n"/>
      <c r="C112" s="305" t="n"/>
      <c r="D112" s="306" t="n"/>
      <c r="E112" s="306" t="n"/>
      <c r="F112" s="173" t="n"/>
      <c r="G112" s="173" t="n"/>
      <c r="H112" s="404" t="n"/>
      <c r="I112" s="306" t="n"/>
      <c r="K112" s="370" t="n"/>
    </row>
    <row r="113">
      <c r="A113" s="177" t="n"/>
      <c r="B113" s="178" t="n"/>
      <c r="C113" s="305" t="n"/>
      <c r="D113" s="306" t="n"/>
      <c r="E113" s="306" t="n"/>
      <c r="F113" s="173" t="n"/>
      <c r="G113" s="173" t="n"/>
      <c r="H113" s="404" t="n"/>
      <c r="I113" s="306" t="n"/>
      <c r="K113" s="370" t="n"/>
    </row>
    <row r="114">
      <c r="A114" s="177" t="n"/>
      <c r="B114" s="178" t="n"/>
      <c r="C114" s="305" t="n"/>
      <c r="D114" s="306" t="n"/>
      <c r="E114" s="306" t="n"/>
      <c r="F114" s="173" t="n"/>
      <c r="G114" s="173" t="n"/>
      <c r="H114" s="404" t="n"/>
      <c r="I114" s="405" t="n"/>
      <c r="K114" s="370" t="n"/>
    </row>
    <row r="115">
      <c r="A115" s="208" t="n"/>
      <c r="B115" s="173" t="n"/>
      <c r="C115" s="305" t="n"/>
      <c r="D115" s="306" t="n"/>
      <c r="E115" s="306" t="n"/>
      <c r="F115" s="173" t="n"/>
      <c r="G115" s="173" t="n"/>
      <c r="H115" s="404" t="n"/>
      <c r="I115" s="405" t="n"/>
      <c r="K115" s="370" t="n"/>
    </row>
    <row r="116">
      <c r="A116" s="177" t="n"/>
      <c r="B116" s="178" t="n"/>
      <c r="C116" s="305" t="n"/>
      <c r="D116" s="306" t="n"/>
      <c r="E116" s="306" t="n"/>
      <c r="F116" s="173" t="n"/>
      <c r="G116" s="173" t="n"/>
      <c r="H116" s="404" t="n"/>
      <c r="I116" s="405" t="n"/>
      <c r="K116" s="370" t="n"/>
    </row>
    <row r="117">
      <c r="A117" s="177" t="n"/>
      <c r="B117" s="178" t="n"/>
      <c r="C117" s="305" t="n"/>
      <c r="D117" s="306" t="n"/>
      <c r="E117" s="306" t="n"/>
      <c r="F117" s="173" t="n"/>
      <c r="G117" s="173" t="n"/>
      <c r="H117" s="404" t="n"/>
      <c r="I117" s="405" t="n"/>
      <c r="K117" s="370" t="n"/>
    </row>
    <row r="118">
      <c r="A118" s="208" t="n"/>
      <c r="B118" s="173" t="n"/>
      <c r="C118" s="305" t="n"/>
      <c r="D118" s="306" t="n"/>
      <c r="E118" s="306" t="n"/>
      <c r="F118" s="173" t="n"/>
      <c r="G118" s="173" t="n"/>
      <c r="H118" s="404" t="n"/>
      <c r="I118" s="405" t="n"/>
      <c r="K118" s="370" t="n"/>
    </row>
    <row r="119">
      <c r="A119" s="177" t="n"/>
      <c r="B119" s="178" t="n"/>
      <c r="C119" s="305" t="n"/>
      <c r="D119" s="306" t="n"/>
      <c r="E119" s="306" t="n"/>
      <c r="F119" s="173" t="n"/>
      <c r="G119" s="173" t="n"/>
      <c r="H119" s="404" t="n"/>
      <c r="I119" s="405" t="n"/>
      <c r="K119" s="370" t="n"/>
    </row>
    <row r="120">
      <c r="A120" s="177" t="n"/>
      <c r="B120" s="178" t="n"/>
      <c r="C120" s="305" t="n"/>
      <c r="D120" s="306" t="n"/>
      <c r="E120" s="306" t="n"/>
      <c r="F120" s="173" t="n"/>
      <c r="G120" s="173" t="n"/>
      <c r="H120" s="404" t="n"/>
      <c r="I120" s="306" t="n"/>
      <c r="K120" s="370" t="n"/>
    </row>
    <row r="121">
      <c r="A121" s="208" t="n"/>
      <c r="B121" s="173" t="n"/>
      <c r="C121" s="305" t="n"/>
      <c r="D121" s="306" t="n"/>
      <c r="E121" s="306" t="n"/>
      <c r="F121" s="173" t="n"/>
      <c r="G121" s="173" t="n"/>
      <c r="H121" s="404" t="n"/>
      <c r="I121" s="405" t="n"/>
      <c r="K121" s="370" t="n"/>
    </row>
    <row r="122">
      <c r="A122" s="177" t="n"/>
      <c r="B122" s="178" t="n"/>
      <c r="C122" s="305" t="n"/>
      <c r="D122" s="306" t="n"/>
      <c r="E122" s="306" t="n"/>
      <c r="F122" s="173" t="n"/>
      <c r="G122" s="173" t="n"/>
      <c r="H122" s="404" t="n"/>
      <c r="I122" s="306" t="n"/>
      <c r="K122" s="370" t="n"/>
    </row>
    <row r="123">
      <c r="A123" s="177" t="n"/>
      <c r="B123" s="178" t="n"/>
      <c r="C123" s="305" t="n"/>
      <c r="D123" s="306" t="n"/>
      <c r="E123" s="306" t="n"/>
      <c r="F123" s="173" t="n"/>
      <c r="G123" s="173" t="n"/>
      <c r="H123" s="404" t="n"/>
      <c r="I123" s="306" t="n"/>
      <c r="K123" s="370" t="n"/>
    </row>
    <row r="124">
      <c r="A124" s="208" t="n"/>
      <c r="B124" s="173" t="n"/>
      <c r="C124" s="305" t="n"/>
      <c r="D124" s="306" t="n"/>
      <c r="E124" s="306" t="n"/>
      <c r="F124" s="173" t="n"/>
      <c r="G124" s="173" t="n"/>
      <c r="H124" s="404" t="n"/>
      <c r="I124" s="405" t="n"/>
      <c r="K124" s="370" t="n"/>
    </row>
    <row r="125">
      <c r="A125" s="177" t="n"/>
      <c r="B125" s="178" t="n"/>
      <c r="C125" s="305" t="n"/>
      <c r="D125" s="306" t="n"/>
      <c r="E125" s="306" t="n"/>
      <c r="F125" s="173" t="n"/>
      <c r="G125" s="173" t="n"/>
      <c r="H125" s="404" t="n"/>
      <c r="I125" s="306" t="n"/>
      <c r="K125" s="370" t="n"/>
    </row>
    <row r="126">
      <c r="A126" s="177" t="n"/>
      <c r="B126" s="178" t="n"/>
      <c r="C126" s="305" t="n"/>
      <c r="D126" s="306" t="n"/>
      <c r="E126" s="306" t="n"/>
      <c r="F126" s="330" t="n"/>
      <c r="G126" s="330" t="n"/>
      <c r="H126" s="406" t="n"/>
      <c r="I126" s="306" t="n"/>
      <c r="K126" s="370" t="n"/>
    </row>
    <row r="127">
      <c r="A127" s="208" t="n"/>
      <c r="B127" s="173" t="n"/>
      <c r="C127" s="305" t="n"/>
      <c r="D127" s="306" t="n"/>
      <c r="E127" s="306" t="n"/>
      <c r="F127" s="173" t="n"/>
      <c r="G127" s="173" t="n"/>
      <c r="H127" s="404" t="n"/>
      <c r="I127" s="306" t="n"/>
      <c r="K127" s="370" t="n"/>
    </row>
    <row r="128">
      <c r="A128" s="177" t="n"/>
      <c r="B128" s="178" t="n"/>
      <c r="C128" s="305" t="n"/>
      <c r="D128" s="306" t="n"/>
      <c r="E128" s="306" t="n"/>
      <c r="F128" s="330" t="n"/>
      <c r="G128" s="330" t="n"/>
      <c r="H128" s="406" t="n"/>
      <c r="I128" s="306" t="n"/>
      <c r="K128" s="370" t="n"/>
    </row>
    <row r="129">
      <c r="A129" s="208" t="n"/>
      <c r="B129" s="173" t="n"/>
      <c r="C129" s="305" t="n"/>
      <c r="D129" s="306" t="n"/>
      <c r="E129" s="306" t="n"/>
      <c r="F129" s="173" t="n"/>
      <c r="G129" s="173" t="n"/>
      <c r="H129" s="404" t="n"/>
      <c r="I129" s="306" t="n"/>
      <c r="K129" s="370" t="n"/>
    </row>
    <row r="130">
      <c r="A130" s="177" t="n"/>
      <c r="B130" s="178" t="n"/>
      <c r="C130" s="305" t="n"/>
      <c r="D130" s="306" t="n"/>
      <c r="E130" s="306" t="n"/>
      <c r="F130" s="330" t="n"/>
      <c r="G130" s="330" t="n"/>
      <c r="H130" s="406" t="n"/>
      <c r="I130" s="306" t="n"/>
      <c r="K130" s="370" t="n"/>
    </row>
    <row r="131">
      <c r="A131" s="208" t="n"/>
      <c r="B131" s="173" t="n"/>
      <c r="C131" s="305" t="n"/>
      <c r="D131" s="306" t="n"/>
      <c r="E131" s="306" t="n"/>
      <c r="F131" s="173" t="n"/>
      <c r="G131" s="173" t="n"/>
      <c r="H131" s="404" t="n"/>
      <c r="I131" s="306" t="n"/>
      <c r="K131" s="370" t="n"/>
    </row>
    <row r="132">
      <c r="A132" s="177" t="n"/>
      <c r="B132" s="178" t="n"/>
      <c r="C132" s="305" t="n"/>
      <c r="D132" s="306" t="n"/>
      <c r="E132" s="306" t="n"/>
      <c r="F132" s="330" t="n"/>
      <c r="G132" s="330" t="n"/>
      <c r="H132" s="406" t="n"/>
      <c r="I132" s="306" t="n"/>
      <c r="K132" s="370" t="n"/>
    </row>
    <row r="133">
      <c r="A133" s="208" t="n"/>
      <c r="B133" s="173" t="n"/>
      <c r="C133" s="305" t="n"/>
      <c r="D133" s="306" t="n"/>
      <c r="E133" s="306" t="n"/>
      <c r="F133" s="173" t="n"/>
      <c r="G133" s="173" t="n"/>
      <c r="H133" s="404" t="n"/>
      <c r="I133" s="306" t="n"/>
      <c r="K133" s="370" t="n"/>
    </row>
    <row r="134">
      <c r="A134" s="177" t="n"/>
      <c r="B134" s="178" t="n"/>
      <c r="C134" s="305" t="n"/>
      <c r="D134" s="306" t="n"/>
      <c r="E134" s="306" t="n"/>
      <c r="F134" s="330" t="n"/>
      <c r="G134" s="330" t="n"/>
      <c r="H134" s="406" t="n"/>
      <c r="I134" s="306" t="n"/>
      <c r="K134" s="370" t="n"/>
    </row>
    <row r="135">
      <c r="A135" s="208" t="n"/>
      <c r="B135" s="173" t="n"/>
      <c r="C135" s="305" t="n"/>
      <c r="D135" s="306" t="n"/>
      <c r="E135" s="306" t="n"/>
      <c r="F135" s="173" t="n"/>
      <c r="G135" s="173" t="n"/>
      <c r="H135" s="404" t="n"/>
      <c r="I135" s="306" t="n"/>
      <c r="K135" s="370" t="n"/>
    </row>
    <row r="136">
      <c r="A136" s="177" t="n"/>
      <c r="B136" s="178" t="n"/>
      <c r="C136" s="305" t="n"/>
      <c r="D136" s="306" t="n"/>
      <c r="E136" s="306" t="n"/>
      <c r="F136" s="330" t="n"/>
      <c r="G136" s="330" t="n"/>
      <c r="H136" s="406" t="n"/>
      <c r="I136" s="306" t="n"/>
      <c r="K136" s="370" t="n"/>
    </row>
    <row r="137">
      <c r="A137" s="177" t="n"/>
      <c r="B137" s="208" t="n"/>
      <c r="C137" s="306" t="n"/>
      <c r="D137" s="407" t="n"/>
      <c r="E137" s="306" t="n"/>
      <c r="F137" s="208" t="n"/>
      <c r="G137" s="208" t="n"/>
      <c r="H137" s="408" t="n"/>
      <c r="K137" s="370" t="n"/>
    </row>
    <row r="138">
      <c r="D138" s="370" t="n"/>
      <c r="E138" s="370" t="n"/>
      <c r="I138" s="370" t="n"/>
      <c r="K138" s="370" t="n"/>
    </row>
    <row r="139">
      <c r="D139" s="370" t="n"/>
      <c r="E139" s="370" t="n"/>
      <c r="I139" s="370" t="n"/>
      <c r="K139" s="370" t="n"/>
    </row>
    <row r="140">
      <c r="D140" s="370" t="n"/>
      <c r="E140" s="370" t="n"/>
      <c r="I140" s="370" t="n"/>
      <c r="K140" s="370" t="n"/>
    </row>
    <row r="141">
      <c r="D141" s="370" t="n"/>
      <c r="E141" s="370" t="n"/>
      <c r="I141" s="370" t="n"/>
      <c r="K141" s="370" t="n"/>
    </row>
    <row r="142">
      <c r="D142" s="370" t="n"/>
      <c r="E142" s="370" t="n"/>
      <c r="I142" s="370" t="n"/>
      <c r="K142" s="370" t="n"/>
    </row>
    <row r="143">
      <c r="D143" s="370" t="n"/>
      <c r="E143" s="370" t="n"/>
      <c r="I143" s="370" t="n"/>
      <c r="K143" s="370" t="n"/>
    </row>
    <row r="144">
      <c r="D144" s="370" t="n"/>
      <c r="E144" s="370" t="n"/>
      <c r="I144" s="370" t="n"/>
      <c r="K144" s="370" t="n"/>
    </row>
    <row r="145">
      <c r="D145" s="370" t="n"/>
      <c r="E145" s="370" t="n"/>
      <c r="I145" s="370" t="n"/>
      <c r="K145" s="370" t="n"/>
    </row>
    <row r="146">
      <c r="D146" s="370" t="n"/>
      <c r="E146" s="370" t="n"/>
      <c r="I146" s="370" t="n"/>
      <c r="K146" s="370" t="n"/>
    </row>
    <row r="147">
      <c r="D147" s="370" t="n"/>
      <c r="E147" s="370" t="n"/>
      <c r="I147" s="370" t="n"/>
      <c r="K147" s="370" t="n"/>
    </row>
    <row r="148">
      <c r="D148" s="370" t="n"/>
      <c r="E148" s="370" t="n"/>
      <c r="I148" s="370" t="n"/>
      <c r="K148" s="370" t="n"/>
    </row>
    <row r="149">
      <c r="D149" s="370" t="n"/>
      <c r="E149" s="370" t="n"/>
      <c r="I149" s="370" t="n"/>
      <c r="K149" s="370" t="n"/>
    </row>
    <row r="150">
      <c r="D150" s="370" t="n"/>
      <c r="E150" s="370" t="n"/>
      <c r="I150" s="370" t="n"/>
      <c r="K150" s="370" t="n"/>
    </row>
    <row r="151">
      <c r="D151" s="370" t="n"/>
      <c r="E151" s="370" t="n"/>
      <c r="I151" s="370" t="n"/>
      <c r="K151" s="370" t="n"/>
    </row>
    <row r="152">
      <c r="D152" s="370" t="n"/>
      <c r="E152" s="370" t="n"/>
      <c r="I152" s="370" t="n"/>
      <c r="K152" s="370" t="n"/>
    </row>
    <row r="153">
      <c r="D153" s="370" t="n"/>
      <c r="E153" s="370" t="n"/>
      <c r="I153" s="370" t="n"/>
      <c r="K153" s="370" t="n"/>
    </row>
  </sheetData>
  <mergeCells count="7">
    <mergeCell ref="A2:B2"/>
    <mergeCell ref="O49:P49"/>
    <mergeCell ref="H42:I42"/>
    <mergeCell ref="H43:I43"/>
    <mergeCell ref="N46:R47"/>
    <mergeCell ref="H41:I41"/>
    <mergeCell ref="M49:N49"/>
  </mergeCells>
  <conditionalFormatting sqref="B98:E136">
    <cfRule type="expression" priority="23" dxfId="19">
      <formula>$A$92&lt;&gt;""</formula>
    </cfRule>
  </conditionalFormatting>
  <conditionalFormatting sqref="A96:E97">
    <cfRule type="expression" priority="22" dxfId="0">
      <formula>$A$92&lt;&gt;""</formula>
    </cfRule>
  </conditionalFormatting>
  <conditionalFormatting sqref="A92:E94">
    <cfRule type="expression" priority="21" dxfId="17">
      <formula>$A$92&lt;&gt;""</formula>
    </cfRule>
  </conditionalFormatting>
  <conditionalFormatting sqref="A95:B95">
    <cfRule type="expression" priority="20" dxfId="16">
      <formula>$A$92&lt;&gt;""</formula>
    </cfRule>
  </conditionalFormatting>
  <conditionalFormatting sqref="F92:I92">
    <cfRule type="expression" priority="19" dxfId="15">
      <formula>$A$92&lt;&gt;""</formula>
    </cfRule>
  </conditionalFormatting>
  <conditionalFormatting sqref="I92:I95">
    <cfRule type="expression" priority="18" dxfId="14">
      <formula>$A$92&lt;&gt;""</formula>
    </cfRule>
  </conditionalFormatting>
  <conditionalFormatting sqref="F98:G136">
    <cfRule type="expression" priority="17" dxfId="13">
      <formula>$A$92&lt;&gt;""</formula>
    </cfRule>
  </conditionalFormatting>
  <conditionalFormatting sqref="H98:H136">
    <cfRule type="expression" priority="16" dxfId="12">
      <formula>$A$92&lt;&gt;""</formula>
    </cfRule>
  </conditionalFormatting>
  <conditionalFormatting sqref="I98:I136">
    <cfRule type="expression" priority="15" dxfId="11">
      <formula>$A$92&lt;&gt;""</formula>
    </cfRule>
  </conditionalFormatting>
  <conditionalFormatting sqref="A137:E137">
    <cfRule type="expression" priority="14" dxfId="0">
      <formula>$A$92&lt;&gt;""</formula>
    </cfRule>
  </conditionalFormatting>
  <conditionalFormatting sqref="F137">
    <cfRule type="expression" priority="13" dxfId="9">
      <formula>$A$92&lt;&gt;""</formula>
    </cfRule>
  </conditionalFormatting>
  <conditionalFormatting sqref="G137">
    <cfRule type="expression" priority="12" dxfId="3">
      <formula>$A$92&lt;&gt;""</formula>
    </cfRule>
  </conditionalFormatting>
  <conditionalFormatting sqref="H137:I137">
    <cfRule type="expression" priority="11" dxfId="3">
      <formula>$A$92&lt;&gt;""</formula>
    </cfRule>
  </conditionalFormatting>
  <conditionalFormatting sqref="F96:F97">
    <cfRule type="expression" priority="10" dxfId="4">
      <formula>$A$92&lt;&gt;""</formula>
    </cfRule>
  </conditionalFormatting>
  <conditionalFormatting sqref="G96:G97">
    <cfRule type="expression" priority="9" dxfId="5">
      <formula>$A$92&lt;&gt;""</formula>
    </cfRule>
  </conditionalFormatting>
  <conditionalFormatting sqref="H96:H97">
    <cfRule type="expression" priority="8" dxfId="4">
      <formula>$A$92&lt;&gt;""</formula>
    </cfRule>
  </conditionalFormatting>
  <conditionalFormatting sqref="I96:I97">
    <cfRule type="expression" priority="7" dxfId="3">
      <formula>$A$92&lt;&gt;""</formula>
    </cfRule>
  </conditionalFormatting>
  <conditionalFormatting sqref="A96:I97">
    <cfRule type="expression" priority="6" dxfId="2">
      <formula>$A$92&lt;&gt;""</formula>
    </cfRule>
  </conditionalFormatting>
  <conditionalFormatting sqref="M45:V90">
    <cfRule type="expression" priority="5" dxfId="1">
      <formula>$N$46=""</formula>
    </cfRule>
  </conditionalFormatting>
  <conditionalFormatting sqref="N9:O13">
    <cfRule type="expression" priority="1" dxfId="0">
      <formula>$N9&lt;&gt;""</formula>
    </cfRule>
  </conditionalFormatting>
  <printOptions horizontalCentered="1" verticalCentered="1"/>
  <pageMargins left="0.1181102362204725" right="0.1181102362204725" top="0.1968503937007874" bottom="0.1968503937007874" header="0" footer="0"/>
  <pageSetup orientation="portrait" paperSize="9"/>
  <rowBreaks count="1" manualBreakCount="1">
    <brk id="44" min="0" max="7" man="1"/>
  </rowBreaks>
  <legacyDrawing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김재홍</dc:creator>
  <dcterms:created xsi:type="dcterms:W3CDTF">2023-02-12T23:58:27Z</dcterms:created>
  <dcterms:modified xsi:type="dcterms:W3CDTF">2024-10-07T14:09:25Z</dcterms:modified>
  <cp:lastModifiedBy>eunjin</cp:lastModifiedBy>
  <cp:lastPrinted>2023-04-29T11:24:10Z</cp:lastPrinted>
</cp:coreProperties>
</file>