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ndaBas\Desktop\Personal\Teaching\Ensemble\"/>
    </mc:Choice>
  </mc:AlternateContent>
  <xr:revisionPtr revIDLastSave="0" documentId="13_ncr:1_{21EB05DA-B859-4B37-B912-88E418C63933}" xr6:coauthVersionLast="47" xr6:coauthVersionMax="47" xr10:uidLastSave="{00000000-0000-0000-0000-000000000000}"/>
  <bookViews>
    <workbookView xWindow="-120" yWindow="-120" windowWidth="19440" windowHeight="10440" activeTab="1" xr2:uid="{EBC1DAC3-782A-4EF3-BEAE-369A349E16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2" l="1"/>
  <c r="E20" i="2"/>
  <c r="E21" i="2"/>
  <c r="E22" i="2"/>
  <c r="G19" i="2" s="1"/>
  <c r="E18" i="2"/>
  <c r="E12" i="2"/>
  <c r="G12" i="2" s="1"/>
  <c r="E13" i="2"/>
  <c r="E14" i="2"/>
  <c r="E15" i="2"/>
  <c r="E11" i="2"/>
  <c r="F3" i="2"/>
  <c r="F4" i="2"/>
  <c r="F5" i="2"/>
  <c r="F6" i="2"/>
  <c r="E3" i="2"/>
  <c r="E4" i="2"/>
  <c r="E5" i="2"/>
  <c r="E6" i="2"/>
  <c r="E2" i="2"/>
  <c r="F2" i="2" s="1"/>
  <c r="G8" i="2" s="1"/>
  <c r="S29" i="1" l="1"/>
  <c r="T22" i="1"/>
  <c r="T21" i="1"/>
  <c r="T31" i="1" s="1"/>
  <c r="T20" i="1"/>
  <c r="T30" i="1" s="1"/>
  <c r="T32" i="1"/>
  <c r="T33" i="1"/>
  <c r="T34" i="1"/>
  <c r="T24" i="1"/>
  <c r="T23" i="1"/>
  <c r="P14" i="1"/>
  <c r="P15" i="1"/>
  <c r="P16" i="1" s="1"/>
  <c r="P31" i="1"/>
  <c r="Q31" i="1"/>
  <c r="Q32" i="1"/>
  <c r="Q33" i="1"/>
  <c r="Q34" i="1"/>
  <c r="Q30" i="1"/>
  <c r="M31" i="1"/>
  <c r="N31" i="1"/>
  <c r="N32" i="1"/>
  <c r="N33" i="1"/>
  <c r="N34" i="1"/>
  <c r="N30" i="1"/>
  <c r="Q21" i="1"/>
  <c r="Q20" i="1"/>
  <c r="R15" i="1"/>
  <c r="N21" i="1"/>
  <c r="N22" i="1"/>
  <c r="N23" i="1"/>
  <c r="N24" i="1"/>
  <c r="N20" i="1"/>
  <c r="W21" i="1"/>
  <c r="W20" i="1"/>
  <c r="N3" i="1"/>
  <c r="N4" i="1"/>
  <c r="N5" i="1"/>
  <c r="N6" i="1"/>
  <c r="N2" i="1"/>
  <c r="M11" i="1"/>
  <c r="S31" i="1" l="1"/>
</calcChain>
</file>

<file path=xl/sharedStrings.xml><?xml version="1.0" encoding="utf-8"?>
<sst xmlns="http://schemas.openxmlformats.org/spreadsheetml/2006/main" count="91" uniqueCount="60">
  <si>
    <t>RowNo.</t>
  </si>
  <si>
    <t>Gender</t>
  </si>
  <si>
    <t>Age</t>
  </si>
  <si>
    <t>Income</t>
  </si>
  <si>
    <t>Illness</t>
  </si>
  <si>
    <t>Male</t>
  </si>
  <si>
    <t>Female</t>
  </si>
  <si>
    <t>Yes</t>
  </si>
  <si>
    <t>No</t>
  </si>
  <si>
    <t>InitialWeight</t>
  </si>
  <si>
    <t>1/5</t>
  </si>
  <si>
    <t>NewWeight</t>
  </si>
  <si>
    <t>NormalizedWeight</t>
  </si>
  <si>
    <t>0.1004/0.8004 =0.1254</t>
  </si>
  <si>
    <t>0.3988/0.8004 =0.4982</t>
  </si>
  <si>
    <t>YouTube</t>
  </si>
  <si>
    <t>Google</t>
  </si>
  <si>
    <t>Sales</t>
  </si>
  <si>
    <t>Loss Function</t>
  </si>
  <si>
    <t>Additive Model</t>
  </si>
  <si>
    <t>Step 0</t>
  </si>
  <si>
    <t>Calculate the errors</t>
  </si>
  <si>
    <t>For Classification in Step-0 the probabilities are considered</t>
  </si>
  <si>
    <t>Predicted_Sales</t>
  </si>
  <si>
    <t>Residual</t>
  </si>
  <si>
    <t>New pred</t>
  </si>
  <si>
    <t>290 + 0.1 X -91.4 = 290- 9.14 = 280.9</t>
  </si>
  <si>
    <t>290 + 0.1 X -21.9 = 290 - 2.19 = 287.8</t>
  </si>
  <si>
    <t>Residual0</t>
  </si>
  <si>
    <t>Residual1</t>
  </si>
  <si>
    <t>290 + 0.1 X 105.8 = 290 + 10.6 = 300.6</t>
  </si>
  <si>
    <t>290 + 0.01 X -27.5 = 290 - 2.75 = 287.3</t>
  </si>
  <si>
    <t>290 + 0.01 X -91.4 = 290 -4.2 = 294.2</t>
  </si>
  <si>
    <t>New Target for Step1</t>
  </si>
  <si>
    <t>Predicted_Sales_1</t>
  </si>
  <si>
    <t>Predicted_Sales_0</t>
  </si>
  <si>
    <t>Predicted_Res</t>
  </si>
  <si>
    <t>New Target for Step2</t>
  </si>
  <si>
    <t>Predicted_Res_2</t>
  </si>
  <si>
    <t>Predicted_Sales_2</t>
  </si>
  <si>
    <t>Residual2</t>
  </si>
  <si>
    <t>MSE</t>
  </si>
  <si>
    <t>Pred_Sales + 0.1*-82.3 = 280.9 - 8.23 =281.8</t>
  </si>
  <si>
    <t>Pred_Sales + 0.1*-26.5 = 287.8 - 2.65 =287.4</t>
  </si>
  <si>
    <t>Pred_Sales + 0.1*-82.3 = 287.3 - 2.5 =287.5</t>
  </si>
  <si>
    <t>Pred_Sales + 0.1*-82.3 = 294.2 +3.8 =293.8</t>
  </si>
  <si>
    <t>Pred_Sales + 0.1 X -91.4 = 290- 9.14 = 280.9</t>
  </si>
  <si>
    <t>Pred_Sales + 0.1 X -21.9 = 290 - 2.19 = 287.8</t>
  </si>
  <si>
    <t>Pred_Sales + 0.1 X 105.8 = 290 + 10.6 = 300.6</t>
  </si>
  <si>
    <t>Pred_Sales + 0.01 X -27.5 = 290 - 2.75 = 287.3</t>
  </si>
  <si>
    <t>Pred_Sales + 0.01 X 41.9 = 290 +4.2 = 294.2</t>
  </si>
  <si>
    <t>Pred_Sales + 0.1*-82.3 = 300.6 + 9.5 =310.1</t>
  </si>
  <si>
    <t>Average_Sales</t>
  </si>
  <si>
    <t>Residual_0</t>
  </si>
  <si>
    <t>Squared_Res_0</t>
  </si>
  <si>
    <t>MSE =</t>
  </si>
  <si>
    <t>Res_Pred_1</t>
  </si>
  <si>
    <t>Res_Pred_2</t>
  </si>
  <si>
    <t>Squared_Res_1</t>
  </si>
  <si>
    <t>Squared_Res_2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</si>
</sst>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quotePrefix="1"/>
    <xf numFmtId="0" fontId="0" fillId="2" borderId="0" xfId="0" applyFill="1"/>
    <xf numFmtId="0" fontId="0" fillId="2" borderId="0" xfId="0" quotePrefix="1" applyFill="1"/>
    <xf numFmtId="0" fontId="0" fillId="2" borderId="0" xfId="0" quotePrefix="1" applyFont="1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F3F332-ACC6-401F-BE87-14BEF286B1E1}" name="Table1" displayName="Table1" ref="A1:H1048576" totalsRowShown="0">
  <autoFilter ref="A1:H1048576" xr:uid="{0FF3F332-ACC6-401F-BE87-14BEF286B1E1}"/>
  <tableColumns count="8">
    <tableColumn id="1" xr3:uid="{DA338442-0B82-45E3-AD90-79B9F349DEFE}" name="RowNo."/>
    <tableColumn id="2" xr3:uid="{930E8B2E-7D70-4C6E-8B8E-E1A813AD48B8}" name="Gender"/>
    <tableColumn id="3" xr3:uid="{61B31DE7-C432-4AA9-9781-013B8849AB7D}" name="Age"/>
    <tableColumn id="4" xr3:uid="{66A0EE18-C72E-44AA-805D-1A69665066AF}" name="Income"/>
    <tableColumn id="5" xr3:uid="{148CDB0D-B072-4BDC-AB23-1977ECD62BCF}" name="Illness"/>
    <tableColumn id="6" xr3:uid="{5D4206BD-4FF7-4B98-A108-2C1002806335}" name="InitialWeight"/>
    <tableColumn id="7" xr3:uid="{177A926B-D109-49AF-8893-F46C895BAAF8}" name="NewWeight"/>
    <tableColumn id="8" xr3:uid="{1F101D58-855A-414A-ABED-F82B714A949F}" name="NormalizedWeigh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FE299-6B2E-4A76-811A-12107DB9F7F7}">
  <dimension ref="A1:W34"/>
  <sheetViews>
    <sheetView topLeftCell="G11" workbookViewId="0">
      <selection activeCell="J19" sqref="J19:M24"/>
    </sheetView>
  </sheetViews>
  <sheetFormatPr defaultRowHeight="15" x14ac:dyDescent="0.25"/>
  <cols>
    <col min="1" max="1" width="10.140625" customWidth="1"/>
    <col min="2" max="2" width="9.85546875" customWidth="1"/>
    <col min="4" max="4" width="9.7109375" customWidth="1"/>
    <col min="6" max="6" width="14.85546875" customWidth="1"/>
    <col min="7" max="7" width="14" bestFit="1" customWidth="1"/>
    <col min="8" max="8" width="20.42578125" bestFit="1" customWidth="1"/>
    <col min="13" max="13" width="17.42578125" bestFit="1" customWidth="1"/>
    <col min="14" max="14" width="9.28515625" bestFit="1" customWidth="1"/>
    <col min="15" max="15" width="13.85546875" bestFit="1" customWidth="1"/>
    <col min="16" max="16" width="39.85546875" bestFit="1" customWidth="1"/>
    <col min="17" max="17" width="9.5703125" bestFit="1" customWidth="1"/>
    <col min="18" max="18" width="15.85546875" bestFit="1" customWidth="1"/>
    <col min="19" max="19" width="39" bestFit="1" customWidth="1"/>
    <col min="20" max="20" width="9.5703125" bestFit="1" customWidth="1"/>
    <col min="22" max="22" width="32.8554687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s="5" t="s">
        <v>11</v>
      </c>
      <c r="H1" t="s">
        <v>12</v>
      </c>
      <c r="J1" s="7" t="s">
        <v>15</v>
      </c>
      <c r="K1" s="7" t="s">
        <v>16</v>
      </c>
      <c r="L1" s="7" t="s">
        <v>17</v>
      </c>
      <c r="M1" s="11" t="s">
        <v>23</v>
      </c>
      <c r="N1" s="11" t="s">
        <v>24</v>
      </c>
      <c r="O1" s="14"/>
    </row>
    <row r="2" spans="1:18" x14ac:dyDescent="0.25">
      <c r="A2">
        <v>1</v>
      </c>
      <c r="B2" t="s">
        <v>5</v>
      </c>
      <c r="C2">
        <v>41</v>
      </c>
      <c r="D2">
        <v>40000</v>
      </c>
      <c r="E2" t="s">
        <v>7</v>
      </c>
      <c r="F2" s="1" t="s">
        <v>10</v>
      </c>
      <c r="G2" s="5">
        <v>0.1004</v>
      </c>
      <c r="H2" s="1" t="s">
        <v>13</v>
      </c>
      <c r="J2" s="7">
        <v>100</v>
      </c>
      <c r="K2" s="7">
        <v>50</v>
      </c>
      <c r="L2" s="7">
        <v>200</v>
      </c>
      <c r="M2" s="11">
        <v>290</v>
      </c>
      <c r="N2" s="12">
        <f>L2-M2</f>
        <v>-90</v>
      </c>
      <c r="O2" s="15"/>
    </row>
    <row r="3" spans="1:18" x14ac:dyDescent="0.25">
      <c r="A3">
        <v>2</v>
      </c>
      <c r="B3" t="s">
        <v>5</v>
      </c>
      <c r="C3">
        <v>54</v>
      </c>
      <c r="D3">
        <v>30000</v>
      </c>
      <c r="E3" t="s">
        <v>8</v>
      </c>
      <c r="F3" s="1" t="s">
        <v>10</v>
      </c>
      <c r="G3" s="5">
        <v>0.1004</v>
      </c>
      <c r="H3" s="1" t="s">
        <v>13</v>
      </c>
      <c r="J3" s="7">
        <v>50</v>
      </c>
      <c r="K3" s="7">
        <v>125</v>
      </c>
      <c r="L3" s="7">
        <v>250</v>
      </c>
      <c r="M3" s="11">
        <v>290</v>
      </c>
      <c r="N3" s="12">
        <f t="shared" ref="N3:N6" si="0">L3-M3</f>
        <v>-40</v>
      </c>
      <c r="O3" s="15"/>
    </row>
    <row r="4" spans="1:18" x14ac:dyDescent="0.25">
      <c r="A4">
        <v>3</v>
      </c>
      <c r="B4" t="s">
        <v>6</v>
      </c>
      <c r="C4">
        <v>42</v>
      </c>
      <c r="D4">
        <v>25000</v>
      </c>
      <c r="E4" t="s">
        <v>8</v>
      </c>
      <c r="F4" s="1" t="s">
        <v>10</v>
      </c>
      <c r="G4" s="5">
        <v>0.1004</v>
      </c>
      <c r="H4" s="1" t="s">
        <v>13</v>
      </c>
      <c r="J4" s="7">
        <v>125</v>
      </c>
      <c r="K4" s="7">
        <v>100</v>
      </c>
      <c r="L4" s="7">
        <v>400</v>
      </c>
      <c r="M4" s="11">
        <v>290</v>
      </c>
      <c r="N4" s="12">
        <f t="shared" si="0"/>
        <v>110</v>
      </c>
      <c r="O4" s="15"/>
    </row>
    <row r="5" spans="1:18" x14ac:dyDescent="0.25">
      <c r="A5" s="2">
        <v>4</v>
      </c>
      <c r="B5" s="2" t="s">
        <v>6</v>
      </c>
      <c r="C5" s="2">
        <v>40</v>
      </c>
      <c r="D5" s="2">
        <v>60000</v>
      </c>
      <c r="E5" s="2" t="s">
        <v>7</v>
      </c>
      <c r="F5" s="3" t="s">
        <v>10</v>
      </c>
      <c r="G5" s="6">
        <v>0.39879999999999999</v>
      </c>
      <c r="H5" s="4" t="s">
        <v>14</v>
      </c>
      <c r="J5" s="7">
        <v>75</v>
      </c>
      <c r="K5" s="7">
        <v>100</v>
      </c>
      <c r="L5" s="7">
        <v>275</v>
      </c>
      <c r="M5" s="11">
        <v>290</v>
      </c>
      <c r="N5" s="12">
        <f t="shared" si="0"/>
        <v>-15</v>
      </c>
      <c r="O5" s="15"/>
    </row>
    <row r="6" spans="1:18" x14ac:dyDescent="0.25">
      <c r="A6">
        <v>5</v>
      </c>
      <c r="B6" t="s">
        <v>5</v>
      </c>
      <c r="C6">
        <v>46</v>
      </c>
      <c r="D6">
        <v>50000</v>
      </c>
      <c r="E6" t="s">
        <v>7</v>
      </c>
      <c r="F6" s="1" t="s">
        <v>10</v>
      </c>
      <c r="G6" s="5">
        <v>0.1004</v>
      </c>
      <c r="H6" s="1" t="s">
        <v>13</v>
      </c>
      <c r="J6" s="7">
        <v>150</v>
      </c>
      <c r="K6" s="7">
        <v>50</v>
      </c>
      <c r="L6" s="7">
        <v>325</v>
      </c>
      <c r="M6" s="11">
        <v>290</v>
      </c>
      <c r="N6" s="12">
        <f t="shared" si="0"/>
        <v>35</v>
      </c>
      <c r="O6" s="15"/>
    </row>
    <row r="8" spans="1:18" x14ac:dyDescent="0.25">
      <c r="M8" t="s">
        <v>18</v>
      </c>
    </row>
    <row r="9" spans="1:18" x14ac:dyDescent="0.25">
      <c r="M9" t="s">
        <v>19</v>
      </c>
    </row>
    <row r="11" spans="1:18" x14ac:dyDescent="0.25">
      <c r="L11" t="s">
        <v>20</v>
      </c>
      <c r="M11">
        <f>AVERAGE(L2:L6)</f>
        <v>290</v>
      </c>
    </row>
    <row r="12" spans="1:18" x14ac:dyDescent="0.25">
      <c r="L12" s="9" t="s">
        <v>21</v>
      </c>
      <c r="M12" s="9"/>
    </row>
    <row r="13" spans="1:18" x14ac:dyDescent="0.25">
      <c r="P13">
        <v>290</v>
      </c>
      <c r="R13">
        <v>290</v>
      </c>
    </row>
    <row r="14" spans="1:18" x14ac:dyDescent="0.25">
      <c r="L14" s="10" t="s">
        <v>22</v>
      </c>
      <c r="M14" s="10"/>
      <c r="P14">
        <f>0.1*37.9</f>
        <v>3.79</v>
      </c>
      <c r="R14">
        <v>0.1</v>
      </c>
    </row>
    <row r="15" spans="1:18" x14ac:dyDescent="0.25">
      <c r="L15" s="10"/>
      <c r="M15" s="10"/>
      <c r="P15">
        <f>SUM(P13:P14)</f>
        <v>293.79000000000002</v>
      </c>
      <c r="R15">
        <f>R13+R14*41.9</f>
        <v>294.19</v>
      </c>
    </row>
    <row r="16" spans="1:18" x14ac:dyDescent="0.25">
      <c r="L16" s="10"/>
      <c r="M16" s="10"/>
      <c r="P16">
        <f xml:space="preserve"> 325-P15</f>
        <v>31.20999999999998</v>
      </c>
    </row>
    <row r="19" spans="10:23" x14ac:dyDescent="0.25">
      <c r="J19" s="7" t="s">
        <v>15</v>
      </c>
      <c r="K19" s="7" t="s">
        <v>16</v>
      </c>
      <c r="L19" s="7" t="s">
        <v>17</v>
      </c>
      <c r="M19" s="11" t="s">
        <v>35</v>
      </c>
      <c r="N19" s="11" t="s">
        <v>28</v>
      </c>
      <c r="O19" s="11" t="s">
        <v>36</v>
      </c>
      <c r="P19" s="11" t="s">
        <v>34</v>
      </c>
      <c r="Q19" s="11" t="s">
        <v>29</v>
      </c>
      <c r="R19" s="11" t="s">
        <v>38</v>
      </c>
      <c r="S19" s="11" t="s">
        <v>39</v>
      </c>
      <c r="T19" s="11" t="s">
        <v>40</v>
      </c>
      <c r="U19" s="11" t="s">
        <v>29</v>
      </c>
      <c r="V19" s="11" t="s">
        <v>25</v>
      </c>
      <c r="W19" s="11" t="s">
        <v>29</v>
      </c>
    </row>
    <row r="20" spans="10:23" x14ac:dyDescent="0.25">
      <c r="J20" s="7">
        <v>100</v>
      </c>
      <c r="K20" s="7">
        <v>50</v>
      </c>
      <c r="L20" s="7">
        <v>200</v>
      </c>
      <c r="M20" s="11">
        <v>290</v>
      </c>
      <c r="N20" s="7">
        <f>L20-M20</f>
        <v>-90</v>
      </c>
      <c r="O20" s="7">
        <v>-91.4</v>
      </c>
      <c r="P20" s="13" t="s">
        <v>46</v>
      </c>
      <c r="Q20" s="7">
        <f xml:space="preserve"> 200- 280.9</f>
        <v>-80.899999999999977</v>
      </c>
      <c r="R20" s="8">
        <v>-82.3</v>
      </c>
      <c r="S20" s="1" t="s">
        <v>42</v>
      </c>
      <c r="T20">
        <f>200-272.7</f>
        <v>-72.699999999999989</v>
      </c>
      <c r="U20" s="7"/>
      <c r="V20" s="13" t="s">
        <v>26</v>
      </c>
      <c r="W20" s="7">
        <f xml:space="preserve"> 200- 280.9</f>
        <v>-80.899999999999977</v>
      </c>
    </row>
    <row r="21" spans="10:23" x14ac:dyDescent="0.25">
      <c r="J21" s="7">
        <v>50</v>
      </c>
      <c r="K21" s="7">
        <v>125</v>
      </c>
      <c r="L21" s="7">
        <v>250</v>
      </c>
      <c r="M21" s="11">
        <v>290</v>
      </c>
      <c r="N21" s="7">
        <f t="shared" ref="N21:N24" si="1">L21-M21</f>
        <v>-40</v>
      </c>
      <c r="O21" s="7">
        <v>-21.9</v>
      </c>
      <c r="P21" s="13" t="s">
        <v>47</v>
      </c>
      <c r="Q21" s="7">
        <f>250-287.8</f>
        <v>-37.800000000000011</v>
      </c>
      <c r="R21" s="8">
        <v>-26.5</v>
      </c>
      <c r="S21" s="1" t="s">
        <v>43</v>
      </c>
      <c r="T21">
        <f>250-285.1</f>
        <v>-35.100000000000023</v>
      </c>
      <c r="U21" s="7"/>
      <c r="V21" s="13" t="s">
        <v>27</v>
      </c>
      <c r="W21" s="7">
        <f>250-287.8</f>
        <v>-37.800000000000011</v>
      </c>
    </row>
    <row r="22" spans="10:23" x14ac:dyDescent="0.25">
      <c r="J22" s="7">
        <v>125</v>
      </c>
      <c r="K22" s="7">
        <v>100</v>
      </c>
      <c r="L22" s="7">
        <v>400</v>
      </c>
      <c r="M22" s="11">
        <v>290</v>
      </c>
      <c r="N22" s="7">
        <f t="shared" si="1"/>
        <v>110</v>
      </c>
      <c r="O22" s="7">
        <v>105.8</v>
      </c>
      <c r="P22" s="13" t="s">
        <v>48</v>
      </c>
      <c r="Q22" s="7">
        <v>99.4</v>
      </c>
      <c r="R22" s="18">
        <v>95.1</v>
      </c>
      <c r="S22" s="1" t="s">
        <v>51</v>
      </c>
      <c r="T22">
        <f>400-310.1</f>
        <v>89.899999999999977</v>
      </c>
      <c r="U22" s="7"/>
      <c r="V22" s="13" t="s">
        <v>30</v>
      </c>
      <c r="W22" s="7">
        <v>99.4</v>
      </c>
    </row>
    <row r="23" spans="10:23" x14ac:dyDescent="0.25">
      <c r="J23" s="7">
        <v>75</v>
      </c>
      <c r="K23" s="7">
        <v>100</v>
      </c>
      <c r="L23" s="7">
        <v>275</v>
      </c>
      <c r="M23" s="11">
        <v>290</v>
      </c>
      <c r="N23" s="7">
        <f t="shared" si="1"/>
        <v>-15</v>
      </c>
      <c r="O23" s="7">
        <v>-27.5</v>
      </c>
      <c r="P23" s="13" t="s">
        <v>49</v>
      </c>
      <c r="Q23" s="7">
        <v>-12.3</v>
      </c>
      <c r="R23" s="18">
        <v>-25</v>
      </c>
      <c r="S23" s="1" t="s">
        <v>44</v>
      </c>
      <c r="T23">
        <f>275-287.5</f>
        <v>-12.5</v>
      </c>
      <c r="U23" s="7"/>
      <c r="V23" s="13" t="s">
        <v>31</v>
      </c>
      <c r="W23" s="7">
        <v>-12.3</v>
      </c>
    </row>
    <row r="24" spans="10:23" x14ac:dyDescent="0.25">
      <c r="J24" s="7">
        <v>150</v>
      </c>
      <c r="K24" s="7">
        <v>50</v>
      </c>
      <c r="L24" s="7">
        <v>325</v>
      </c>
      <c r="M24" s="11">
        <v>290</v>
      </c>
      <c r="N24" s="7">
        <f t="shared" si="1"/>
        <v>35</v>
      </c>
      <c r="O24" s="7">
        <v>41.9</v>
      </c>
      <c r="P24" s="13" t="s">
        <v>50</v>
      </c>
      <c r="Q24" s="7">
        <v>30.8</v>
      </c>
      <c r="R24" s="19">
        <v>37.9</v>
      </c>
      <c r="S24" s="1" t="s">
        <v>45</v>
      </c>
      <c r="T24">
        <f>325-293.8</f>
        <v>31.199999999999989</v>
      </c>
      <c r="U24" s="7"/>
      <c r="V24" s="13" t="s">
        <v>32</v>
      </c>
      <c r="W24" s="7">
        <v>30.8</v>
      </c>
    </row>
    <row r="25" spans="10:23" ht="15" customHeight="1" x14ac:dyDescent="0.25">
      <c r="N25" s="16" t="s">
        <v>33</v>
      </c>
      <c r="Q25" s="16" t="s">
        <v>37</v>
      </c>
    </row>
    <row r="26" spans="10:23" x14ac:dyDescent="0.25">
      <c r="N26" s="17"/>
      <c r="Q26" s="17"/>
    </row>
    <row r="27" spans="10:23" x14ac:dyDescent="0.25">
      <c r="N27" s="17"/>
      <c r="Q27" s="17"/>
      <c r="S27">
        <v>287.3</v>
      </c>
    </row>
    <row r="28" spans="10:23" x14ac:dyDescent="0.25">
      <c r="S28">
        <v>2.5</v>
      </c>
    </row>
    <row r="29" spans="10:23" x14ac:dyDescent="0.25">
      <c r="S29">
        <f>S27-S28</f>
        <v>284.8</v>
      </c>
    </row>
    <row r="30" spans="10:23" x14ac:dyDescent="0.25">
      <c r="M30" t="s">
        <v>41</v>
      </c>
      <c r="N30">
        <f>N20*N20</f>
        <v>8100</v>
      </c>
      <c r="P30" t="s">
        <v>41</v>
      </c>
      <c r="Q30">
        <f>Q20*Q20</f>
        <v>6544.8099999999968</v>
      </c>
      <c r="T30">
        <f>T20*T20</f>
        <v>5285.2899999999981</v>
      </c>
    </row>
    <row r="31" spans="10:23" x14ac:dyDescent="0.25">
      <c r="M31">
        <f>SUM(N30:N34)/5</f>
        <v>4650</v>
      </c>
      <c r="N31">
        <f t="shared" ref="N31:N34" si="2">N21*N21</f>
        <v>1600</v>
      </c>
      <c r="P31" s="20">
        <f>SUM(Q30:Q34)/5</f>
        <v>3790.7879999999996</v>
      </c>
      <c r="Q31">
        <f t="shared" ref="Q31:Q34" si="3">Q21*Q21</f>
        <v>1428.8400000000008</v>
      </c>
      <c r="S31" s="20">
        <f>SUM(T30:T34)/5</f>
        <v>3145.7999999999984</v>
      </c>
      <c r="T31">
        <f t="shared" ref="T31:T34" si="4">T21*T21</f>
        <v>1232.0100000000016</v>
      </c>
    </row>
    <row r="32" spans="10:23" x14ac:dyDescent="0.25">
      <c r="N32">
        <f t="shared" si="2"/>
        <v>12100</v>
      </c>
      <c r="Q32">
        <f t="shared" si="3"/>
        <v>9880.36</v>
      </c>
      <c r="T32">
        <f t="shared" si="4"/>
        <v>8082.0099999999957</v>
      </c>
    </row>
    <row r="33" spans="14:20" x14ac:dyDescent="0.25">
      <c r="N33">
        <f t="shared" si="2"/>
        <v>225</v>
      </c>
      <c r="Q33">
        <f t="shared" si="3"/>
        <v>151.29000000000002</v>
      </c>
      <c r="T33">
        <f t="shared" si="4"/>
        <v>156.25</v>
      </c>
    </row>
    <row r="34" spans="14:20" x14ac:dyDescent="0.25">
      <c r="N34">
        <f t="shared" si="2"/>
        <v>1225</v>
      </c>
      <c r="Q34">
        <f t="shared" si="3"/>
        <v>948.6400000000001</v>
      </c>
      <c r="T34">
        <f t="shared" si="4"/>
        <v>973.43999999999926</v>
      </c>
    </row>
  </sheetData>
  <mergeCells count="4">
    <mergeCell ref="L12:M12"/>
    <mergeCell ref="L14:M16"/>
    <mergeCell ref="N25:N27"/>
    <mergeCell ref="Q25:Q27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97C68-A51F-4BE6-A091-3B9629D844BC}">
  <dimension ref="A1:G22"/>
  <sheetViews>
    <sheetView tabSelected="1" topLeftCell="A7" workbookViewId="0">
      <selection activeCell="J19" sqref="J19"/>
    </sheetView>
  </sheetViews>
  <sheetFormatPr defaultRowHeight="15" x14ac:dyDescent="0.25"/>
  <cols>
    <col min="3" max="3" width="11.28515625" bestFit="1" customWidth="1"/>
    <col min="4" max="4" width="17.42578125" bestFit="1" customWidth="1"/>
    <col min="5" max="6" width="14.5703125" bestFit="1" customWidth="1"/>
  </cols>
  <sheetData>
    <row r="1" spans="1:7" x14ac:dyDescent="0.25">
      <c r="A1" s="7" t="s">
        <v>15</v>
      </c>
      <c r="B1" s="7" t="s">
        <v>16</v>
      </c>
      <c r="C1" s="7" t="s">
        <v>17</v>
      </c>
      <c r="D1" s="11" t="s">
        <v>35</v>
      </c>
      <c r="E1" s="11" t="s">
        <v>53</v>
      </c>
      <c r="F1" s="11" t="s">
        <v>54</v>
      </c>
    </row>
    <row r="2" spans="1:7" x14ac:dyDescent="0.25">
      <c r="A2" s="7">
        <v>100</v>
      </c>
      <c r="B2" s="7">
        <v>50</v>
      </c>
      <c r="C2" s="7">
        <v>200</v>
      </c>
      <c r="D2" s="11">
        <v>290</v>
      </c>
      <c r="E2" s="12">
        <f>C2-D2</f>
        <v>-90</v>
      </c>
      <c r="F2" s="12">
        <f>E2*E2</f>
        <v>8100</v>
      </c>
    </row>
    <row r="3" spans="1:7" x14ac:dyDescent="0.25">
      <c r="A3" s="7">
        <v>50</v>
      </c>
      <c r="B3" s="7">
        <v>125</v>
      </c>
      <c r="C3" s="7">
        <v>250</v>
      </c>
      <c r="D3" s="11">
        <v>290</v>
      </c>
      <c r="E3" s="12">
        <f t="shared" ref="E3:E6" si="0">C3-D3</f>
        <v>-40</v>
      </c>
      <c r="F3" s="12">
        <f t="shared" ref="F3:F6" si="1">E3*E3</f>
        <v>1600</v>
      </c>
    </row>
    <row r="4" spans="1:7" x14ac:dyDescent="0.25">
      <c r="A4" s="7">
        <v>125</v>
      </c>
      <c r="B4" s="7">
        <v>100</v>
      </c>
      <c r="C4" s="7">
        <v>400</v>
      </c>
      <c r="D4" s="11">
        <v>290</v>
      </c>
      <c r="E4" s="12">
        <f t="shared" si="0"/>
        <v>110</v>
      </c>
      <c r="F4" s="12">
        <f t="shared" si="1"/>
        <v>12100</v>
      </c>
    </row>
    <row r="5" spans="1:7" x14ac:dyDescent="0.25">
      <c r="A5" s="7">
        <v>75</v>
      </c>
      <c r="B5" s="7">
        <v>100</v>
      </c>
      <c r="C5" s="7">
        <v>275</v>
      </c>
      <c r="D5" s="11">
        <v>290</v>
      </c>
      <c r="E5" s="12">
        <f t="shared" si="0"/>
        <v>-15</v>
      </c>
      <c r="F5" s="12">
        <f t="shared" si="1"/>
        <v>225</v>
      </c>
    </row>
    <row r="6" spans="1:7" x14ac:dyDescent="0.25">
      <c r="A6" s="7">
        <v>150</v>
      </c>
      <c r="B6" s="7">
        <v>50</v>
      </c>
      <c r="C6" s="7">
        <v>325</v>
      </c>
      <c r="D6" s="11">
        <v>290</v>
      </c>
      <c r="E6" s="12">
        <f t="shared" si="0"/>
        <v>35</v>
      </c>
      <c r="F6" s="12">
        <f t="shared" si="1"/>
        <v>1225</v>
      </c>
    </row>
    <row r="8" spans="1:7" x14ac:dyDescent="0.25">
      <c r="A8" s="9" t="s">
        <v>52</v>
      </c>
      <c r="B8" s="9"/>
      <c r="C8" s="14">
        <v>290</v>
      </c>
      <c r="F8" t="s">
        <v>55</v>
      </c>
      <c r="G8">
        <f>SUM(F2:F6)/5</f>
        <v>4650</v>
      </c>
    </row>
    <row r="10" spans="1:7" x14ac:dyDescent="0.25">
      <c r="A10" s="7" t="s">
        <v>15</v>
      </c>
      <c r="B10" s="7" t="s">
        <v>16</v>
      </c>
      <c r="C10" s="12" t="s">
        <v>53</v>
      </c>
      <c r="D10" s="12" t="s">
        <v>56</v>
      </c>
      <c r="E10" s="11" t="s">
        <v>58</v>
      </c>
    </row>
    <row r="11" spans="1:7" x14ac:dyDescent="0.25">
      <c r="A11" s="7">
        <v>100</v>
      </c>
      <c r="B11" s="7">
        <v>50</v>
      </c>
      <c r="C11" s="12">
        <v>-90</v>
      </c>
      <c r="D11" s="12">
        <v>-80</v>
      </c>
      <c r="E11" s="12">
        <f>D11*D11</f>
        <v>6400</v>
      </c>
    </row>
    <row r="12" spans="1:7" x14ac:dyDescent="0.25">
      <c r="A12" s="7">
        <v>50</v>
      </c>
      <c r="B12" s="7">
        <v>125</v>
      </c>
      <c r="C12" s="12">
        <v>-40</v>
      </c>
      <c r="D12" s="12">
        <v>-35</v>
      </c>
      <c r="E12" s="12">
        <f t="shared" ref="E12:E15" si="2">D12*D12</f>
        <v>1225</v>
      </c>
      <c r="F12" t="s">
        <v>55</v>
      </c>
      <c r="G12">
        <f>SUM(E11:E15)/5</f>
        <v>3725</v>
      </c>
    </row>
    <row r="13" spans="1:7" x14ac:dyDescent="0.25">
      <c r="A13" s="7">
        <v>125</v>
      </c>
      <c r="B13" s="7">
        <v>100</v>
      </c>
      <c r="C13" s="12">
        <v>110</v>
      </c>
      <c r="D13" s="12">
        <v>100</v>
      </c>
      <c r="E13" s="12">
        <f t="shared" si="2"/>
        <v>10000</v>
      </c>
    </row>
    <row r="14" spans="1:7" x14ac:dyDescent="0.25">
      <c r="A14" s="7">
        <v>75</v>
      </c>
      <c r="B14" s="7">
        <v>100</v>
      </c>
      <c r="C14" s="12">
        <v>-15</v>
      </c>
      <c r="D14" s="12">
        <v>-10</v>
      </c>
      <c r="E14" s="12">
        <f t="shared" si="2"/>
        <v>100</v>
      </c>
    </row>
    <row r="15" spans="1:7" x14ac:dyDescent="0.25">
      <c r="A15" s="7">
        <v>150</v>
      </c>
      <c r="B15" s="7">
        <v>50</v>
      </c>
      <c r="C15" s="12">
        <v>35</v>
      </c>
      <c r="D15" s="12">
        <v>30</v>
      </c>
      <c r="E15" s="12">
        <f t="shared" si="2"/>
        <v>900</v>
      </c>
    </row>
    <row r="17" spans="1:7" x14ac:dyDescent="0.25">
      <c r="A17" s="7" t="s">
        <v>15</v>
      </c>
      <c r="B17" s="7" t="s">
        <v>16</v>
      </c>
      <c r="C17" s="12" t="s">
        <v>56</v>
      </c>
      <c r="D17" s="12" t="s">
        <v>57</v>
      </c>
      <c r="E17" s="11" t="s">
        <v>59</v>
      </c>
    </row>
    <row r="18" spans="1:7" x14ac:dyDescent="0.25">
      <c r="A18" s="7">
        <v>100</v>
      </c>
      <c r="B18" s="7">
        <v>50</v>
      </c>
      <c r="C18" s="12">
        <v>-80</v>
      </c>
      <c r="D18" s="12">
        <v>-75</v>
      </c>
      <c r="E18" s="12">
        <f>D18*D18</f>
        <v>5625</v>
      </c>
    </row>
    <row r="19" spans="1:7" x14ac:dyDescent="0.25">
      <c r="A19" s="7">
        <v>50</v>
      </c>
      <c r="B19" s="7">
        <v>125</v>
      </c>
      <c r="C19" s="12">
        <v>-35</v>
      </c>
      <c r="D19" s="12">
        <v>-30</v>
      </c>
      <c r="E19" s="12">
        <f t="shared" ref="E19:E22" si="3">D19*D19</f>
        <v>900</v>
      </c>
      <c r="F19" t="s">
        <v>55</v>
      </c>
      <c r="G19" s="20">
        <f>SUM(E18:E22)/5</f>
        <v>3315.6</v>
      </c>
    </row>
    <row r="20" spans="1:7" x14ac:dyDescent="0.25">
      <c r="A20" s="7">
        <v>125</v>
      </c>
      <c r="B20" s="7">
        <v>100</v>
      </c>
      <c r="C20" s="12">
        <v>100</v>
      </c>
      <c r="D20" s="12">
        <v>98</v>
      </c>
      <c r="E20" s="12">
        <f t="shared" si="3"/>
        <v>9604</v>
      </c>
    </row>
    <row r="21" spans="1:7" x14ac:dyDescent="0.25">
      <c r="A21" s="7">
        <v>75</v>
      </c>
      <c r="B21" s="7">
        <v>100</v>
      </c>
      <c r="C21" s="12">
        <v>-10</v>
      </c>
      <c r="D21" s="12">
        <v>-7</v>
      </c>
      <c r="E21" s="12">
        <f t="shared" si="3"/>
        <v>49</v>
      </c>
    </row>
    <row r="22" spans="1:7" x14ac:dyDescent="0.25">
      <c r="A22" s="7">
        <v>150</v>
      </c>
      <c r="B22" s="7">
        <v>50</v>
      </c>
      <c r="C22" s="12">
        <v>30</v>
      </c>
      <c r="D22" s="12">
        <v>20</v>
      </c>
      <c r="E22" s="12">
        <f t="shared" si="3"/>
        <v>400</v>
      </c>
    </row>
  </sheetData>
  <mergeCells count="1"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Panda, Basudev</dc:creator>
  <cp:lastModifiedBy>Panda, Basudev</cp:lastModifiedBy>
  <dcterms:created xsi:type="dcterms:W3CDTF">2022-11-16T08:59:25Z</dcterms:created>
  <dcterms:modified xsi:type="dcterms:W3CDTF">2022-11-18T10:52:58Z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c77bae-9cad-4b1a-aac3-2a4ad557d70b_Enabled">
    <vt:lpwstr>true</vt:lpwstr>
  </property>
  <property fmtid="{D5CDD505-2E9C-101B-9397-08002B2CF9AE}" pid="3" name="MSIP_Label_a7c77bae-9cad-4b1a-aac3-2a4ad557d70b_SetDate">
    <vt:lpwstr>2022-11-17T03:50:20Z</vt:lpwstr>
  </property>
  <property fmtid="{D5CDD505-2E9C-101B-9397-08002B2CF9AE}" pid="4" name="MSIP_Label_a7c77bae-9cad-4b1a-aac3-2a4ad557d70b_Method">
    <vt:lpwstr>Privileged</vt:lpwstr>
  </property>
  <property fmtid="{D5CDD505-2E9C-101B-9397-08002B2CF9AE}" pid="5" name="MSIP_Label_a7c77bae-9cad-4b1a-aac3-2a4ad557d70b_Name">
    <vt:lpwstr>General</vt:lpwstr>
  </property>
  <property fmtid="{D5CDD505-2E9C-101B-9397-08002B2CF9AE}" pid="6" name="MSIP_Label_a7c77bae-9cad-4b1a-aac3-2a4ad557d70b_SiteId">
    <vt:lpwstr>88ed286b-88d8-4faf-918f-883d693321ae</vt:lpwstr>
  </property>
  <property fmtid="{D5CDD505-2E9C-101B-9397-08002B2CF9AE}" pid="7" name="MSIP_Label_a7c77bae-9cad-4b1a-aac3-2a4ad557d70b_ActionId">
    <vt:lpwstr>2c6fb1f6-1724-467f-ad0f-ee6257397886</vt:lpwstr>
  </property>
  <property fmtid="{D5CDD505-2E9C-101B-9397-08002B2CF9AE}" pid="8" name="MSIP_Label_a7c77bae-9cad-4b1a-aac3-2a4ad557d70b_ContentBits">
    <vt:lpwstr>0</vt:lpwstr>
  </property>
</Properties>
</file>