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tmckillen/Desktop/Citi SG - Week 1/CopperAnalysis/"/>
    </mc:Choice>
  </mc:AlternateContent>
  <xr:revisionPtr revIDLastSave="0" documentId="13_ncr:1_{3E1B9997-D5D3-C042-809A-7C57A57A5C1C}" xr6:coauthVersionLast="37" xr6:coauthVersionMax="37" xr10:uidLastSave="{00000000-0000-0000-0000-000000000000}"/>
  <bookViews>
    <workbookView xWindow="720" yWindow="460" windowWidth="27560" windowHeight="14080" xr2:uid="{00000000-000D-0000-FFFF-FFFF00000000}"/>
  </bookViews>
  <sheets>
    <sheet name="Copper Model" sheetId="1" r:id="rId1"/>
    <sheet name="hard codded data" sheetId="2" r:id="rId2"/>
    <sheet name="Factors" sheetId="3" r:id="rId3"/>
    <sheet name="Sheet2" sheetId="4" r:id="rId4"/>
  </sheets>
  <calcPr calcId="145621" calcMode="manual" calcCompleted="0" calcOnSave="0"/>
</workbook>
</file>

<file path=xl/calcChain.xml><?xml version="1.0" encoding="utf-8"?>
<calcChain xmlns="http://schemas.openxmlformats.org/spreadsheetml/2006/main">
  <c r="G86" i="3" l="1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K86" i="4"/>
  <c r="J86" i="4"/>
  <c r="G86" i="4"/>
  <c r="F86" i="4"/>
  <c r="E86" i="4"/>
  <c r="D86" i="4"/>
  <c r="C86" i="4"/>
  <c r="B86" i="4"/>
  <c r="A86" i="4"/>
  <c r="K85" i="4"/>
  <c r="J85" i="4"/>
  <c r="G85" i="4"/>
  <c r="F85" i="4"/>
  <c r="E85" i="4"/>
  <c r="D85" i="4"/>
  <c r="C85" i="4"/>
  <c r="B85" i="4"/>
  <c r="A85" i="4"/>
  <c r="K84" i="4"/>
  <c r="J84" i="4"/>
  <c r="G84" i="4"/>
  <c r="F84" i="4"/>
  <c r="E84" i="4"/>
  <c r="D84" i="4"/>
  <c r="C84" i="4"/>
  <c r="B84" i="4"/>
  <c r="A84" i="4"/>
  <c r="K83" i="4"/>
  <c r="J83" i="4"/>
  <c r="G83" i="4"/>
  <c r="F83" i="4"/>
  <c r="E83" i="4"/>
  <c r="D83" i="4"/>
  <c r="C83" i="4"/>
  <c r="B83" i="4"/>
  <c r="A83" i="4"/>
  <c r="K82" i="4"/>
  <c r="J82" i="4"/>
  <c r="G82" i="4"/>
  <c r="F82" i="4"/>
  <c r="E82" i="4"/>
  <c r="D82" i="4"/>
  <c r="C82" i="4"/>
  <c r="B82" i="4"/>
  <c r="A82" i="4"/>
  <c r="K81" i="4"/>
  <c r="J81" i="4"/>
  <c r="G81" i="4"/>
  <c r="F81" i="4"/>
  <c r="E81" i="4"/>
  <c r="D81" i="4"/>
  <c r="C81" i="4"/>
  <c r="B81" i="4"/>
  <c r="A81" i="4"/>
  <c r="K80" i="4"/>
  <c r="J80" i="4"/>
  <c r="G80" i="4"/>
  <c r="F80" i="4"/>
  <c r="E80" i="4"/>
  <c r="D80" i="4"/>
  <c r="C80" i="4"/>
  <c r="B80" i="4"/>
  <c r="A80" i="4"/>
  <c r="K79" i="4"/>
  <c r="J79" i="4"/>
  <c r="G79" i="4"/>
  <c r="F79" i="4"/>
  <c r="E79" i="4"/>
  <c r="D79" i="4"/>
  <c r="C79" i="4"/>
  <c r="B79" i="4"/>
  <c r="A79" i="4"/>
  <c r="K78" i="4"/>
  <c r="J78" i="4"/>
  <c r="G78" i="4"/>
  <c r="F78" i="4"/>
  <c r="E78" i="4"/>
  <c r="D78" i="4"/>
  <c r="C78" i="4"/>
  <c r="B78" i="4"/>
  <c r="A78" i="4"/>
  <c r="K77" i="4"/>
  <c r="J77" i="4"/>
  <c r="G77" i="4"/>
  <c r="F77" i="4"/>
  <c r="E77" i="4"/>
  <c r="D77" i="4"/>
  <c r="C77" i="4"/>
  <c r="B77" i="4"/>
  <c r="A77" i="4"/>
  <c r="K76" i="4"/>
  <c r="J76" i="4"/>
  <c r="G76" i="4"/>
  <c r="F76" i="4"/>
  <c r="E76" i="4"/>
  <c r="D76" i="4"/>
  <c r="C76" i="4"/>
  <c r="B76" i="4"/>
  <c r="A76" i="4"/>
  <c r="K75" i="4"/>
  <c r="J75" i="4"/>
  <c r="G75" i="4"/>
  <c r="F75" i="4"/>
  <c r="E75" i="4"/>
  <c r="D75" i="4"/>
  <c r="C75" i="4"/>
  <c r="B75" i="4"/>
  <c r="A75" i="4"/>
  <c r="K74" i="4"/>
  <c r="J74" i="4"/>
  <c r="G74" i="4"/>
  <c r="F74" i="4"/>
  <c r="E74" i="4"/>
  <c r="D74" i="4"/>
  <c r="C74" i="4"/>
  <c r="B74" i="4"/>
  <c r="A74" i="4"/>
  <c r="K73" i="4"/>
  <c r="J73" i="4"/>
  <c r="G73" i="4"/>
  <c r="F73" i="4"/>
  <c r="E73" i="4"/>
  <c r="D73" i="4"/>
  <c r="C73" i="4"/>
  <c r="B73" i="4"/>
  <c r="A73" i="4"/>
  <c r="K72" i="4"/>
  <c r="J72" i="4"/>
  <c r="G72" i="4"/>
  <c r="F72" i="4"/>
  <c r="E72" i="4"/>
  <c r="D72" i="4"/>
  <c r="C72" i="4"/>
  <c r="B72" i="4"/>
  <c r="A72" i="4"/>
  <c r="K71" i="4"/>
  <c r="J71" i="4"/>
  <c r="G71" i="4"/>
  <c r="F71" i="4"/>
  <c r="E71" i="4"/>
  <c r="D71" i="4"/>
  <c r="C71" i="4"/>
  <c r="B71" i="4"/>
  <c r="A71" i="4"/>
  <c r="K70" i="4"/>
  <c r="J70" i="4"/>
  <c r="G70" i="4"/>
  <c r="F70" i="4"/>
  <c r="E70" i="4"/>
  <c r="D70" i="4"/>
  <c r="C70" i="4"/>
  <c r="B70" i="4"/>
  <c r="A70" i="4"/>
  <c r="K69" i="4"/>
  <c r="J69" i="4"/>
  <c r="G69" i="4"/>
  <c r="F69" i="4"/>
  <c r="E69" i="4"/>
  <c r="D69" i="4"/>
  <c r="C69" i="4"/>
  <c r="B69" i="4"/>
  <c r="A69" i="4"/>
  <c r="K68" i="4"/>
  <c r="J68" i="4"/>
  <c r="G68" i="4"/>
  <c r="F68" i="4"/>
  <c r="E68" i="4"/>
  <c r="D68" i="4"/>
  <c r="C68" i="4"/>
  <c r="B68" i="4"/>
  <c r="A68" i="4"/>
  <c r="K67" i="4"/>
  <c r="J67" i="4"/>
  <c r="G67" i="4"/>
  <c r="F67" i="4"/>
  <c r="E67" i="4"/>
  <c r="D67" i="4"/>
  <c r="C67" i="4"/>
  <c r="B67" i="4"/>
  <c r="A67" i="4"/>
  <c r="K66" i="4"/>
  <c r="J66" i="4"/>
  <c r="G66" i="4"/>
  <c r="F66" i="4"/>
  <c r="E66" i="4"/>
  <c r="D66" i="4"/>
  <c r="C66" i="4"/>
  <c r="B66" i="4"/>
  <c r="A66" i="4"/>
  <c r="K65" i="4"/>
  <c r="J65" i="4"/>
  <c r="G65" i="4"/>
  <c r="F65" i="4"/>
  <c r="E65" i="4"/>
  <c r="D65" i="4"/>
  <c r="C65" i="4"/>
  <c r="B65" i="4"/>
  <c r="A65" i="4"/>
  <c r="K64" i="4"/>
  <c r="J64" i="4"/>
  <c r="G64" i="4"/>
  <c r="F64" i="4"/>
  <c r="E64" i="4"/>
  <c r="D64" i="4"/>
  <c r="C64" i="4"/>
  <c r="B64" i="4"/>
  <c r="A64" i="4"/>
  <c r="K63" i="4"/>
  <c r="J63" i="4"/>
  <c r="G63" i="4"/>
  <c r="F63" i="4"/>
  <c r="E63" i="4"/>
  <c r="D63" i="4"/>
  <c r="C63" i="4"/>
  <c r="B63" i="4"/>
  <c r="A63" i="4"/>
  <c r="K62" i="4"/>
  <c r="J62" i="4"/>
  <c r="G62" i="4"/>
  <c r="F62" i="4"/>
  <c r="E62" i="4"/>
  <c r="D62" i="4"/>
  <c r="C62" i="4"/>
  <c r="B62" i="4"/>
  <c r="A62" i="4"/>
  <c r="K61" i="4"/>
  <c r="J61" i="4"/>
  <c r="G61" i="4"/>
  <c r="F61" i="4"/>
  <c r="E61" i="4"/>
  <c r="D61" i="4"/>
  <c r="C61" i="4"/>
  <c r="B61" i="4"/>
  <c r="A61" i="4"/>
  <c r="K60" i="4"/>
  <c r="J60" i="4"/>
  <c r="G60" i="4"/>
  <c r="F60" i="4"/>
  <c r="E60" i="4"/>
  <c r="D60" i="4"/>
  <c r="C60" i="4"/>
  <c r="B60" i="4"/>
  <c r="A60" i="4"/>
  <c r="K59" i="4"/>
  <c r="J59" i="4"/>
  <c r="G59" i="4"/>
  <c r="F59" i="4"/>
  <c r="E59" i="4"/>
  <c r="D59" i="4"/>
  <c r="C59" i="4"/>
  <c r="B59" i="4"/>
  <c r="A59" i="4"/>
  <c r="K58" i="4"/>
  <c r="J58" i="4"/>
  <c r="G58" i="4"/>
  <c r="F58" i="4"/>
  <c r="E58" i="4"/>
  <c r="D58" i="4"/>
  <c r="C58" i="4"/>
  <c r="B58" i="4"/>
  <c r="A58" i="4"/>
  <c r="K57" i="4"/>
  <c r="J57" i="4"/>
  <c r="G57" i="4"/>
  <c r="F57" i="4"/>
  <c r="E57" i="4"/>
  <c r="D57" i="4"/>
  <c r="C57" i="4"/>
  <c r="B57" i="4"/>
  <c r="A57" i="4"/>
  <c r="K56" i="4"/>
  <c r="J56" i="4"/>
  <c r="G56" i="4"/>
  <c r="F56" i="4"/>
  <c r="E56" i="4"/>
  <c r="D56" i="4"/>
  <c r="C56" i="4"/>
  <c r="B56" i="4"/>
  <c r="A56" i="4"/>
  <c r="K55" i="4"/>
  <c r="J55" i="4"/>
  <c r="G55" i="4"/>
  <c r="F55" i="4"/>
  <c r="E55" i="4"/>
  <c r="D55" i="4"/>
  <c r="C55" i="4"/>
  <c r="B55" i="4"/>
  <c r="A55" i="4"/>
  <c r="K54" i="4"/>
  <c r="J54" i="4"/>
  <c r="G54" i="4"/>
  <c r="F54" i="4"/>
  <c r="E54" i="4"/>
  <c r="D54" i="4"/>
  <c r="C54" i="4"/>
  <c r="B54" i="4"/>
  <c r="A54" i="4"/>
  <c r="K53" i="4"/>
  <c r="J53" i="4"/>
  <c r="G53" i="4"/>
  <c r="F53" i="4"/>
  <c r="E53" i="4"/>
  <c r="D53" i="4"/>
  <c r="C53" i="4"/>
  <c r="B53" i="4"/>
  <c r="A53" i="4"/>
  <c r="K52" i="4"/>
  <c r="J52" i="4"/>
  <c r="G52" i="4"/>
  <c r="F52" i="4"/>
  <c r="E52" i="4"/>
  <c r="D52" i="4"/>
  <c r="C52" i="4"/>
  <c r="B52" i="4"/>
  <c r="A52" i="4"/>
  <c r="K51" i="4"/>
  <c r="J51" i="4"/>
  <c r="G51" i="4"/>
  <c r="F51" i="4"/>
  <c r="E51" i="4"/>
  <c r="D51" i="4"/>
  <c r="C51" i="4"/>
  <c r="B51" i="4"/>
  <c r="A51" i="4"/>
  <c r="K50" i="4"/>
  <c r="J50" i="4"/>
  <c r="G50" i="4"/>
  <c r="F50" i="4"/>
  <c r="E50" i="4"/>
  <c r="D50" i="4"/>
  <c r="C50" i="4"/>
  <c r="B50" i="4"/>
  <c r="A50" i="4"/>
  <c r="K49" i="4"/>
  <c r="J49" i="4"/>
  <c r="G49" i="4"/>
  <c r="F49" i="4"/>
  <c r="E49" i="4"/>
  <c r="D49" i="4"/>
  <c r="C49" i="4"/>
  <c r="B49" i="4"/>
  <c r="A49" i="4"/>
  <c r="K48" i="4"/>
  <c r="J48" i="4"/>
  <c r="G48" i="4"/>
  <c r="F48" i="4"/>
  <c r="E48" i="4"/>
  <c r="D48" i="4"/>
  <c r="C48" i="4"/>
  <c r="B48" i="4"/>
  <c r="A48" i="4"/>
  <c r="K47" i="4"/>
  <c r="J47" i="4"/>
  <c r="G47" i="4"/>
  <c r="F47" i="4"/>
  <c r="E47" i="4"/>
  <c r="D47" i="4"/>
  <c r="C47" i="4"/>
  <c r="B47" i="4"/>
  <c r="A47" i="4"/>
  <c r="K46" i="4"/>
  <c r="J46" i="4"/>
  <c r="G46" i="4"/>
  <c r="F46" i="4"/>
  <c r="E46" i="4"/>
  <c r="D46" i="4"/>
  <c r="C46" i="4"/>
  <c r="B46" i="4"/>
  <c r="A46" i="4"/>
  <c r="K45" i="4"/>
  <c r="J45" i="4"/>
  <c r="G45" i="4"/>
  <c r="F45" i="4"/>
  <c r="E45" i="4"/>
  <c r="D45" i="4"/>
  <c r="C45" i="4"/>
  <c r="B45" i="4"/>
  <c r="A45" i="4"/>
  <c r="K44" i="4"/>
  <c r="J44" i="4"/>
  <c r="G44" i="4"/>
  <c r="F44" i="4"/>
  <c r="E44" i="4"/>
  <c r="D44" i="4"/>
  <c r="C44" i="4"/>
  <c r="B44" i="4"/>
  <c r="A44" i="4"/>
  <c r="K43" i="4"/>
  <c r="J43" i="4"/>
  <c r="G43" i="4"/>
  <c r="F43" i="4"/>
  <c r="E43" i="4"/>
  <c r="D43" i="4"/>
  <c r="C43" i="4"/>
  <c r="B43" i="4"/>
  <c r="A43" i="4"/>
  <c r="K42" i="4"/>
  <c r="J42" i="4"/>
  <c r="G42" i="4"/>
  <c r="F42" i="4"/>
  <c r="E42" i="4"/>
  <c r="D42" i="4"/>
  <c r="C42" i="4"/>
  <c r="B42" i="4"/>
  <c r="A42" i="4"/>
  <c r="K41" i="4"/>
  <c r="J41" i="4"/>
  <c r="G41" i="4"/>
  <c r="F41" i="4"/>
  <c r="E41" i="4"/>
  <c r="D41" i="4"/>
  <c r="C41" i="4"/>
  <c r="B41" i="4"/>
  <c r="A41" i="4"/>
  <c r="K40" i="4"/>
  <c r="J40" i="4"/>
  <c r="G40" i="4"/>
  <c r="F40" i="4"/>
  <c r="E40" i="4"/>
  <c r="D40" i="4"/>
  <c r="C40" i="4"/>
  <c r="B40" i="4"/>
  <c r="A40" i="4"/>
  <c r="K39" i="4"/>
  <c r="J39" i="4"/>
  <c r="G39" i="4"/>
  <c r="F39" i="4"/>
  <c r="E39" i="4"/>
  <c r="D39" i="4"/>
  <c r="C39" i="4"/>
  <c r="B39" i="4"/>
  <c r="A39" i="4"/>
  <c r="K38" i="4"/>
  <c r="J38" i="4"/>
  <c r="G38" i="4"/>
  <c r="F38" i="4"/>
  <c r="E38" i="4"/>
  <c r="D38" i="4"/>
  <c r="C38" i="4"/>
  <c r="B38" i="4"/>
  <c r="A38" i="4"/>
  <c r="K37" i="4"/>
  <c r="J37" i="4"/>
  <c r="G37" i="4"/>
  <c r="F37" i="4"/>
  <c r="E37" i="4"/>
  <c r="D37" i="4"/>
  <c r="C37" i="4"/>
  <c r="B37" i="4"/>
  <c r="A37" i="4"/>
  <c r="K36" i="4"/>
  <c r="J36" i="4"/>
  <c r="G36" i="4"/>
  <c r="F36" i="4"/>
  <c r="E36" i="4"/>
  <c r="D36" i="4"/>
  <c r="C36" i="4"/>
  <c r="B36" i="4"/>
  <c r="A36" i="4"/>
  <c r="K35" i="4"/>
  <c r="J35" i="4"/>
  <c r="G35" i="4"/>
  <c r="F35" i="4"/>
  <c r="E35" i="4"/>
  <c r="D35" i="4"/>
  <c r="C35" i="4"/>
  <c r="B35" i="4"/>
  <c r="A35" i="4"/>
  <c r="K34" i="4"/>
  <c r="J34" i="4"/>
  <c r="G34" i="4"/>
  <c r="F34" i="4"/>
  <c r="E34" i="4"/>
  <c r="D34" i="4"/>
  <c r="C34" i="4"/>
  <c r="B34" i="4"/>
  <c r="A34" i="4"/>
  <c r="K33" i="4"/>
  <c r="J33" i="4"/>
  <c r="G33" i="4"/>
  <c r="F33" i="4"/>
  <c r="E33" i="4"/>
  <c r="D33" i="4"/>
  <c r="C33" i="4"/>
  <c r="B33" i="4"/>
  <c r="A33" i="4"/>
  <c r="K32" i="4"/>
  <c r="J32" i="4"/>
  <c r="G32" i="4"/>
  <c r="F32" i="4"/>
  <c r="E32" i="4"/>
  <c r="D32" i="4"/>
  <c r="C32" i="4"/>
  <c r="B32" i="4"/>
  <c r="A32" i="4"/>
  <c r="K31" i="4"/>
  <c r="J31" i="4"/>
  <c r="G31" i="4"/>
  <c r="F31" i="4"/>
  <c r="E31" i="4"/>
  <c r="D31" i="4"/>
  <c r="C31" i="4"/>
  <c r="B31" i="4"/>
  <c r="A31" i="4"/>
  <c r="K30" i="4"/>
  <c r="J30" i="4"/>
  <c r="G30" i="4"/>
  <c r="F30" i="4"/>
  <c r="E30" i="4"/>
  <c r="D30" i="4"/>
  <c r="C30" i="4"/>
  <c r="B30" i="4"/>
  <c r="A30" i="4"/>
  <c r="K29" i="4"/>
  <c r="J29" i="4"/>
  <c r="G29" i="4"/>
  <c r="F29" i="4"/>
  <c r="E29" i="4"/>
  <c r="D29" i="4"/>
  <c r="C29" i="4"/>
  <c r="B29" i="4"/>
  <c r="A29" i="4"/>
  <c r="K28" i="4"/>
  <c r="J28" i="4"/>
  <c r="G28" i="4"/>
  <c r="F28" i="4"/>
  <c r="E28" i="4"/>
  <c r="D28" i="4"/>
  <c r="C28" i="4"/>
  <c r="B28" i="4"/>
  <c r="A28" i="4"/>
  <c r="K27" i="4"/>
  <c r="J27" i="4"/>
  <c r="G27" i="4"/>
  <c r="F27" i="4"/>
  <c r="E27" i="4"/>
  <c r="D27" i="4"/>
  <c r="C27" i="4"/>
  <c r="B27" i="4"/>
  <c r="A27" i="4"/>
  <c r="K26" i="4"/>
  <c r="J26" i="4"/>
  <c r="G26" i="4"/>
  <c r="F26" i="4"/>
  <c r="E26" i="4"/>
  <c r="D26" i="4"/>
  <c r="C26" i="4"/>
  <c r="B26" i="4"/>
  <c r="A26" i="4"/>
  <c r="K25" i="4"/>
  <c r="J25" i="4"/>
  <c r="G25" i="4"/>
  <c r="F25" i="4"/>
  <c r="E25" i="4"/>
  <c r="D25" i="4"/>
  <c r="C25" i="4"/>
  <c r="B25" i="4"/>
  <c r="A25" i="4"/>
  <c r="K24" i="4"/>
  <c r="J24" i="4"/>
  <c r="G24" i="4"/>
  <c r="F24" i="4"/>
  <c r="E24" i="4"/>
  <c r="D24" i="4"/>
  <c r="C24" i="4"/>
  <c r="B24" i="4"/>
  <c r="A24" i="4"/>
  <c r="K23" i="4"/>
  <c r="J23" i="4"/>
  <c r="G23" i="4"/>
  <c r="F23" i="4"/>
  <c r="E23" i="4"/>
  <c r="D23" i="4"/>
  <c r="C23" i="4"/>
  <c r="B23" i="4"/>
  <c r="A23" i="4"/>
  <c r="K22" i="4"/>
  <c r="J22" i="4"/>
  <c r="G22" i="4"/>
  <c r="F22" i="4"/>
  <c r="E22" i="4"/>
  <c r="D22" i="4"/>
  <c r="C22" i="4"/>
  <c r="B22" i="4"/>
  <c r="A22" i="4"/>
  <c r="K21" i="4"/>
  <c r="J21" i="4"/>
  <c r="G21" i="4"/>
  <c r="F21" i="4"/>
  <c r="E21" i="4"/>
  <c r="D21" i="4"/>
  <c r="C21" i="4"/>
  <c r="B21" i="4"/>
  <c r="A21" i="4"/>
  <c r="K20" i="4"/>
  <c r="J20" i="4"/>
  <c r="G20" i="4"/>
  <c r="F20" i="4"/>
  <c r="E20" i="4"/>
  <c r="D20" i="4"/>
  <c r="C20" i="4"/>
  <c r="B20" i="4"/>
  <c r="A20" i="4"/>
  <c r="K19" i="4"/>
  <c r="J19" i="4"/>
  <c r="G19" i="4"/>
  <c r="F19" i="4"/>
  <c r="E19" i="4"/>
  <c r="D19" i="4"/>
  <c r="C19" i="4"/>
  <c r="B19" i="4"/>
  <c r="A19" i="4"/>
  <c r="K18" i="4"/>
  <c r="J18" i="4"/>
  <c r="G18" i="4"/>
  <c r="F18" i="4"/>
  <c r="E18" i="4"/>
  <c r="D18" i="4"/>
  <c r="C18" i="4"/>
  <c r="B18" i="4"/>
  <c r="A18" i="4"/>
  <c r="K17" i="4"/>
  <c r="J17" i="4"/>
  <c r="G17" i="4"/>
  <c r="F17" i="4"/>
  <c r="E17" i="4"/>
  <c r="D17" i="4"/>
  <c r="C17" i="4"/>
  <c r="B17" i="4"/>
  <c r="A17" i="4"/>
  <c r="K16" i="4"/>
  <c r="J16" i="4"/>
  <c r="G16" i="4"/>
  <c r="F16" i="4"/>
  <c r="E16" i="4"/>
  <c r="D16" i="4"/>
  <c r="C16" i="4"/>
  <c r="B16" i="4"/>
  <c r="A16" i="4"/>
  <c r="K15" i="4"/>
  <c r="J15" i="4"/>
  <c r="G15" i="4"/>
  <c r="F15" i="4"/>
  <c r="E15" i="4"/>
  <c r="D15" i="4"/>
  <c r="C15" i="4"/>
  <c r="B15" i="4"/>
  <c r="A15" i="4"/>
  <c r="K14" i="4"/>
  <c r="J14" i="4"/>
  <c r="G14" i="4"/>
  <c r="F14" i="4"/>
  <c r="E14" i="4"/>
  <c r="D14" i="4"/>
  <c r="C14" i="4"/>
  <c r="B14" i="4"/>
  <c r="A14" i="4"/>
  <c r="K13" i="4"/>
  <c r="J13" i="4"/>
  <c r="G13" i="4"/>
  <c r="F13" i="4"/>
  <c r="E13" i="4"/>
  <c r="D13" i="4"/>
  <c r="C13" i="4"/>
  <c r="B13" i="4"/>
  <c r="A13" i="4"/>
  <c r="K12" i="4"/>
  <c r="J12" i="4"/>
  <c r="G12" i="4"/>
  <c r="F12" i="4"/>
  <c r="E12" i="4"/>
  <c r="D12" i="4"/>
  <c r="C12" i="4"/>
  <c r="B12" i="4"/>
  <c r="A12" i="4"/>
  <c r="K11" i="4"/>
  <c r="J11" i="4"/>
  <c r="G11" i="4"/>
  <c r="F11" i="4"/>
  <c r="E11" i="4"/>
  <c r="D11" i="4"/>
  <c r="C11" i="4"/>
  <c r="B11" i="4"/>
  <c r="A11" i="4"/>
  <c r="K10" i="4"/>
  <c r="J10" i="4"/>
  <c r="G10" i="4"/>
  <c r="F10" i="4"/>
  <c r="E10" i="4"/>
  <c r="D10" i="4"/>
  <c r="C10" i="4"/>
  <c r="B10" i="4"/>
  <c r="A10" i="4"/>
  <c r="K9" i="4"/>
  <c r="J9" i="4"/>
  <c r="G9" i="4"/>
  <c r="F9" i="4"/>
  <c r="E9" i="4"/>
  <c r="D9" i="4"/>
  <c r="C9" i="4"/>
  <c r="B9" i="4"/>
  <c r="A9" i="4"/>
  <c r="K8" i="4"/>
  <c r="J8" i="4"/>
  <c r="G8" i="4"/>
  <c r="F8" i="4"/>
  <c r="E8" i="4"/>
  <c r="D8" i="4"/>
  <c r="C8" i="4"/>
  <c r="B8" i="4"/>
  <c r="A8" i="4"/>
  <c r="K7" i="4"/>
  <c r="J7" i="4"/>
  <c r="G7" i="4"/>
  <c r="F7" i="4"/>
  <c r="E7" i="4"/>
  <c r="D7" i="4"/>
  <c r="C7" i="4"/>
  <c r="B7" i="4"/>
  <c r="A7" i="4"/>
  <c r="K6" i="4"/>
  <c r="J6" i="4"/>
  <c r="G6" i="4"/>
  <c r="F6" i="4"/>
  <c r="E6" i="4"/>
  <c r="D6" i="4"/>
  <c r="C6" i="4"/>
  <c r="B6" i="4"/>
  <c r="A6" i="4"/>
  <c r="K5" i="4"/>
  <c r="J5" i="4"/>
  <c r="G5" i="4"/>
  <c r="F5" i="4"/>
  <c r="E5" i="4"/>
  <c r="D5" i="4"/>
  <c r="C5" i="4"/>
  <c r="B5" i="4"/>
  <c r="A5" i="4"/>
  <c r="K4" i="4"/>
  <c r="J4" i="4"/>
  <c r="G4" i="4"/>
  <c r="F4" i="4"/>
  <c r="E4" i="4"/>
  <c r="D4" i="4"/>
  <c r="C4" i="4"/>
  <c r="B4" i="4"/>
  <c r="A4" i="4"/>
  <c r="K3" i="4"/>
  <c r="J3" i="4"/>
  <c r="G3" i="4"/>
  <c r="F3" i="4"/>
  <c r="E3" i="4"/>
  <c r="D3" i="4"/>
  <c r="C3" i="4"/>
  <c r="B3" i="4"/>
  <c r="A3" i="4"/>
  <c r="K2" i="4"/>
  <c r="J2" i="4"/>
  <c r="I2" i="4"/>
  <c r="G2" i="4"/>
  <c r="F2" i="4"/>
  <c r="E2" i="4"/>
  <c r="D2" i="4"/>
  <c r="C2" i="4"/>
  <c r="B2" i="4"/>
  <c r="A2" i="4"/>
  <c r="B8" i="1" l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D2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E90" i="1"/>
  <c r="G89" i="1"/>
  <c r="J88" i="1"/>
  <c r="E86" i="1"/>
  <c r="G85" i="1"/>
  <c r="J84" i="1"/>
  <c r="E82" i="1"/>
  <c r="G81" i="1"/>
  <c r="J80" i="1"/>
  <c r="E78" i="1"/>
  <c r="G77" i="1"/>
  <c r="J76" i="1"/>
  <c r="E74" i="1"/>
  <c r="G73" i="1"/>
  <c r="J72" i="1"/>
  <c r="E70" i="1"/>
  <c r="G69" i="1"/>
  <c r="J68" i="1"/>
  <c r="E66" i="1"/>
  <c r="G65" i="1"/>
  <c r="J64" i="1"/>
  <c r="E62" i="1"/>
  <c r="G61" i="1"/>
  <c r="J60" i="1"/>
  <c r="E58" i="1"/>
  <c r="G57" i="1"/>
  <c r="J56" i="1"/>
  <c r="E54" i="1"/>
  <c r="G53" i="1"/>
  <c r="J52" i="1"/>
  <c r="E50" i="1"/>
  <c r="G49" i="1"/>
  <c r="J48" i="1"/>
  <c r="E46" i="1"/>
  <c r="G45" i="1"/>
  <c r="J44" i="1"/>
  <c r="E42" i="1"/>
  <c r="G41" i="1"/>
  <c r="J40" i="1"/>
  <c r="E38" i="1"/>
  <c r="G37" i="1"/>
  <c r="J36" i="1"/>
  <c r="E34" i="1"/>
  <c r="G33" i="1"/>
  <c r="J32" i="1"/>
  <c r="E30" i="1"/>
  <c r="G29" i="1"/>
  <c r="J28" i="1"/>
  <c r="E26" i="1"/>
  <c r="G25" i="1"/>
  <c r="D90" i="1"/>
  <c r="F89" i="1"/>
  <c r="H88" i="1"/>
  <c r="D86" i="1"/>
  <c r="F85" i="1"/>
  <c r="H84" i="1"/>
  <c r="D82" i="1"/>
  <c r="F81" i="1"/>
  <c r="H80" i="1"/>
  <c r="D78" i="1"/>
  <c r="F77" i="1"/>
  <c r="H76" i="1"/>
  <c r="D74" i="1"/>
  <c r="F73" i="1"/>
  <c r="H72" i="1"/>
  <c r="D70" i="1"/>
  <c r="F69" i="1"/>
  <c r="H68" i="1"/>
  <c r="D66" i="1"/>
  <c r="F65" i="1"/>
  <c r="H64" i="1"/>
  <c r="D62" i="1"/>
  <c r="F61" i="1"/>
  <c r="H60" i="1"/>
  <c r="D58" i="1"/>
  <c r="F57" i="1"/>
  <c r="H56" i="1"/>
  <c r="D54" i="1"/>
  <c r="F53" i="1"/>
  <c r="H52" i="1"/>
  <c r="D50" i="1"/>
  <c r="F49" i="1"/>
  <c r="H48" i="1"/>
  <c r="D46" i="1"/>
  <c r="F45" i="1"/>
  <c r="H44" i="1"/>
  <c r="D42" i="1"/>
  <c r="F41" i="1"/>
  <c r="H40" i="1"/>
  <c r="D38" i="1"/>
  <c r="F37" i="1"/>
  <c r="H36" i="1"/>
  <c r="D34" i="1"/>
  <c r="F33" i="1"/>
  <c r="H32" i="1"/>
  <c r="D30" i="1"/>
  <c r="F29" i="1"/>
  <c r="H28" i="1"/>
  <c r="D26" i="1"/>
  <c r="F25" i="1"/>
  <c r="H24" i="1"/>
  <c r="D22" i="1"/>
  <c r="F21" i="1"/>
  <c r="H20" i="1"/>
  <c r="D18" i="1"/>
  <c r="F17" i="1"/>
  <c r="H16" i="1"/>
  <c r="D14" i="1"/>
  <c r="F13" i="1"/>
  <c r="H12" i="1"/>
  <c r="D10" i="1"/>
  <c r="F9" i="1"/>
  <c r="J91" i="1"/>
  <c r="E89" i="1"/>
  <c r="G88" i="1"/>
  <c r="J87" i="1"/>
  <c r="E85" i="1"/>
  <c r="G84" i="1"/>
  <c r="J83" i="1"/>
  <c r="E81" i="1"/>
  <c r="G80" i="1"/>
  <c r="J79" i="1"/>
  <c r="E77" i="1"/>
  <c r="G76" i="1"/>
  <c r="J75" i="1"/>
  <c r="E73" i="1"/>
  <c r="G72" i="1"/>
  <c r="J71" i="1"/>
  <c r="E69" i="1"/>
  <c r="G68" i="1"/>
  <c r="J67" i="1"/>
  <c r="E65" i="1"/>
  <c r="G64" i="1"/>
  <c r="J63" i="1"/>
  <c r="E61" i="1"/>
  <c r="G60" i="1"/>
  <c r="J59" i="1"/>
  <c r="E57" i="1"/>
  <c r="G56" i="1"/>
  <c r="J55" i="1"/>
  <c r="E53" i="1"/>
  <c r="G52" i="1"/>
  <c r="J51" i="1"/>
  <c r="E49" i="1"/>
  <c r="G48" i="1"/>
  <c r="J47" i="1"/>
  <c r="E45" i="1"/>
  <c r="G44" i="1"/>
  <c r="J43" i="1"/>
  <c r="E41" i="1"/>
  <c r="G40" i="1"/>
  <c r="J39" i="1"/>
  <c r="E37" i="1"/>
  <c r="G36" i="1"/>
  <c r="J35" i="1"/>
  <c r="E33" i="1"/>
  <c r="G32" i="1"/>
  <c r="H91" i="1"/>
  <c r="D89" i="1"/>
  <c r="F88" i="1"/>
  <c r="H87" i="1"/>
  <c r="D85" i="1"/>
  <c r="F84" i="1"/>
  <c r="H83" i="1"/>
  <c r="D81" i="1"/>
  <c r="F80" i="1"/>
  <c r="H79" i="1"/>
  <c r="D77" i="1"/>
  <c r="F76" i="1"/>
  <c r="H75" i="1"/>
  <c r="D73" i="1"/>
  <c r="F72" i="1"/>
  <c r="H71" i="1"/>
  <c r="D69" i="1"/>
  <c r="F68" i="1"/>
  <c r="H67" i="1"/>
  <c r="D65" i="1"/>
  <c r="F64" i="1"/>
  <c r="H63" i="1"/>
  <c r="D61" i="1"/>
  <c r="F60" i="1"/>
  <c r="H59" i="1"/>
  <c r="D57" i="1"/>
  <c r="F56" i="1"/>
  <c r="H55" i="1"/>
  <c r="D53" i="1"/>
  <c r="F52" i="1"/>
  <c r="H51" i="1"/>
  <c r="D49" i="1"/>
  <c r="F48" i="1"/>
  <c r="H47" i="1"/>
  <c r="D45" i="1"/>
  <c r="F44" i="1"/>
  <c r="H43" i="1"/>
  <c r="D41" i="1"/>
  <c r="F40" i="1"/>
  <c r="H39" i="1"/>
  <c r="D37" i="1"/>
  <c r="F36" i="1"/>
  <c r="H35" i="1"/>
  <c r="D33" i="1"/>
  <c r="F32" i="1"/>
  <c r="H31" i="1"/>
  <c r="D29" i="1"/>
  <c r="F28" i="1"/>
  <c r="H27" i="1"/>
  <c r="D25" i="1"/>
  <c r="F24" i="1"/>
  <c r="H23" i="1"/>
  <c r="D21" i="1"/>
  <c r="F20" i="1"/>
  <c r="H19" i="1"/>
  <c r="D17" i="1"/>
  <c r="F16" i="1"/>
  <c r="H15" i="1"/>
  <c r="D13" i="1"/>
  <c r="F12" i="1"/>
  <c r="H11" i="1"/>
  <c r="D9" i="1"/>
  <c r="F8" i="1"/>
  <c r="J7" i="1"/>
  <c r="F91" i="1"/>
  <c r="H90" i="1"/>
  <c r="D88" i="1"/>
  <c r="F87" i="1"/>
  <c r="H86" i="1"/>
  <c r="D84" i="1"/>
  <c r="F83" i="1"/>
  <c r="H82" i="1"/>
  <c r="D80" i="1"/>
  <c r="F79" i="1"/>
  <c r="H78" i="1"/>
  <c r="D76" i="1"/>
  <c r="F75" i="1"/>
  <c r="H74" i="1"/>
  <c r="D72" i="1"/>
  <c r="F71" i="1"/>
  <c r="H70" i="1"/>
  <c r="D68" i="1"/>
  <c r="F67" i="1"/>
  <c r="H66" i="1"/>
  <c r="D64" i="1"/>
  <c r="F63" i="1"/>
  <c r="H62" i="1"/>
  <c r="D60" i="1"/>
  <c r="F59" i="1"/>
  <c r="H58" i="1"/>
  <c r="D56" i="1"/>
  <c r="F55" i="1"/>
  <c r="H54" i="1"/>
  <c r="D52" i="1"/>
  <c r="F51" i="1"/>
  <c r="H50" i="1"/>
  <c r="D48" i="1"/>
  <c r="F47" i="1"/>
  <c r="H46" i="1"/>
  <c r="D44" i="1"/>
  <c r="F43" i="1"/>
  <c r="H42" i="1"/>
  <c r="D40" i="1"/>
  <c r="F39" i="1"/>
  <c r="H38" i="1"/>
  <c r="D36" i="1"/>
  <c r="F35" i="1"/>
  <c r="H34" i="1"/>
  <c r="E91" i="1"/>
  <c r="G90" i="1"/>
  <c r="J89" i="1"/>
  <c r="E87" i="1"/>
  <c r="G86" i="1"/>
  <c r="J85" i="1"/>
  <c r="E83" i="1"/>
  <c r="G82" i="1"/>
  <c r="J81" i="1"/>
  <c r="E79" i="1"/>
  <c r="G78" i="1"/>
  <c r="J77" i="1"/>
  <c r="E75" i="1"/>
  <c r="G74" i="1"/>
  <c r="J73" i="1"/>
  <c r="E71" i="1"/>
  <c r="G70" i="1"/>
  <c r="J69" i="1"/>
  <c r="E67" i="1"/>
  <c r="G66" i="1"/>
  <c r="J65" i="1"/>
  <c r="E63" i="1"/>
  <c r="G62" i="1"/>
  <c r="J61" i="1"/>
  <c r="E59" i="1"/>
  <c r="G58" i="1"/>
  <c r="J57" i="1"/>
  <c r="E55" i="1"/>
  <c r="G54" i="1"/>
  <c r="J53" i="1"/>
  <c r="E51" i="1"/>
  <c r="G50" i="1"/>
  <c r="J49" i="1"/>
  <c r="E47" i="1"/>
  <c r="G46" i="1"/>
  <c r="J45" i="1"/>
  <c r="E43" i="1"/>
  <c r="G42" i="1"/>
  <c r="J41" i="1"/>
  <c r="E39" i="1"/>
  <c r="G91" i="1"/>
  <c r="E88" i="1"/>
  <c r="J78" i="1"/>
  <c r="G75" i="1"/>
  <c r="E72" i="1"/>
  <c r="J62" i="1"/>
  <c r="G59" i="1"/>
  <c r="E56" i="1"/>
  <c r="J46" i="1"/>
  <c r="G43" i="1"/>
  <c r="E40" i="1"/>
  <c r="J37" i="1"/>
  <c r="G35" i="1"/>
  <c r="H33" i="1"/>
  <c r="J31" i="1"/>
  <c r="G30" i="1"/>
  <c r="H26" i="1"/>
  <c r="E25" i="1"/>
  <c r="D24" i="1"/>
  <c r="D23" i="1"/>
  <c r="J15" i="1"/>
  <c r="H14" i="1"/>
  <c r="H13" i="1"/>
  <c r="G12" i="1"/>
  <c r="F11" i="1"/>
  <c r="F10" i="1"/>
  <c r="E9" i="1"/>
  <c r="E8" i="1"/>
  <c r="G7" i="1"/>
  <c r="J25" i="1"/>
  <c r="H9" i="1"/>
  <c r="H85" i="1"/>
  <c r="D63" i="1"/>
  <c r="F50" i="1"/>
  <c r="H30" i="1"/>
  <c r="E23" i="1"/>
  <c r="G11" i="1"/>
  <c r="H7" i="1"/>
  <c r="D91" i="1"/>
  <c r="H81" i="1"/>
  <c r="F78" i="1"/>
  <c r="D75" i="1"/>
  <c r="H65" i="1"/>
  <c r="F62" i="1"/>
  <c r="D59" i="1"/>
  <c r="H49" i="1"/>
  <c r="F46" i="1"/>
  <c r="D43" i="1"/>
  <c r="H37" i="1"/>
  <c r="E35" i="1"/>
  <c r="G31" i="1"/>
  <c r="F30" i="1"/>
  <c r="J27" i="1"/>
  <c r="G26" i="1"/>
  <c r="J18" i="1"/>
  <c r="J17" i="1"/>
  <c r="J16" i="1"/>
  <c r="G15" i="1"/>
  <c r="G14" i="1"/>
  <c r="G13" i="1"/>
  <c r="E12" i="1"/>
  <c r="E11" i="1"/>
  <c r="E10" i="1"/>
  <c r="D8" i="1"/>
  <c r="F7" i="1"/>
  <c r="E52" i="1"/>
  <c r="J42" i="1"/>
  <c r="G39" i="1"/>
  <c r="D35" i="1"/>
  <c r="F31" i="1"/>
  <c r="G27" i="1"/>
  <c r="F26" i="1"/>
  <c r="J19" i="1"/>
  <c r="H18" i="1"/>
  <c r="H17" i="1"/>
  <c r="G16" i="1"/>
  <c r="F15" i="1"/>
  <c r="F14" i="1"/>
  <c r="E13" i="1"/>
  <c r="D12" i="1"/>
  <c r="D11" i="1"/>
  <c r="E7" i="1"/>
  <c r="F22" i="1"/>
  <c r="H8" i="1"/>
  <c r="D79" i="1"/>
  <c r="J26" i="1"/>
  <c r="J13" i="1"/>
  <c r="J90" i="1"/>
  <c r="G87" i="1"/>
  <c r="E84" i="1"/>
  <c r="J74" i="1"/>
  <c r="G71" i="1"/>
  <c r="E68" i="1"/>
  <c r="J58" i="1"/>
  <c r="G55" i="1"/>
  <c r="F90" i="1"/>
  <c r="D87" i="1"/>
  <c r="H77" i="1"/>
  <c r="F74" i="1"/>
  <c r="D71" i="1"/>
  <c r="H61" i="1"/>
  <c r="F58" i="1"/>
  <c r="D55" i="1"/>
  <c r="H45" i="1"/>
  <c r="F42" i="1"/>
  <c r="D39" i="1"/>
  <c r="J34" i="1"/>
  <c r="E31" i="1"/>
  <c r="F27" i="1"/>
  <c r="J22" i="1"/>
  <c r="J21" i="1"/>
  <c r="J20" i="1"/>
  <c r="G19" i="1"/>
  <c r="G18" i="1"/>
  <c r="G17" i="1"/>
  <c r="E16" i="1"/>
  <c r="E15" i="1"/>
  <c r="E14" i="1"/>
  <c r="D7" i="1"/>
  <c r="E80" i="1"/>
  <c r="J70" i="1"/>
  <c r="G67" i="1"/>
  <c r="E64" i="1"/>
  <c r="J54" i="1"/>
  <c r="G51" i="1"/>
  <c r="E48" i="1"/>
  <c r="J38" i="1"/>
  <c r="G34" i="1"/>
  <c r="E32" i="1"/>
  <c r="D31" i="1"/>
  <c r="G28" i="1"/>
  <c r="E27" i="1"/>
  <c r="J23" i="1"/>
  <c r="H22" i="1"/>
  <c r="H21" i="1"/>
  <c r="G20" i="1"/>
  <c r="F18" i="1"/>
  <c r="E17" i="1"/>
  <c r="D16" i="1"/>
  <c r="D15" i="1"/>
  <c r="G63" i="1"/>
  <c r="J50" i="1"/>
  <c r="G47" i="1"/>
  <c r="H29" i="1"/>
  <c r="G24" i="1"/>
  <c r="D20" i="1"/>
  <c r="D19" i="1"/>
  <c r="J11" i="1"/>
  <c r="F66" i="1"/>
  <c r="D47" i="1"/>
  <c r="J33" i="1"/>
  <c r="E24" i="1"/>
  <c r="J12" i="1"/>
  <c r="G9" i="1"/>
  <c r="J86" i="1"/>
  <c r="G83" i="1"/>
  <c r="F19" i="1"/>
  <c r="J82" i="1"/>
  <c r="E60" i="1"/>
  <c r="E44" i="1"/>
  <c r="J30" i="1"/>
  <c r="F23" i="1"/>
  <c r="H10" i="1"/>
  <c r="F82" i="1"/>
  <c r="H69" i="1"/>
  <c r="H53" i="1"/>
  <c r="E29" i="1"/>
  <c r="E22" i="1"/>
  <c r="J14" i="1"/>
  <c r="G8" i="1"/>
  <c r="H89" i="1"/>
  <c r="F86" i="1"/>
  <c r="D83" i="1"/>
  <c r="H73" i="1"/>
  <c r="F70" i="1"/>
  <c r="D67" i="1"/>
  <c r="H57" i="1"/>
  <c r="F54" i="1"/>
  <c r="D51" i="1"/>
  <c r="H41" i="1"/>
  <c r="G38" i="1"/>
  <c r="E36" i="1"/>
  <c r="F34" i="1"/>
  <c r="D32" i="1"/>
  <c r="J29" i="1"/>
  <c r="E28" i="1"/>
  <c r="D27" i="1"/>
  <c r="J24" i="1"/>
  <c r="G23" i="1"/>
  <c r="G22" i="1"/>
  <c r="G21" i="1"/>
  <c r="E20" i="1"/>
  <c r="E19" i="1"/>
  <c r="E18" i="1"/>
  <c r="J10" i="1"/>
  <c r="J9" i="1"/>
  <c r="J8" i="1"/>
  <c r="G79" i="1"/>
  <c r="E76" i="1"/>
  <c r="J66" i="1"/>
  <c r="F38" i="1"/>
  <c r="D28" i="1"/>
  <c r="E21" i="1"/>
  <c r="K7" i="1"/>
  <c r="H25" i="1"/>
  <c r="G10" i="1"/>
  <c r="L28" i="1" l="1"/>
  <c r="M28" i="1" s="1"/>
  <c r="L27" i="1"/>
  <c r="M27" i="1" s="1"/>
  <c r="L32" i="1"/>
  <c r="M32" i="1" s="1"/>
  <c r="L51" i="1"/>
  <c r="M51" i="1" s="1"/>
  <c r="L67" i="1"/>
  <c r="M67" i="1" s="1"/>
  <c r="L83" i="1"/>
  <c r="M83" i="1" s="1"/>
  <c r="L47" i="1"/>
  <c r="M47" i="1" s="1"/>
  <c r="L19" i="1"/>
  <c r="M19" i="1" s="1"/>
  <c r="L20" i="1"/>
  <c r="M20" i="1" s="1"/>
  <c r="L15" i="1"/>
  <c r="M15" i="1" s="1"/>
  <c r="L16" i="1"/>
  <c r="M16" i="1" s="1"/>
  <c r="L31" i="1"/>
  <c r="M31" i="1" s="1"/>
  <c r="L7" i="1"/>
  <c r="L39" i="1"/>
  <c r="M39" i="1" s="1"/>
  <c r="L55" i="1"/>
  <c r="M55" i="1" s="1"/>
  <c r="L71" i="1"/>
  <c r="M71" i="1" s="1"/>
  <c r="L87" i="1"/>
  <c r="M87" i="1" s="1"/>
  <c r="L79" i="1"/>
  <c r="M79" i="1" s="1"/>
  <c r="L11" i="1"/>
  <c r="M11" i="1" s="1"/>
  <c r="L12" i="1"/>
  <c r="M12" i="1" s="1"/>
  <c r="L35" i="1"/>
  <c r="M35" i="1" s="1"/>
  <c r="L8" i="1"/>
  <c r="M8" i="1" s="1"/>
  <c r="L43" i="1"/>
  <c r="M43" i="1" s="1"/>
  <c r="L59" i="1"/>
  <c r="M59" i="1" s="1"/>
  <c r="L75" i="1"/>
  <c r="M75" i="1" s="1"/>
  <c r="L91" i="1"/>
  <c r="M91" i="1" s="1"/>
  <c r="L63" i="1"/>
  <c r="M63" i="1" s="1"/>
  <c r="L23" i="1"/>
  <c r="M23" i="1" s="1"/>
  <c r="L24" i="1"/>
  <c r="M24" i="1" s="1"/>
  <c r="L36" i="1"/>
  <c r="M36" i="1" s="1"/>
  <c r="L40" i="1"/>
  <c r="M40" i="1" s="1"/>
  <c r="L44" i="1"/>
  <c r="M44" i="1" s="1"/>
  <c r="L48" i="1"/>
  <c r="M48" i="1" s="1"/>
  <c r="L52" i="1"/>
  <c r="M52" i="1" s="1"/>
  <c r="L56" i="1"/>
  <c r="M56" i="1" s="1"/>
  <c r="L60" i="1"/>
  <c r="M60" i="1" s="1"/>
  <c r="L64" i="1"/>
  <c r="M64" i="1" s="1"/>
  <c r="L68" i="1"/>
  <c r="M68" i="1" s="1"/>
  <c r="L72" i="1"/>
  <c r="M72" i="1" s="1"/>
  <c r="L76" i="1"/>
  <c r="M76" i="1" s="1"/>
  <c r="L80" i="1"/>
  <c r="M80" i="1" s="1"/>
  <c r="L84" i="1"/>
  <c r="M84" i="1" s="1"/>
  <c r="L88" i="1"/>
  <c r="M88" i="1" s="1"/>
  <c r="T5" i="1"/>
  <c r="L9" i="1"/>
  <c r="M9" i="1" s="1"/>
  <c r="L13" i="1"/>
  <c r="M13" i="1" s="1"/>
  <c r="L17" i="1"/>
  <c r="M17" i="1" s="1"/>
  <c r="L21" i="1"/>
  <c r="M21" i="1" s="1"/>
  <c r="L25" i="1"/>
  <c r="M25" i="1" s="1"/>
  <c r="L29" i="1"/>
  <c r="M29" i="1" s="1"/>
  <c r="L33" i="1"/>
  <c r="M33" i="1" s="1"/>
  <c r="L37" i="1"/>
  <c r="M37" i="1" s="1"/>
  <c r="L41" i="1"/>
  <c r="M41" i="1" s="1"/>
  <c r="L45" i="1"/>
  <c r="M45" i="1" s="1"/>
  <c r="L49" i="1"/>
  <c r="M49" i="1" s="1"/>
  <c r="L53" i="1"/>
  <c r="M53" i="1" s="1"/>
  <c r="L57" i="1"/>
  <c r="M57" i="1" s="1"/>
  <c r="L61" i="1"/>
  <c r="M61" i="1" s="1"/>
  <c r="L65" i="1"/>
  <c r="M65" i="1" s="1"/>
  <c r="L69" i="1"/>
  <c r="M69" i="1" s="1"/>
  <c r="L73" i="1"/>
  <c r="M73" i="1" s="1"/>
  <c r="L77" i="1"/>
  <c r="M77" i="1" s="1"/>
  <c r="L81" i="1"/>
  <c r="M81" i="1" s="1"/>
  <c r="L85" i="1"/>
  <c r="M85" i="1" s="1"/>
  <c r="L89" i="1"/>
  <c r="M89" i="1" s="1"/>
  <c r="L10" i="1"/>
  <c r="M10" i="1" s="1"/>
  <c r="L14" i="1"/>
  <c r="M14" i="1" s="1"/>
  <c r="L18" i="1"/>
  <c r="M18" i="1" s="1"/>
  <c r="L22" i="1"/>
  <c r="M22" i="1" s="1"/>
  <c r="L26" i="1"/>
  <c r="M26" i="1" s="1"/>
  <c r="L30" i="1"/>
  <c r="M30" i="1" s="1"/>
  <c r="L34" i="1"/>
  <c r="M34" i="1" s="1"/>
  <c r="L38" i="1"/>
  <c r="M38" i="1" s="1"/>
  <c r="L42" i="1"/>
  <c r="M42" i="1" s="1"/>
  <c r="L46" i="1"/>
  <c r="M46" i="1" s="1"/>
  <c r="L50" i="1"/>
  <c r="M50" i="1" s="1"/>
  <c r="L54" i="1"/>
  <c r="M54" i="1" s="1"/>
  <c r="L58" i="1"/>
  <c r="M58" i="1" s="1"/>
  <c r="L62" i="1"/>
  <c r="M62" i="1" s="1"/>
  <c r="L66" i="1"/>
  <c r="M66" i="1" s="1"/>
  <c r="L70" i="1"/>
  <c r="M70" i="1" s="1"/>
  <c r="L74" i="1"/>
  <c r="M74" i="1" s="1"/>
  <c r="L78" i="1"/>
  <c r="M78" i="1" s="1"/>
  <c r="L82" i="1"/>
  <c r="M82" i="1" s="1"/>
  <c r="L86" i="1"/>
  <c r="M86" i="1" s="1"/>
  <c r="L90" i="1"/>
  <c r="M90" i="1" s="1"/>
  <c r="M7" i="1" l="1"/>
  <c r="T4" i="1"/>
  <c r="T6" i="1" s="1"/>
</calcChain>
</file>

<file path=xl/sharedStrings.xml><?xml version="1.0" encoding="utf-8"?>
<sst xmlns="http://schemas.openxmlformats.org/spreadsheetml/2006/main" count="215" uniqueCount="68">
  <si>
    <t>Syntax: =BDH(security, field,start date [mm/dd/yyyy], end date [mm/dd/yyyy], optional arguments)</t>
  </si>
  <si>
    <t>Start Date</t>
  </si>
  <si>
    <t>model value</t>
  </si>
  <si>
    <t>Count</t>
  </si>
  <si>
    <t>Date</t>
  </si>
  <si>
    <t>Cu arb</t>
  </si>
  <si>
    <t>CU Stocks</t>
  </si>
  <si>
    <t>China equities</t>
  </si>
  <si>
    <t>CNH</t>
  </si>
  <si>
    <t>EM bond index</t>
  </si>
  <si>
    <t>LME Cu</t>
  </si>
  <si>
    <t>Model Value</t>
  </si>
  <si>
    <t>Residual</t>
  </si>
  <si>
    <t>real value</t>
  </si>
  <si>
    <t>.CARB Index</t>
  </si>
  <si>
    <t>NLSCA Index</t>
  </si>
  <si>
    <t>SHASHR Index</t>
  </si>
  <si>
    <t>USDCNH Curncy</t>
  </si>
  <si>
    <t>FXJPEMCS Index</t>
  </si>
  <si>
    <t>LMCADS03 Comdty</t>
  </si>
  <si>
    <t>residual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</si>
  <si>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</si>
  <si>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</si>
  <si>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</si>
  <si>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</si>
  <si>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</si>
  <si>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</si>
  <si>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</si>
  <si>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</si>
  <si>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</si>
  <si>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</si>
  <si>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</si>
  <si>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</si>
  <si>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</si>
  <si>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</si>
  <si>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</si>
  <si>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</si>
  <si>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</si>
  <si>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</si>
  <si>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</si>
  <si>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</si>
  <si>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</si>
  <si>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</si>
  <si>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</si>
  <si>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Asset list</t>
  </si>
  <si>
    <t>CRB RIND Index</t>
  </si>
  <si>
    <t>Commodity Research Bureau BLS/US Spot Raw Industrials</t>
  </si>
  <si>
    <t>CIGMEMRA Index</t>
  </si>
  <si>
    <t>Citi EM Risk Aversion Index</t>
  </si>
  <si>
    <r>
      <t>Closed </t>
    </r>
    <r>
      <rPr>
        <i/>
        <sz val="12"/>
        <color rgb="FFB4BCC2"/>
        <rFont val="Arial"/>
        <family val="2"/>
      </rPr>
      <t>(passed)</t>
    </r>
  </si>
  <si>
    <t>New Year Holiday</t>
  </si>
  <si>
    <r>
      <t>January 2, 2018 </t>
    </r>
    <r>
      <rPr>
        <i/>
        <sz val="12"/>
        <color rgb="FF2C3E50"/>
        <rFont val="Arial"/>
        <family val="2"/>
      </rPr>
      <t>†</t>
    </r>
  </si>
  <si>
    <t>Spring Festival</t>
  </si>
  <si>
    <t>Ching Ming Festival</t>
  </si>
  <si>
    <t>Labour Day</t>
  </si>
  <si>
    <t>Tuen Ng Festival</t>
  </si>
  <si>
    <t>Mid-Autumn Festival</t>
  </si>
  <si>
    <t>Closed</t>
  </si>
  <si>
    <t>National Day</t>
  </si>
  <si>
    <t>Closed (passed)</t>
  </si>
  <si>
    <t>January 2, 2018 †</t>
  </si>
  <si>
    <t>CARB_IDX</t>
  </si>
  <si>
    <t>NLSCA_IDX</t>
  </si>
  <si>
    <t>SHASHRI_IDX</t>
  </si>
  <si>
    <t>USD_CNH</t>
  </si>
  <si>
    <t>FXJPEMCS_IDX</t>
  </si>
  <si>
    <t>LMCADS03</t>
  </si>
  <si>
    <t>BDP_Mid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</si>
</sst>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_);[Red]\(#,##0.0\)"/>
    <numFmt numFmtId="165" formatCode="[$-409]m/d/yy\ h:mm\ AM/PM;@"/>
    <numFmt numFmtId="166" formatCode="#,##0.0000_);[Red]\(#,##0.0000\)"/>
  </numFmts>
  <fonts count="6" x14ac:knownFonts="1">
    <font>
      <sz val="11"/>
      <color theme="1"/>
      <name val="Calibri"/>
      <family val="2"/>
      <scheme val="minor"/>
    </font>
    <font>
      <sz val="12"/>
      <color rgb="FF2C3E50"/>
      <name val="Arial"/>
      <family val="2"/>
    </font>
    <font>
      <i/>
      <sz val="11"/>
      <color theme="1"/>
      <name val="Calibri"/>
      <family val="2"/>
      <scheme val="minor"/>
    </font>
    <font>
      <i/>
      <sz val="12"/>
      <color rgb="FFB4BCC2"/>
      <name val="Arial"/>
      <family val="2"/>
    </font>
    <font>
      <u/>
      <sz val="11"/>
      <color theme="10"/>
      <name val="Calibri"/>
      <family val="2"/>
      <scheme val="minor"/>
    </font>
    <font>
      <i/>
      <sz val="12"/>
      <color rgb="FF2C3E5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CF0F1"/>
        <bgColor indexed="64"/>
      </patternFill>
    </fill>
  </fills>
  <borders count="8">
    <border>
      <left/>
      <right/>
      <top/>
      <bottom/>
      <diagonal/>
    </border>
    <border>
      <left style="medium">
        <color rgb="FFECF0F1"/>
      </left>
      <right style="medium">
        <color rgb="FFECF0F1"/>
      </right>
      <top style="medium">
        <color rgb="FFECF0F1"/>
      </top>
      <bottom style="medium">
        <color rgb="FFECF0F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ECF0F1"/>
      </left>
      <right style="medium">
        <color rgb="FFECF0F1"/>
      </right>
      <top style="medium">
        <color rgb="FFECF0F1"/>
      </top>
      <bottom style="medium">
        <color rgb="FF777777"/>
      </bottom>
      <diagonal/>
    </border>
    <border>
      <left/>
      <right/>
      <top style="medium">
        <color rgb="FFECF0F1"/>
      </top>
      <bottom/>
      <diagonal/>
    </border>
    <border>
      <left/>
      <right style="medium">
        <color rgb="FFECF0F1"/>
      </right>
      <top style="medium">
        <color rgb="FFECF0F1"/>
      </top>
      <bottom/>
      <diagonal/>
    </border>
    <border>
      <left/>
      <right style="medium">
        <color rgb="FFECF0F1"/>
      </right>
      <top/>
      <bottom style="medium">
        <color rgb="FF777777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quotePrefix="1"/>
    <xf numFmtId="14" fontId="0" fillId="0" borderId="0" xfId="0" applyNumberFormat="1"/>
    <xf numFmtId="164" fontId="0" fillId="0" borderId="0" xfId="0" applyNumberFormat="1"/>
    <xf numFmtId="0" fontId="0" fillId="2" borderId="0" xfId="0" applyFill="1"/>
    <xf numFmtId="15" fontId="1" fillId="3" borderId="1" xfId="0" applyNumberFormat="1" applyFont="1" applyFill="1" applyBorder="1" applyAlignment="1">
      <alignment vertical="top" wrapText="1"/>
    </xf>
    <xf numFmtId="165" fontId="0" fillId="0" borderId="0" xfId="0" applyNumberFormat="1"/>
    <xf numFmtId="166" fontId="0" fillId="0" borderId="0" xfId="0" applyNumberFormat="1"/>
    <xf numFmtId="38" fontId="0" fillId="0" borderId="0" xfId="0" applyNumberFormat="1"/>
    <xf numFmtId="38" fontId="0" fillId="2" borderId="0" xfId="0" applyNumberFormat="1" applyFill="1" applyAlignment="1">
      <alignment horizontal="center"/>
    </xf>
    <xf numFmtId="38" fontId="0" fillId="0" borderId="0" xfId="0" applyNumberFormat="1" applyFill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0" borderId="0" xfId="0" applyFill="1" applyBorder="1" applyAlignment="1"/>
    <xf numFmtId="0" fontId="0" fillId="0" borderId="3" xfId="0" applyFill="1" applyBorder="1" applyAlignment="1"/>
    <xf numFmtId="0" fontId="2" fillId="0" borderId="2" xfId="0" applyFont="1" applyFill="1" applyBorder="1" applyAlignment="1">
      <alignment horizontal="center"/>
    </xf>
    <xf numFmtId="15" fontId="1" fillId="3" borderId="4" xfId="0" applyNumberFormat="1" applyFont="1" applyFill="1" applyBorder="1" applyAlignment="1">
      <alignment vertical="top" wrapText="1"/>
    </xf>
    <xf numFmtId="15" fontId="0" fillId="0" borderId="0" xfId="0" applyNumberFormat="1"/>
    <xf numFmtId="16" fontId="0" fillId="0" borderId="0" xfId="0" applyNumberFormat="1"/>
    <xf numFmtId="15" fontId="1" fillId="4" borderId="1" xfId="0" applyNumberFormat="1" applyFont="1" applyFill="1" applyBorder="1" applyAlignment="1">
      <alignment vertical="top" wrapText="1"/>
    </xf>
    <xf numFmtId="0" fontId="1" fillId="4" borderId="1" xfId="0" applyFont="1" applyFill="1" applyBorder="1" applyAlignment="1">
      <alignment vertical="top" wrapText="1"/>
    </xf>
    <xf numFmtId="0" fontId="0" fillId="3" borderId="5" xfId="0" applyFill="1" applyBorder="1"/>
    <xf numFmtId="0" fontId="0" fillId="3" borderId="6" xfId="0" applyFill="1" applyBorder="1"/>
    <xf numFmtId="0" fontId="0" fillId="3" borderId="0" xfId="0" applyFill="1" applyBorder="1"/>
    <xf numFmtId="0" fontId="1" fillId="3" borderId="1" xfId="0" applyFont="1" applyFill="1" applyBorder="1" applyAlignment="1">
      <alignment vertical="top" wrapText="1"/>
    </xf>
    <xf numFmtId="0" fontId="4" fillId="3" borderId="1" xfId="1" applyFill="1" applyBorder="1" applyAlignment="1">
      <alignment vertical="top" wrapText="1"/>
    </xf>
    <xf numFmtId="0" fontId="1" fillId="3" borderId="0" xfId="0" applyFont="1" applyFill="1" applyBorder="1" applyAlignment="1">
      <alignment vertical="top" wrapText="1"/>
    </xf>
    <xf numFmtId="0" fontId="1" fillId="3" borderId="4" xfId="0" applyFont="1" applyFill="1" applyBorder="1" applyAlignment="1">
      <alignment vertical="top" wrapText="1"/>
    </xf>
    <xf numFmtId="0" fontId="4" fillId="3" borderId="4" xfId="1" applyFill="1" applyBorder="1" applyAlignment="1">
      <alignment vertical="top" wrapText="1"/>
    </xf>
    <xf numFmtId="0" fontId="0" fillId="3" borderId="7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e">
        <v>#N/A</v>
        <stp/>
        <stp>##V3_BDHV12</stp>
        <stp>USDCNH Curncy</stp>
        <stp>Px_last</stp>
        <stp>6/7/2018</stp>
        <stp>6/7/2018</stp>
        <stp>[Copper Regression for Pat.xlsx]Copper Model!R83C7</stp>
        <stp>sort=d</stp>
        <tr r="G83" s="1"/>
      </tp>
      <tp t="e">
        <v>#N/A</v>
        <stp/>
        <stp>##V3_BDHV12</stp>
        <stp>USDCNH Curncy</stp>
        <stp>Px_last</stp>
        <stp>6/8/2018</stp>
        <stp>6/8/2018</stp>
        <stp>[Copper Regression for Pat.xlsx]Copper Model!R82C7</stp>
        <stp>sort=d</stp>
        <tr r="G82" s="1"/>
      </tp>
      <tp t="e">
        <v>#N/A</v>
        <stp/>
        <stp>##V3_BDHV12</stp>
        <stp>USDCNH Curncy</stp>
        <stp>Px_last</stp>
        <stp>6/1/2018</stp>
        <stp>6/1/2018</stp>
        <stp>[Copper Regression for Pat.xlsx]Copper Model!R87C7</stp>
        <stp>sort=d</stp>
        <tr r="G87" s="1"/>
      </tp>
      <tp t="e">
        <v>#N/A</v>
        <stp/>
        <stp>##V3_BDHV12</stp>
        <stp>USDCNH Curncy</stp>
        <stp>Px_last</stp>
        <stp>6/4/2018</stp>
        <stp>6/4/2018</stp>
        <stp>[Copper Regression for Pat.xlsx]Copper Model!R86C7</stp>
        <stp>sort=d</stp>
        <tr r="G86" s="1"/>
      </tp>
      <tp t="e">
        <v>#N/A</v>
        <stp/>
        <stp>##V3_BDHV12</stp>
        <stp>USDCNH Curncy</stp>
        <stp>Px_last</stp>
        <stp>6/5/2018</stp>
        <stp>6/5/2018</stp>
        <stp>[Copper Regression for Pat.xlsx]Copper Model!R85C7</stp>
        <stp>sort=d</stp>
        <tr r="G85" s="1"/>
      </tp>
      <tp t="e">
        <v>#N/A</v>
        <stp/>
        <stp>##V3_BDHV12</stp>
        <stp>USDCNH Curncy</stp>
        <stp>Px_last</stp>
        <stp>6/6/2018</stp>
        <stp>6/6/2018</stp>
        <stp>[Copper Regression for Pat.xlsx]Copper Model!R84C7</stp>
        <stp>sort=d</stp>
        <tr r="G84" s="1"/>
      </tp>
      <tp t="e">
        <v>#N/A</v>
        <stp/>
        <stp>##V3_BDHV12</stp>
        <stp>USDCNH Curncy</stp>
        <stp>Px_last</stp>
        <stp>8/2/2018</stp>
        <stp>8/2/2018</stp>
        <stp>[Copper Regression for Pat.xlsx]Copper Model!R45C7</stp>
        <stp>sort=d</stp>
        <tr r="G45" s="1"/>
      </tp>
      <tp t="e">
        <v>#N/A</v>
        <stp/>
        <stp>##V3_BDHV12</stp>
        <stp>USDCNH Curncy</stp>
        <stp>Px_last</stp>
        <stp>8/3/2018</stp>
        <stp>8/3/2018</stp>
        <stp>[Copper Regression for Pat.xlsx]Copper Model!R44C7</stp>
        <stp>sort=d</stp>
        <tr r="G44" s="1"/>
      </tp>
      <tp t="e">
        <v>#N/A</v>
        <stp/>
        <stp>##V3_BDHV12</stp>
        <stp>USDCNH Curncy</stp>
        <stp>Px_last</stp>
        <stp>8/1/2018</stp>
        <stp>8/1/2018</stp>
        <stp>[Copper Regression for Pat.xlsx]Copper Model!R46C7</stp>
        <stp>sort=d</stp>
        <tr r="G46" s="1"/>
      </tp>
      <tp t="e">
        <v>#N/A</v>
        <stp/>
        <stp>##V3_BDHV12</stp>
        <stp>USDCNH Curncy</stp>
        <stp>Px_last</stp>
        <stp>8/8/2018</stp>
        <stp>8/8/2018</stp>
        <stp>[Copper Regression for Pat.xlsx]Copper Model!R41C7</stp>
        <stp>sort=d</stp>
        <tr r="G41" s="1"/>
      </tp>
      <tp t="e">
        <v>#N/A</v>
        <stp/>
        <stp>##V3_BDHV12</stp>
        <stp>USDCNH Curncy</stp>
        <stp>Px_last</stp>
        <stp>8/9/2018</stp>
        <stp>8/9/2018</stp>
        <stp>[Copper Regression for Pat.xlsx]Copper Model!R40C7</stp>
        <stp>sort=d</stp>
        <tr r="G40" s="1"/>
      </tp>
      <tp t="e">
        <v>#N/A</v>
        <stp/>
        <stp>##V3_BDHV12</stp>
        <stp>USDCNH Curncy</stp>
        <stp>Px_last</stp>
        <stp>8/6/2018</stp>
        <stp>8/6/2018</stp>
        <stp>[Copper Regression for Pat.xlsx]Copper Model!R43C7</stp>
        <stp>sort=d</stp>
        <tr r="G43" s="1"/>
      </tp>
      <tp t="e">
        <v>#N/A</v>
        <stp/>
        <stp>##V3_BDHV12</stp>
        <stp>USDCNH Curncy</stp>
        <stp>Px_last</stp>
        <stp>8/7/2018</stp>
        <stp>8/7/2018</stp>
        <stp>[Copper Regression for Pat.xlsx]Copper Model!R42C7</stp>
        <stp>sort=d</stp>
        <tr r="G42" s="1"/>
      </tp>
      <tp t="e">
        <v>#N/A</v>
        <stp/>
        <stp>##V3_BDHV12</stp>
        <stp>USDCNH Curncy</stp>
        <stp>Px_last</stp>
        <stp>9/3/2018</stp>
        <stp>9/3/2018</stp>
        <stp>[Copper Regression for Pat.xlsx]Copper Model!R24C7</stp>
        <stp>sort=d</stp>
        <tr r="G24" s="1"/>
      </tp>
      <tp t="e">
        <v>#N/A</v>
        <stp/>
        <stp>##V3_BDHV12</stp>
        <stp>USDCNH Curncy</stp>
        <stp>Px_last</stp>
        <stp>9/7/2018</stp>
        <stp>9/7/2018</stp>
        <stp>[Copper Regression for Pat.xlsx]Copper Model!R20C7</stp>
        <stp>sort=d</stp>
        <tr r="G20" s="1"/>
      </tp>
      <tp t="e">
        <v>#N/A</v>
        <stp/>
        <stp>##V3_BDHV12</stp>
        <stp>USDCNH Curncy</stp>
        <stp>Px_last</stp>
        <stp>9/6/2018</stp>
        <stp>9/6/2018</stp>
        <stp>[Copper Regression for Pat.xlsx]Copper Model!R21C7</stp>
        <stp>sort=d</stp>
        <tr r="G21" s="1"/>
      </tp>
      <tp t="e">
        <v>#N/A</v>
        <stp/>
        <stp>##V3_BDHV12</stp>
        <stp>USDCNH Curncy</stp>
        <stp>Px_last</stp>
        <stp>9/5/2018</stp>
        <stp>9/5/2018</stp>
        <stp>[Copper Regression for Pat.xlsx]Copper Model!R22C7</stp>
        <stp>sort=d</stp>
        <tr r="G22" s="1"/>
      </tp>
      <tp t="e">
        <v>#N/A</v>
        <stp/>
        <stp>##V3_BDHV12</stp>
        <stp>USDCNH Curncy</stp>
        <stp>Px_last</stp>
        <stp>9/4/2018</stp>
        <stp>9/4/2018</stp>
        <stp>[Copper Regression for Pat.xlsx]Copper Model!R23C7</stp>
        <stp>sort=d</stp>
        <tr r="G23" s="1"/>
      </tp>
      <tp t="e">
        <v>#N/A</v>
        <stp/>
        <stp>##V3_BDHV12</stp>
        <stp>USDCNH Curncy</stp>
        <stp>Px_last</stp>
        <stp>9/26/2018</stp>
        <stp>9/26/2018</stp>
        <stp>[Copper Regression for Pat.xlsx]Copper Model!R8C7</stp>
        <stp>sort=d</stp>
        <tr r="G8" s="1"/>
      </tp>
      <tp t="e">
        <v>#N/A</v>
        <stp/>
        <stp>##V3_BDHV12</stp>
        <stp>USDCNH Curncy</stp>
        <stp>Px_last</stp>
        <stp>9/27/2018</stp>
        <stp>9/27/2018</stp>
        <stp>[Copper Regression for Pat.xlsx]Copper Model!R7C7</stp>
        <stp>sort=d</stp>
        <tr r="G7" s="1"/>
      </tp>
      <tp t="e">
        <v>#N/A</v>
        <stp/>
        <stp>##V3_BDHV12</stp>
        <stp>USDCNH Curncy</stp>
        <stp>Px_last</stp>
        <stp>7/9/2018</stp>
        <stp>7/9/2018</stp>
        <stp>[Copper Regression for Pat.xlsx]Copper Model!R63C7</stp>
        <stp>sort=d</stp>
        <tr r="G63" s="1"/>
      </tp>
      <tp t="e">
        <v>#N/A</v>
        <stp/>
        <stp>##V3_BDHV12</stp>
        <stp>USDCNH Curncy</stp>
        <stp>Px_last</stp>
        <stp>7/3/2018</stp>
        <stp>7/3/2018</stp>
        <stp>[Copper Regression for Pat.xlsx]Copper Model!R66C7</stp>
        <stp>sort=d</stp>
        <tr r="G66" s="1"/>
      </tp>
      <tp t="e">
        <v>#N/A</v>
        <stp/>
        <stp>##V3_BDHV12</stp>
        <stp>USDCNH Curncy</stp>
        <stp>Px_last</stp>
        <stp>7/2/2018</stp>
        <stp>7/2/2018</stp>
        <stp>[Copper Regression for Pat.xlsx]Copper Model!R67C7</stp>
        <stp>sort=d</stp>
        <tr r="G67" s="1"/>
      </tp>
      <tp t="e">
        <v>#N/A</v>
        <stp/>
        <stp>##V3_BDHV12</stp>
        <stp>USDCNH Curncy</stp>
        <stp>Px_last</stp>
        <stp>7/6/2018</stp>
        <stp>7/6/2018</stp>
        <stp>[Copper Regression for Pat.xlsx]Copper Model!R64C7</stp>
        <stp>sort=d</stp>
        <tr r="G64" s="1"/>
      </tp>
      <tp t="e">
        <v>#N/A</v>
        <stp/>
        <stp>##V3_BDHV12</stp>
        <stp>USDCNH Curncy</stp>
        <stp>Px_last</stp>
        <stp>7/5/2018</stp>
        <stp>7/5/2018</stp>
        <stp>[Copper Regression for Pat.xlsx]Copper Model!R65C7</stp>
        <stp>sort=d</stp>
        <tr r="G65" s="1"/>
      </tp>
      <tp t="e">
        <v>#N/A</v>
        <stp/>
        <stp>##V3_BDHV12</stp>
        <stp>USDCNH Curncy</stp>
        <stp>Px_last</stp>
        <stp>9/25/2018</stp>
        <stp>9/25/2018</stp>
        <stp>[Copper Regression for Pat.xlsx]Copper Model!R9C7</stp>
        <stp>sort=d</stp>
        <tr r="G9" s="1"/>
      </tp>
      <tp t="e">
        <v>#N/A</v>
        <stp/>
        <stp>##V3_BDHV12</stp>
        <stp>LMCADS03 Comdty</stp>
        <stp>Px_last</stp>
        <stp>9/5/2018</stp>
        <stp>9/5/2018</stp>
        <stp>[Copper Regression for Pat.xlsx]Copper Model!R22C10</stp>
        <stp>sort=d</stp>
        <tr r="G17" s="3"/>
        <tr r="J22" s="1"/>
      </tp>
      <tp t="e">
        <v>#N/A</v>
        <stp/>
        <stp>##V3_BDHV12</stp>
        <stp>LMCADS03 Comdty</stp>
        <stp>Px_last</stp>
        <stp>8/6/2018</stp>
        <stp>8/6/2018</stp>
        <stp>[Copper Regression for Pat.xlsx]Copper Model!R43C10</stp>
        <stp>sort=d</stp>
        <tr r="G38" s="3"/>
        <tr r="J43" s="1"/>
      </tp>
      <tp t="e">
        <v>#N/A</v>
        <stp/>
        <stp>##V3_BDHV12</stp>
        <stp>LMCADS03 Comdty</stp>
        <stp>Px_last</stp>
        <stp>7/27/2018</stp>
        <stp>7/27/2018</stp>
        <stp>[Copper Regression for Pat.xlsx]Copper Model!R49C10</stp>
        <stp>sort=d</stp>
        <tr r="G44" s="3"/>
        <tr r="J49" s="1"/>
      </tp>
      <tp t="e">
        <v>#N/A</v>
        <stp/>
        <stp>##V3_BDHV12</stp>
        <stp>LMCADS03 Comdty</stp>
        <stp>Px_last</stp>
        <stp>7/16/2018</stp>
        <stp>7/16/2018</stp>
        <stp>[Copper Regression for Pat.xlsx]Copper Model!R58C10</stp>
        <stp>sort=d</stp>
        <tr r="G53" s="3"/>
        <tr r="J58" s="1"/>
      </tp>
      <tp t="e">
        <v>#N/A</v>
        <stp/>
        <stp>##V3_BDHV12</stp>
        <stp>LMCADS03 Comdty</stp>
        <stp>Px_last</stp>
        <stp>7/18/2018</stp>
        <stp>7/18/2018</stp>
        <stp>[Copper Regression for Pat.xlsx]Copper Model!R56C10</stp>
        <stp>sort=d</stp>
        <tr r="G51" s="3"/>
        <tr r="J56" s="1"/>
      </tp>
      <tp t="e">
        <v>#N/A</v>
        <stp/>
        <stp>##V3_BDHV12</stp>
        <stp>LMCADS03 Comdty</stp>
        <stp>Px_last</stp>
        <stp>8/29/2018</stp>
        <stp>8/29/2018</stp>
        <stp>[Copper Regression for Pat.xlsx]Copper Model!R27C10</stp>
        <stp>sort=d</stp>
        <tr r="G22" s="3"/>
        <tr r="J27" s="1"/>
      </tp>
      <tp t="e">
        <v>#N/A</v>
        <stp/>
        <stp>##V3_BDHV12</stp>
        <stp>LMCADS03 Comdty</stp>
        <stp>Px_last</stp>
        <stp>9/4/2018</stp>
        <stp>9/4/2018</stp>
        <stp>[Copper Regression for Pat.xlsx]Copper Model!R23C10</stp>
        <stp>sort=d</stp>
        <tr r="G18" s="3"/>
        <tr r="J23" s="1"/>
      </tp>
      <tp t="e">
        <v>#N/A</v>
        <stp/>
        <stp>##V3_BDHV12</stp>
        <stp>LMCADS03 Comdty</stp>
        <stp>Px_last</stp>
        <stp>8/7/2018</stp>
        <stp>8/7/2018</stp>
        <stp>[Copper Regression for Pat.xlsx]Copper Model!R42C10</stp>
        <stp>sort=d</stp>
        <tr r="G37" s="3"/>
        <tr r="J42" s="1"/>
      </tp>
      <tp t="e">
        <v>#N/A</v>
        <stp/>
        <stp>##V3_BDHV12</stp>
        <stp>LMCADS03 Comdty</stp>
        <stp>Px_last</stp>
        <stp>6/19/2018</stp>
        <stp>6/19/2018</stp>
        <stp>[Copper Regression for Pat.xlsx]Copper Model!R76C10</stp>
        <stp>sort=d</stp>
        <tr r="G71" s="3"/>
        <tr r="J76" s="1"/>
      </tp>
      <tp t="e">
        <v>#N/A</v>
        <stp/>
        <stp>##V3_BDHV12</stp>
        <stp>LMCADS03 Comdty</stp>
        <stp>Px_last</stp>
        <stp>9/7/2018</stp>
        <stp>9/7/2018</stp>
        <stp>[Copper Regression for Pat.xlsx]Copper Model!R20C10</stp>
        <stp>sort=d</stp>
        <tr r="G15" s="3"/>
        <tr r="J20" s="1"/>
      </tp>
      <tp t="e">
        <v>#N/A</v>
        <stp/>
        <stp>##V3_BDHV12</stp>
        <stp>LMCADS03 Comdty</stp>
        <stp>Px_last</stp>
        <stp>8/8/2018</stp>
        <stp>8/8/2018</stp>
        <stp>[Copper Regression for Pat.xlsx]Copper Model!R41C10</stp>
        <stp>sort=d</stp>
        <tr r="G36" s="3"/>
        <tr r="J41" s="1"/>
      </tp>
      <tp t="e">
        <v>#N/A</v>
        <stp/>
        <stp>##V3_BDHV12</stp>
        <stp>LMCADS03 Comdty</stp>
        <stp>Px_last</stp>
        <stp>7/19/2018</stp>
        <stp>7/19/2018</stp>
        <stp>[Copper Regression for Pat.xlsx]Copper Model!R55C10</stp>
        <stp>sort=d</stp>
        <tr r="G50" s="3"/>
        <tr r="J55" s="1"/>
      </tp>
      <tp t="e">
        <v>#N/A</v>
        <stp/>
        <stp>##V3_BDHV12</stp>
        <stp>LMCADS03 Comdty</stp>
        <stp>Px_last</stp>
        <stp>6/14/2018</stp>
        <stp>6/14/2018</stp>
        <stp>[Copper Regression for Pat.xlsx]Copper Model!R78C10</stp>
        <stp>sort=d</stp>
        <tr r="G73" s="3"/>
        <tr r="J78" s="1"/>
      </tp>
      <tp t="e">
        <v>#N/A</v>
        <stp/>
        <stp>##V3_BDHV12</stp>
        <stp>LMCADS03 Comdty</stp>
        <stp>Px_last</stp>
        <stp>9/6/2018</stp>
        <stp>9/6/2018</stp>
        <stp>[Copper Regression for Pat.xlsx]Copper Model!R21C10</stp>
        <stp>sort=d</stp>
        <tr r="G16" s="3"/>
        <tr r="J21" s="1"/>
      </tp>
      <tp t="e">
        <v>#N/A</v>
        <stp/>
        <stp>##V3_BDHV12</stp>
        <stp>LMCADS03 Comdty</stp>
        <stp>Px_last</stp>
        <stp>8/9/2018</stp>
        <stp>8/9/2018</stp>
        <stp>[Copper Regression for Pat.xlsx]Copper Model!R40C10</stp>
        <stp>sort=d</stp>
        <tr r="G35" s="3"/>
        <tr r="J40" s="1"/>
      </tp>
      <tp t="e">
        <v>#N/A</v>
        <stp/>
        <stp>##V3_BDHV12</stp>
        <stp>LMCADS03 Comdty</stp>
        <stp>Px_last</stp>
        <stp>8/24/2018</stp>
        <stp>8/24/2018</stp>
        <stp>[Copper Regression for Pat.xlsx]Copper Model!R29C10</stp>
        <stp>sort=d</stp>
        <tr r="G24" s="3"/>
        <tr r="J29" s="1"/>
      </tp>
      <tp t="e">
        <v>#N/A</v>
        <stp/>
        <stp>##V3_BDHV12</stp>
        <stp>LMCADS03 Comdty</stp>
        <stp>Px_last</stp>
        <stp>7/13/2018</stp>
        <stp>7/13/2018</stp>
        <stp>[Copper Regression for Pat.xlsx]Copper Model!R59C10</stp>
        <stp>sort=d</stp>
        <tr r="G54" s="3"/>
        <tr r="J59" s="1"/>
      </tp>
      <tp t="e">
        <v>#N/A</v>
        <stp/>
        <stp>##V3_BDHV12</stp>
        <stp>LMCADS03 Comdty</stp>
        <stp>Px_last</stp>
        <stp>6/13/2018</stp>
        <stp>6/13/2018</stp>
        <stp>[Copper Regression for Pat.xlsx]Copper Model!R79C10</stp>
        <stp>sort=d</stp>
        <tr r="G74" s="3"/>
        <tr r="J79" s="1"/>
      </tp>
      <tp t="e">
        <v>#N/A</v>
        <stp/>
        <stp>##V3_BDHV12</stp>
        <stp>LMCADS03 Comdty</stp>
        <stp>Px_last</stp>
        <stp>8/1/2018</stp>
        <stp>8/1/2018</stp>
        <stp>[Copper Regression for Pat.xlsx]Copper Model!R46C10</stp>
        <stp>sort=d</stp>
        <tr r="G41" s="3"/>
        <tr r="J46" s="1"/>
      </tp>
      <tp t="e">
        <v>#N/A</v>
        <stp/>
        <stp>##V3_BDHV12</stp>
        <stp>LMCADS03 Comdty</stp>
        <stp>Px_last</stp>
        <stp>9/19/2018</stp>
        <stp>9/19/2018</stp>
        <stp>[Copper Regression for Pat.xlsx]Copper Model!R12C10</stp>
        <stp>sort=d</stp>
        <tr r="G7" s="3"/>
        <tr r="J12" s="1"/>
      </tp>
      <tp t="e">
        <v>#N/A</v>
        <stp/>
        <stp>##V3_BDHV12</stp>
        <stp>LMCADS03 Comdty</stp>
        <stp>Px_last</stp>
        <stp>9/18/2018</stp>
        <stp>9/18/2018</stp>
        <stp>[Copper Regression for Pat.xlsx]Copper Model!R13C10</stp>
        <stp>sort=d</stp>
        <tr r="G8" s="3"/>
        <tr r="J13" s="1"/>
      </tp>
      <tp t="e">
        <v>#N/A</v>
        <stp/>
        <stp>##V3_BDHV12</stp>
        <stp>LMCADS03 Comdty</stp>
        <stp>Px_last</stp>
        <stp>8/13/2018</stp>
        <stp>8/13/2018</stp>
        <stp>[Copper Regression for Pat.xlsx]Copper Model!R38C10</stp>
        <stp>sort=d</stp>
        <tr r="G33" s="3"/>
        <tr r="J38" s="1"/>
      </tp>
      <tp t="e">
        <v>#N/A</v>
        <stp/>
        <stp>##V3_BDHV12</stp>
        <stp>LMCADS03 Comdty</stp>
        <stp>Px_last</stp>
        <stp>8/2/2018</stp>
        <stp>8/2/2018</stp>
        <stp>[Copper Regression for Pat.xlsx]Copper Model!R45C10</stp>
        <stp>sort=d</stp>
        <tr r="G40" s="3"/>
        <tr r="J45" s="1"/>
      </tp>
      <tp t="e">
        <v>#N/A</v>
        <stp/>
        <stp>##V3_BDHV12</stp>
        <stp>LMCADS03 Comdty</stp>
        <stp>Px_last</stp>
        <stp>9/3/2018</stp>
        <stp>9/3/2018</stp>
        <stp>[Copper Regression for Pat.xlsx]Copper Model!R24C10</stp>
        <stp>sort=d</stp>
        <tr r="G19" s="3"/>
        <tr r="J24" s="1"/>
      </tp>
      <tp t="e">
        <v>#N/A</v>
        <stp/>
        <stp>##V3_BDHV12</stp>
        <stp>LMCADS03 Comdty</stp>
        <stp>Px_last</stp>
        <stp>7/30/2018</stp>
        <stp>7/30/2018</stp>
        <stp>[Copper Regression for Pat.xlsx]Copper Model!R48C10</stp>
        <stp>sort=d</stp>
        <tr r="G43" s="3"/>
        <tr r="J48" s="1"/>
      </tp>
      <tp t="e">
        <v>#N/A</v>
        <stp/>
        <stp>##V3_BDHV12</stp>
        <stp>LMCADS03 Comdty</stp>
        <stp>Px_last</stp>
        <stp>8/3/2018</stp>
        <stp>8/3/2018</stp>
        <stp>[Copper Regression for Pat.xlsx]Copper Model!R44C10</stp>
        <stp>sort=d</stp>
        <tr r="G39" s="3"/>
        <tr r="J44" s="1"/>
      </tp>
      <tp t="e">
        <v>#N/A</v>
        <stp/>
        <stp>##V3_BDHV12</stp>
        <stp>LMCADS03 Comdty</stp>
        <stp>Px_last</stp>
        <stp>5/31/2018</stp>
        <stp>5/31/2018</stp>
        <stp>[Copper Regression for Pat.xlsx]Copper Model!R88C10</stp>
        <stp>sort=d</stp>
        <tr r="G83" s="3"/>
        <tr r="J88" s="1"/>
      </tp>
      <tp t="e">
        <v>#N/A</v>
        <stp/>
        <stp>##V3_BDHV12</stp>
        <stp>LMCADS03 Comdty</stp>
        <stp>Px_last</stp>
        <stp>5/30/2018</stp>
        <stp>5/30/2018</stp>
        <stp>[Copper Regression for Pat.xlsx]Copper Model!R89C10</stp>
        <stp>sort=d</stp>
        <tr r="G84" s="3"/>
        <tr r="J89" s="1"/>
      </tp>
      <tp t="e">
        <v>#N/A</v>
        <stp/>
        <stp>##V3_BDHV12</stp>
        <stp>LMCADS03 Comdty</stp>
        <stp>Px_last</stp>
        <stp>5/29/2018</stp>
        <stp>5/29/2018</stp>
        <stp>[Copper Regression for Pat.xlsx]Copper Model!R90C10</stp>
        <stp>sort=d</stp>
        <tr r="G85" s="3"/>
        <tr r="J90" s="1"/>
      </tp>
      <tp t="e">
        <v>#N/A</v>
        <stp/>
        <stp>##V3_BDHV12</stp>
        <stp>LMCADS03 Comdty</stp>
        <stp>Px_last</stp>
        <stp>9/11/2018</stp>
        <stp>9/11/2018</stp>
        <stp>[Copper Regression for Pat.xlsx]Copper Model!R18C10</stp>
        <stp>sort=d</stp>
        <tr r="G13" s="3"/>
        <tr r="J18" s="1"/>
      </tp>
      <tp t="e">
        <v>#N/A</v>
        <stp/>
        <stp>##V3_BDHV12</stp>
        <stp>LMCADS03 Comdty</stp>
        <stp>Px_last</stp>
        <stp>9/10/2018</stp>
        <stp>9/10/2018</stp>
        <stp>[Copper Regression for Pat.xlsx]Copper Model!R19C10</stp>
        <stp>sort=d</stp>
        <tr r="G14" s="3"/>
        <tr r="J19" s="1"/>
      </tp>
      <tp t="e">
        <v>#N/A</v>
        <stp/>
        <stp>##V3_BDHV12</stp>
        <stp>LMCADS03 Comdty</stp>
        <stp>Px_last</stp>
        <stp>8/10/2018</stp>
        <stp>8/10/2018</stp>
        <stp>[Copper Regression for Pat.xlsx]Copper Model!R39C10</stp>
        <stp>sort=d</stp>
        <tr r="G34" s="3"/>
        <tr r="J39" s="1"/>
      </tp>
      <tp t="e">
        <v>#N/A</v>
        <stp/>
        <stp>##V3_BDHV12</stp>
        <stp>LMCADS03 Comdty</stp>
        <stp>Px_last</stp>
        <stp>6/5/2018</stp>
        <stp>6/5/2018</stp>
        <stp>[Copper Regression for Pat.xlsx]Copper Model!R85C10</stp>
        <stp>sort=d</stp>
        <tr r="G80" s="3"/>
        <tr r="J85" s="1"/>
      </tp>
      <tp t="e">
        <v>#N/A</v>
        <stp/>
        <stp>##V3_BDHV12</stp>
        <stp>LMCADS03 Comdty</stp>
        <stp>Px_last</stp>
        <stp>7/6/2018</stp>
        <stp>7/6/2018</stp>
        <stp>[Copper Regression for Pat.xlsx]Copper Model!R64C10</stp>
        <stp>sort=d</stp>
        <tr r="G59" s="3"/>
        <tr r="J64" s="1"/>
      </tp>
      <tp t="e">
        <v>#N/A</v>
        <stp/>
        <stp>##V3_BDHV12</stp>
        <stp>LMCADS03 Comdty</stp>
        <stp>Px_last</stp>
        <stp>7/31/2018</stp>
        <stp>7/31/2018</stp>
        <stp>[Copper Regression for Pat.xlsx]Copper Model!R47C10</stp>
        <stp>sort=d</stp>
        <tr r="G42" s="3"/>
        <tr r="J47" s="1"/>
      </tp>
      <tp t="e">
        <v>#N/A</v>
        <stp/>
        <stp>##V3_BDHV12</stp>
        <stp>LMCADS03 Comdty</stp>
        <stp>Px_last</stp>
        <stp>7/24/2018</stp>
        <stp>7/24/2018</stp>
        <stp>[Copper Regression for Pat.xlsx]Copper Model!R52C10</stp>
        <stp>sort=d</stp>
        <tr r="G47" s="3"/>
        <tr r="J52" s="1"/>
      </tp>
      <tp t="e">
        <v>#N/A</v>
        <stp/>
        <stp>##V3_BDHV12</stp>
        <stp>LMCADS03 Comdty</stp>
        <stp>Px_last</stp>
        <stp>7/26/2018</stp>
        <stp>7/26/2018</stp>
        <stp>[Copper Regression for Pat.xlsx]Copper Model!R50C10</stp>
        <stp>sort=d</stp>
        <tr r="G45" s="3"/>
        <tr r="J50" s="1"/>
      </tp>
      <tp t="e">
        <v>#N/A</v>
        <stp/>
        <stp>##V3_BDHV12</stp>
        <stp>LMCADS03 Comdty</stp>
        <stp>Px_last</stp>
        <stp>8/30/2018</stp>
        <stp>8/30/2018</stp>
        <stp>[Copper Regression for Pat.xlsx]Copper Model!R26C10</stp>
        <stp>sort=d</stp>
        <tr r="G21" s="3"/>
        <tr r="J26" s="1"/>
      </tp>
      <tp t="e">
        <v>#N/A</v>
        <stp/>
        <stp>##V3_BDHV12</stp>
        <stp>LMCADS03 Comdty</stp>
        <stp>Px_last</stp>
        <stp>7/5/2018</stp>
        <stp>7/5/2018</stp>
        <stp>[Copper Regression for Pat.xlsx]Copper Model!R65C10</stp>
        <stp>sort=d</stp>
        <tr r="G60" s="3"/>
        <tr r="J65" s="1"/>
      </tp>
      <tp t="e">
        <v>#N/A</v>
        <stp/>
        <stp>##V3_BDHV12</stp>
        <stp>LMCADS03 Comdty</stp>
        <stp>Px_last</stp>
        <stp>6/6/2018</stp>
        <stp>6/6/2018</stp>
        <stp>[Copper Regression for Pat.xlsx]Copper Model!R84C10</stp>
        <stp>sort=d</stp>
        <tr r="G79" s="3"/>
        <tr r="J84" s="1"/>
      </tp>
      <tp t="e">
        <v>#N/A</v>
        <stp/>
        <stp>##V3_BDHV12</stp>
        <stp>LMCADS03 Comdty</stp>
        <stp>Px_last</stp>
        <stp>6/25/2018</stp>
        <stp>6/25/2018</stp>
        <stp>[Copper Regression for Pat.xlsx]Copper Model!R72C10</stp>
        <stp>sort=d</stp>
        <tr r="G67" s="3"/>
        <tr r="J72" s="1"/>
      </tp>
      <tp t="e">
        <v>#N/A</v>
        <stp/>
        <stp>##V3_BDHV12</stp>
        <stp>LMCADS03 Comdty</stp>
        <stp>Px_last</stp>
        <stp>6/27/2018</stp>
        <stp>6/27/2018</stp>
        <stp>[Copper Regression for Pat.xlsx]Copper Model!R70C10</stp>
        <stp>sort=d</stp>
        <tr r="G65" s="3"/>
        <tr r="J70" s="1"/>
      </tp>
      <tp t="e">
        <v>#N/A</v>
        <stp/>
        <stp>##V3_BDHV12</stp>
        <stp>LMCADS03 Comdty</stp>
        <stp>Px_last</stp>
        <stp>6/26/2018</stp>
        <stp>6/26/2018</stp>
        <stp>[Copper Regression for Pat.xlsx]Copper Model!R71C10</stp>
        <stp>sort=d</stp>
        <tr r="G66" s="3"/>
        <tr r="J71" s="1"/>
      </tp>
      <tp t="e">
        <v>#N/A</v>
        <stp/>
        <stp>##V3_BDHV12</stp>
        <stp>LMCADS03 Comdty</stp>
        <stp>Px_last</stp>
        <stp>6/1/2018</stp>
        <stp>6/1/2018</stp>
        <stp>[Copper Regression for Pat.xlsx]Copper Model!R87C10</stp>
        <stp>sort=d</stp>
        <tr r="G82" s="3"/>
        <tr r="J87" s="1"/>
      </tp>
      <tp t="e">
        <v>#N/A</v>
        <stp/>
        <stp>##V3_BDHV12</stp>
        <stp>LMCADS03 Comdty</stp>
        <stp>Px_last</stp>
        <stp>7/3/2018</stp>
        <stp>7/3/2018</stp>
        <stp>[Copper Regression for Pat.xlsx]Copper Model!R66C10</stp>
        <stp>sort=d</stp>
        <tr r="G61" s="3"/>
        <tr r="J66" s="1"/>
      </tp>
      <tp t="e">
        <v>#N/A</v>
        <stp/>
        <stp>##V3_BDHV12</stp>
        <stp>LMCADS03 Comdty</stp>
        <stp>Px_last</stp>
        <stp>7/20/2018</stp>
        <stp>7/20/2018</stp>
        <stp>[Copper Regression for Pat.xlsx]Copper Model!R54C10</stp>
        <stp>sort=d</stp>
        <tr r="G49" s="3"/>
        <tr r="J54" s="1"/>
      </tp>
      <tp t="e">
        <v>#N/A</v>
        <stp/>
        <stp>##V3_BDHV12</stp>
        <stp>LMCADS03 Comdty</stp>
        <stp>Px_last</stp>
        <stp>7/25/2018</stp>
        <stp>7/25/2018</stp>
        <stp>[Copper Regression for Pat.xlsx]Copper Model!R51C10</stp>
        <stp>sort=d</stp>
        <tr r="G46" s="3"/>
        <tr r="J51" s="1"/>
      </tp>
      <tp t="e">
        <v>#N/A</v>
        <stp/>
        <stp>##V3_BDHV12</stp>
        <stp>LMCADS03 Comdty</stp>
        <stp>Px_last</stp>
        <stp>5/25/2018</stp>
        <stp>5/25/2018</stp>
        <stp>[Copper Regression for Pat.xlsx]Copper Model!R91C10</stp>
        <stp>sort=d</stp>
        <tr r="G86" s="3"/>
        <tr r="J91" s="1"/>
      </tp>
      <tp t="e">
        <v>#N/A</v>
        <stp/>
        <stp>##V3_BDHV12</stp>
        <stp>LMCADS03 Comdty</stp>
        <stp>Px_last</stp>
        <stp>8/31/2018</stp>
        <stp>8/31/2018</stp>
        <stp>[Copper Regression for Pat.xlsx]Copper Model!R25C10</stp>
        <stp>sort=d</stp>
        <tr r="G20" s="3"/>
        <tr r="J25" s="1"/>
      </tp>
      <tp t="e">
        <v>#N/A</v>
        <stp/>
        <stp>##V3_BDHV12</stp>
        <stp>LMCADS03 Comdty</stp>
        <stp>Px_last</stp>
        <stp>6/4/2018</stp>
        <stp>6/4/2018</stp>
        <stp>[Copper Regression for Pat.xlsx]Copper Model!R86C10</stp>
        <stp>sort=d</stp>
        <tr r="G81" s="3"/>
        <tr r="J86" s="1"/>
      </tp>
      <tp t="e">
        <v>#N/A</v>
        <stp/>
        <stp>##V3_BDHV12</stp>
        <stp>LMCADS03 Comdty</stp>
        <stp>Px_last</stp>
        <stp>7/2/2018</stp>
        <stp>7/2/2018</stp>
        <stp>[Copper Regression for Pat.xlsx]Copper Model!R67C10</stp>
        <stp>sort=d</stp>
        <tr r="G62" s="3"/>
        <tr r="J67" s="1"/>
      </tp>
      <tp t="e">
        <v>#N/A</v>
        <stp/>
        <stp>##V3_BDHV12</stp>
        <stp>LMCADS03 Comdty</stp>
        <stp>Px_last</stp>
        <stp>6/21/2018</stp>
        <stp>6/21/2018</stp>
        <stp>[Copper Regression for Pat.xlsx]Copper Model!R74C10</stp>
        <stp>sort=d</stp>
        <tr r="G69" s="3"/>
        <tr r="J74" s="1"/>
      </tp>
      <tp t="e">
        <v>#N/A</v>
        <stp/>
        <stp>##V3_BDHV12</stp>
        <stp>LMCADS03 Comdty</stp>
        <stp>Px_last</stp>
        <stp>6/20/2018</stp>
        <stp>6/20/2018</stp>
        <stp>[Copper Regression for Pat.xlsx]Copper Model!R75C10</stp>
        <stp>sort=d</stp>
        <tr r="G70" s="3"/>
        <tr r="J75" s="1"/>
      </tp>
      <tp t="e">
        <v>#N/A</v>
        <stp/>
        <stp>##V3_BDHV12</stp>
        <stp>LMCADS03 Comdty</stp>
        <stp>Px_last</stp>
        <stp>9/13/2018</stp>
        <stp>9/13/2018</stp>
        <stp>[Copper Regression for Pat.xlsx]Copper Model!R16C10</stp>
        <stp>sort=d</stp>
        <tr r="G11" s="3"/>
        <tr r="J16" s="1"/>
      </tp>
      <tp t="e">
        <v>#N/A</v>
        <stp/>
        <stp>##V3_BDHV12</stp>
        <stp>LMCADS03 Comdty</stp>
        <stp>Px_last</stp>
        <stp>9/12/2018</stp>
        <stp>9/12/2018</stp>
        <stp>[Copper Regression for Pat.xlsx]Copper Model!R17C10</stp>
        <stp>sort=d</stp>
        <tr r="G12" s="3"/>
        <tr r="J17" s="1"/>
      </tp>
      <tp t="e">
        <v>#N/A</v>
        <stp/>
        <stp>##V3_BDHV12</stp>
        <stp>LMCADS03 Comdty</stp>
        <stp>Px_last</stp>
        <stp>7/10/2018</stp>
        <stp>7/10/2018</stp>
        <stp>[Copper Regression for Pat.xlsx]Copper Model!R62C10</stp>
        <stp>sort=d</stp>
        <tr r="G57" s="3"/>
        <tr r="J62" s="1"/>
      </tp>
      <tp t="e">
        <v>#N/A</v>
        <stp/>
        <stp>##V3_BDHV12</stp>
        <stp>LMCADS03 Comdty</stp>
        <stp>Px_last</stp>
        <stp>7/12/2018</stp>
        <stp>7/12/2018</stp>
        <stp>[Copper Regression for Pat.xlsx]Copper Model!R60C10</stp>
        <stp>sort=d</stp>
        <tr r="G55" s="3"/>
        <tr r="J60" s="1"/>
      </tp>
      <tp t="e">
        <v>#N/A</v>
        <stp/>
        <stp>##V3_BDHV12</stp>
        <stp>LMCADS03 Comdty</stp>
        <stp>Px_last</stp>
        <stp>6/12/2018</stp>
        <stp>6/12/2018</stp>
        <stp>[Copper Regression for Pat.xlsx]Copper Model!R80C10</stp>
        <stp>sort=d</stp>
        <tr r="G75" s="3"/>
        <tr r="J80" s="1"/>
      </tp>
      <tp t="e">
        <v>#N/A</v>
        <stp/>
        <stp>##V3_BDHV12</stp>
        <stp>LMCADS03 Comdty</stp>
        <stp>Px_last</stp>
        <stp>6/15/2018</stp>
        <stp>6/15/2018</stp>
        <stp>[Copper Regression for Pat.xlsx]Copper Model!R77C10</stp>
        <stp>sort=d</stp>
        <tr r="G72" s="3"/>
        <tr r="J77" s="1"/>
      </tp>
      <tp t="e">
        <v>#N/A</v>
        <stp/>
        <stp>##V3_BDHV12</stp>
        <stp>LMCADS03 Comdty</stp>
        <stp>Px_last</stp>
        <stp>9/17/2018</stp>
        <stp>9/17/2018</stp>
        <stp>[Copper Regression for Pat.xlsx]Copper Model!R14C10</stp>
        <stp>sort=d</stp>
        <tr r="G9" s="3"/>
        <tr r="J14" s="1"/>
      </tp>
      <tp t="e">
        <v>#N/A</v>
        <stp/>
        <stp>##V3_BDHV12</stp>
        <stp>LMCADS03 Comdty</stp>
        <stp>Px_last</stp>
        <stp>8/15/2018</stp>
        <stp>8/15/2018</stp>
        <stp>[Copper Regression for Pat.xlsx]Copper Model!R36C10</stp>
        <stp>sort=d</stp>
        <tr r="G31" s="3"/>
        <tr r="J36" s="1"/>
      </tp>
      <tp t="e">
        <v>#N/A</v>
        <stp/>
        <stp>##V3_BDHV12</stp>
        <stp>LMCADS03 Comdty</stp>
        <stp>Px_last</stp>
        <stp>8/14/2018</stp>
        <stp>8/14/2018</stp>
        <stp>[Copper Regression for Pat.xlsx]Copper Model!R37C10</stp>
        <stp>sort=d</stp>
        <tr r="G32" s="3"/>
        <tr r="J37" s="1"/>
      </tp>
      <tp t="e">
        <v>#N/A</v>
        <stp/>
        <stp>##V3_BDHV12</stp>
        <stp>LMCADS03 Comdty</stp>
        <stp>Px_last</stp>
        <stp>8/17/2018</stp>
        <stp>8/17/2018</stp>
        <stp>[Copper Regression for Pat.xlsx]Copper Model!R34C10</stp>
        <stp>sort=d</stp>
        <tr r="G29" s="3"/>
        <tr r="J34" s="1"/>
      </tp>
      <tp t="e">
        <v>#N/A</v>
        <stp/>
        <stp>##V3_BDHV12</stp>
        <stp>LMCADS03 Comdty</stp>
        <stp>Px_last</stp>
        <stp>8/16/2018</stp>
        <stp>8/16/2018</stp>
        <stp>[Copper Regression for Pat.xlsx]Copper Model!R35C10</stp>
        <stp>sort=d</stp>
        <tr r="G30" s="3"/>
        <tr r="J35" s="1"/>
      </tp>
      <tp t="e">
        <v>#N/A</v>
        <stp/>
        <stp>##V3_BDHV12</stp>
        <stp>LMCADS03 Comdty</stp>
        <stp>Px_last</stp>
        <stp>8/21/2018</stp>
        <stp>8/21/2018</stp>
        <stp>[Copper Regression for Pat.xlsx]Copper Model!R32C10</stp>
        <stp>sort=d</stp>
        <tr r="G27" s="3"/>
        <tr r="J32" s="1"/>
      </tp>
      <tp t="e">
        <v>#N/A</v>
        <stp/>
        <stp>##V3_BDHV12</stp>
        <stp>LMCADS03 Comdty</stp>
        <stp>Px_last</stp>
        <stp>8/20/2018</stp>
        <stp>8/20/2018</stp>
        <stp>[Copper Regression for Pat.xlsx]Copper Model!R33C10</stp>
        <stp>sort=d</stp>
        <tr r="G28" s="3"/>
        <tr r="J33" s="1"/>
      </tp>
      <tp t="e">
        <v>#N/A</v>
        <stp/>
        <stp>##V3_BDHV12</stp>
        <stp>LMCADS03 Comdty</stp>
        <stp>Px_last</stp>
        <stp>8/23/2018</stp>
        <stp>8/23/2018</stp>
        <stp>[Copper Regression for Pat.xlsx]Copper Model!R30C10</stp>
        <stp>sort=d</stp>
        <tr r="G25" s="3"/>
        <tr r="J30" s="1"/>
      </tp>
      <tp t="e">
        <v>#N/A</v>
        <stp/>
        <stp>##V3_BDHV12</stp>
        <stp>LMCADS03 Comdty</stp>
        <stp>Px_last</stp>
        <stp>8/22/2018</stp>
        <stp>8/22/2018</stp>
        <stp>[Copper Regression for Pat.xlsx]Copper Model!R31C10</stp>
        <stp>sort=d</stp>
        <tr r="G26" s="3"/>
        <tr r="J31" s="1"/>
      </tp>
      <tp t="e">
        <v>#N/A</v>
        <stp/>
        <stp>##V3_BDHV12</stp>
        <stp>LMCADS03 Comdty</stp>
        <stp>Px_last</stp>
        <stp>6/7/2018</stp>
        <stp>6/7/2018</stp>
        <stp>[Copper Regression for Pat.xlsx]Copper Model!R83C10</stp>
        <stp>sort=d</stp>
        <tr r="G78" s="3"/>
        <tr r="J83" s="1"/>
      </tp>
      <tp t="e">
        <v>#N/A</v>
        <stp/>
        <stp>##V3_BDHV12</stp>
        <stp>LMCADS03 Comdty</stp>
        <stp>Px_last</stp>
        <stp>7/23/2018</stp>
        <stp>7/23/2018</stp>
        <stp>[Copper Regression for Pat.xlsx]Copper Model!R53C10</stp>
        <stp>sort=d</stp>
        <tr r="G48" s="3"/>
        <tr r="J53" s="1"/>
      </tp>
      <tp t="e">
        <v>#N/A</v>
        <stp/>
        <stp>##V3_BDHV12</stp>
        <stp>LMCADS03 Comdty</stp>
        <stp>Px_last</stp>
        <stp>7/11/2018</stp>
        <stp>7/11/2018</stp>
        <stp>[Copper Regression for Pat.xlsx]Copper Model!R61C10</stp>
        <stp>sort=d</stp>
        <tr r="G56" s="3"/>
        <tr r="J61" s="1"/>
      </tp>
      <tp t="e">
        <v>#N/A</v>
        <stp/>
        <stp>##V3_BDHV12</stp>
        <stp>LMCADS03 Comdty</stp>
        <stp>Px_last</stp>
        <stp>7/17/2018</stp>
        <stp>7/17/2018</stp>
        <stp>[Copper Regression for Pat.xlsx]Copper Model!R57C10</stp>
        <stp>sort=d</stp>
        <tr r="G52" s="3"/>
        <tr r="J57" s="1"/>
      </tp>
      <tp t="e">
        <v>#N/A</v>
        <stp/>
        <stp>##V3_BDHV12</stp>
        <stp>LMCADS03 Comdty</stp>
        <stp>Px_last</stp>
        <stp>6/11/2018</stp>
        <stp>6/11/2018</stp>
        <stp>[Copper Regression for Pat.xlsx]Copper Model!R81C10</stp>
        <stp>sort=d</stp>
        <tr r="G76" s="3"/>
        <tr r="J81" s="1"/>
      </tp>
      <tp t="e">
        <v>#N/A</v>
        <stp/>
        <stp>##V3_BDHV12</stp>
        <stp>LMCADS03 Comdty</stp>
        <stp>Px_last</stp>
        <stp>8/28/2018</stp>
        <stp>8/28/2018</stp>
        <stp>[Copper Regression for Pat.xlsx]Copper Model!R28C10</stp>
        <stp>sort=d</stp>
        <tr r="G23" s="3"/>
        <tr r="J28" s="1"/>
      </tp>
      <tp t="e">
        <v>#N/A</v>
        <stp/>
        <stp>##V3_BDHV12</stp>
        <stp>LMCADS03 Comdty</stp>
        <stp>Px_last</stp>
        <stp>6/8/2018</stp>
        <stp>6/8/2018</stp>
        <stp>[Copper Regression for Pat.xlsx]Copper Model!R82C10</stp>
        <stp>sort=d</stp>
        <tr r="G77" s="3"/>
        <tr r="J82" s="1"/>
      </tp>
      <tp t="e">
        <v>#N/A</v>
        <stp/>
        <stp>##V3_BDHV12</stp>
        <stp>LMCADS03 Comdty</stp>
        <stp>Px_last</stp>
        <stp>7/9/2018</stp>
        <stp>7/9/2018</stp>
        <stp>[Copper Regression for Pat.xlsx]Copper Model!R63C10</stp>
        <stp>sort=d</stp>
        <tr r="G58" s="3"/>
        <tr r="J63" s="1"/>
      </tp>
      <tp t="e">
        <v>#N/A</v>
        <stp/>
        <stp>##V3_BDHV12</stp>
        <stp>LMCADS03 Comdty</stp>
        <stp>Px_last</stp>
        <stp>6/22/2018</stp>
        <stp>6/22/2018</stp>
        <stp>[Copper Regression for Pat.xlsx]Copper Model!R73C10</stp>
        <stp>sort=d</stp>
        <tr r="G68" s="3"/>
        <tr r="J73" s="1"/>
      </tp>
      <tp t="e">
        <v>#N/A</v>
        <stp/>
        <stp>##V3_BDHV12</stp>
        <stp>LMCADS03 Comdty</stp>
        <stp>Px_last</stp>
        <stp>6/29/2018</stp>
        <stp>6/29/2018</stp>
        <stp>[Copper Regression for Pat.xlsx]Copper Model!R68C10</stp>
        <stp>sort=d</stp>
        <tr r="G63" s="3"/>
        <tr r="J68" s="1"/>
      </tp>
      <tp t="e">
        <v>#N/A</v>
        <stp/>
        <stp>##V3_BDHV12</stp>
        <stp>LMCADS03 Comdty</stp>
        <stp>Px_last</stp>
        <stp>6/28/2018</stp>
        <stp>6/28/2018</stp>
        <stp>[Copper Regression for Pat.xlsx]Copper Model!R69C10</stp>
        <stp>sort=d</stp>
        <tr r="G64" s="3"/>
        <tr r="J69" s="1"/>
      </tp>
      <tp t="e">
        <v>#N/A</v>
        <stp/>
        <stp>##V3_BDHV12</stp>
        <stp>LMCADS03 Comdty</stp>
        <stp>Px_last</stp>
        <stp>9/14/2018</stp>
        <stp>9/14/2018</stp>
        <stp>[Copper Regression for Pat.xlsx]Copper Model!R15C10</stp>
        <stp>sort=d</stp>
        <tr r="G10" s="3"/>
        <tr r="J15" s="1"/>
      </tp>
      <tp t="e">
        <v>#N/A</v>
        <stp/>
        <stp>##V3_BDHV12</stp>
        <stp>LMCADS03 Comdty</stp>
        <stp>Px_last</stp>
        <stp>9/21/2018</stp>
        <stp>9/21/2018</stp>
        <stp>[Copper Regression for Pat.xlsx]Copper Model!R10C10</stp>
        <stp>sort=d</stp>
        <tr r="G5" s="3"/>
        <tr r="J10" s="1"/>
      </tp>
      <tp t="e">
        <v>#N/A</v>
        <stp/>
        <stp>##V3_BDHV12</stp>
        <stp>LMCADS03 Comdty</stp>
        <stp>Px_last</stp>
        <stp>9/20/2018</stp>
        <stp>9/20/2018</stp>
        <stp>[Copper Regression for Pat.xlsx]Copper Model!R11C10</stp>
        <stp>sort=d</stp>
        <tr r="G6" s="3"/>
        <tr r="J11" s="1"/>
      </tp>
      <tp t="e">
        <v>#N/A</v>
        <stp/>
        <stp>##V3_BDHV12</stp>
        <stp>NLSCA Index</stp>
        <stp>Px_last</stp>
        <stp>7/9/2018</stp>
        <stp>7/9/2018</stp>
        <stp>[Copper Regression for Pat.xlsx]Copper Model!R63C5</stp>
        <stp>sort=d</stp>
        <tr r="E63" s="1"/>
      </tp>
      <tp t="e">
        <v>#N/A</v>
        <stp/>
        <stp>##V3_BDHV12</stp>
        <stp>NLSCA Index</stp>
        <stp>Px_last</stp>
        <stp>7/5/2018</stp>
        <stp>7/5/2018</stp>
        <stp>[Copper Regression for Pat.xlsx]Copper Model!R65C5</stp>
        <stp>sort=d</stp>
        <tr r="E65" s="1"/>
      </tp>
      <tp t="e">
        <v>#N/A</v>
        <stp/>
        <stp>##V3_BDHV12</stp>
        <stp>NLSCA Index</stp>
        <stp>Px_last</stp>
        <stp>7/6/2018</stp>
        <stp>7/6/2018</stp>
        <stp>[Copper Regression for Pat.xlsx]Copper Model!R64C5</stp>
        <stp>sort=d</stp>
        <tr r="E64" s="1"/>
      </tp>
      <tp t="e">
        <v>#N/A</v>
        <stp/>
        <stp>##V3_BDHV12</stp>
        <stp>NLSCA Index</stp>
        <stp>Px_last</stp>
        <stp>7/2/2018</stp>
        <stp>7/2/2018</stp>
        <stp>[Copper Regression for Pat.xlsx]Copper Model!R67C5</stp>
        <stp>sort=d</stp>
        <tr r="E67" s="1"/>
      </tp>
      <tp t="e">
        <v>#N/A</v>
        <stp/>
        <stp>##V3_BDHV12</stp>
        <stp>NLSCA Index</stp>
        <stp>Px_last</stp>
        <stp>7/3/2018</stp>
        <stp>7/3/2018</stp>
        <stp>[Copper Regression for Pat.xlsx]Copper Model!R66C5</stp>
        <stp>sort=d</stp>
        <tr r="E66" s="1"/>
      </tp>
      <tp t="e">
        <v>#N/A</v>
        <stp/>
        <stp>##V3_BDHV12</stp>
        <stp>SHASHR Index</stp>
        <stp>Px_last</stp>
        <stp>7/9/2018</stp>
        <stp>7/9/2018</stp>
        <stp>[Copper Regression for Pat.xlsx]Copper Model!R63C6</stp>
        <stp>sort=d</stp>
        <tr r="F63" s="1"/>
      </tp>
      <tp t="e">
        <v>#N/A</v>
        <stp/>
        <stp>##V3_BDHV12</stp>
        <stp>SHASHR Index</stp>
        <stp>Px_last</stp>
        <stp>7/6/2018</stp>
        <stp>7/6/2018</stp>
        <stp>[Copper Regression for Pat.xlsx]Copper Model!R64C6</stp>
        <stp>sort=d</stp>
        <tr r="F64" s="1"/>
      </tp>
      <tp t="e">
        <v>#N/A</v>
        <stp/>
        <stp>##V3_BDHV12</stp>
        <stp>SHASHR Index</stp>
        <stp>Px_last</stp>
        <stp>7/5/2018</stp>
        <stp>7/5/2018</stp>
        <stp>[Copper Regression for Pat.xlsx]Copper Model!R65C6</stp>
        <stp>sort=d</stp>
        <tr r="F65" s="1"/>
      </tp>
      <tp t="e">
        <v>#N/A</v>
        <stp/>
        <stp>##V3_BDHV12</stp>
        <stp>SHASHR Index</stp>
        <stp>Px_last</stp>
        <stp>7/3/2018</stp>
        <stp>7/3/2018</stp>
        <stp>[Copper Regression for Pat.xlsx]Copper Model!R66C6</stp>
        <stp>sort=d</stp>
        <tr r="F66" s="1"/>
      </tp>
      <tp t="e">
        <v>#N/A</v>
        <stp/>
        <stp>##V3_BDHV12</stp>
        <stp>SHASHR Index</stp>
        <stp>Px_last</stp>
        <stp>7/2/2018</stp>
        <stp>7/2/2018</stp>
        <stp>[Copper Regression for Pat.xlsx]Copper Model!R67C6</stp>
        <stp>sort=d</stp>
        <tr r="F67" s="1"/>
      </tp>
      <tp t="e">
        <v>#N/A</v>
        <stp/>
        <stp>##V3_BDHV12</stp>
        <stp>SHASHR Index</stp>
        <stp>Px_last</stp>
        <stp>6/7/2018</stp>
        <stp>6/7/2018</stp>
        <stp>[Copper Regression for Pat.xlsx]Copper Model!R83C6</stp>
        <stp>sort=d</stp>
        <tr r="F83" s="1"/>
      </tp>
      <tp t="e">
        <v>#N/A</v>
        <stp/>
        <stp>##V3_BDHV12</stp>
        <stp>SHASHR Index</stp>
        <stp>Px_last</stp>
        <stp>6/8/2018</stp>
        <stp>6/8/2018</stp>
        <stp>[Copper Regression for Pat.xlsx]Copper Model!R82C6</stp>
        <stp>sort=d</stp>
        <tr r="F82" s="1"/>
      </tp>
      <tp t="e">
        <v>#N/A</v>
        <stp/>
        <stp>##V3_BDHV12</stp>
        <stp>SHASHR Index</stp>
        <stp>Px_last</stp>
        <stp>6/5/2018</stp>
        <stp>6/5/2018</stp>
        <stp>[Copper Regression for Pat.xlsx]Copper Model!R85C6</stp>
        <stp>sort=d</stp>
        <tr r="F85" s="1"/>
      </tp>
      <tp t="e">
        <v>#N/A</v>
        <stp/>
        <stp>##V3_BDHV12</stp>
        <stp>SHASHR Index</stp>
        <stp>Px_last</stp>
        <stp>6/6/2018</stp>
        <stp>6/6/2018</stp>
        <stp>[Copper Regression for Pat.xlsx]Copper Model!R84C6</stp>
        <stp>sort=d</stp>
        <tr r="F84" s="1"/>
      </tp>
      <tp t="e">
        <v>#N/A</v>
        <stp/>
        <stp>##V3_BDHV12</stp>
        <stp>SHASHR Index</stp>
        <stp>Px_last</stp>
        <stp>6/1/2018</stp>
        <stp>6/1/2018</stp>
        <stp>[Copper Regression for Pat.xlsx]Copper Model!R87C6</stp>
        <stp>sort=d</stp>
        <tr r="F87" s="1"/>
      </tp>
      <tp t="e">
        <v>#N/A</v>
        <stp/>
        <stp>##V3_BDHV12</stp>
        <stp>SHASHR Index</stp>
        <stp>Px_last</stp>
        <stp>6/4/2018</stp>
        <stp>6/4/2018</stp>
        <stp>[Copper Regression for Pat.xlsx]Copper Model!R86C6</stp>
        <stp>sort=d</stp>
        <tr r="F86" s="1"/>
      </tp>
      <tp t="e">
        <v>#N/A</v>
        <stp/>
        <stp>##V3_BDHV12</stp>
        <stp>NLSCA Index</stp>
        <stp>Px_last</stp>
        <stp>9/3/2018</stp>
        <stp>9/3/2018</stp>
        <stp>[Copper Regression for Pat.xlsx]Copper Model!R24C5</stp>
        <stp>sort=d</stp>
        <tr r="E24" s="1"/>
      </tp>
      <tp t="e">
        <v>#N/A</v>
        <stp/>
        <stp>##V3_BDHV12</stp>
        <stp>NLSCA Index</stp>
        <stp>Px_last</stp>
        <stp>9/4/2018</stp>
        <stp>9/4/2018</stp>
        <stp>[Copper Regression for Pat.xlsx]Copper Model!R23C5</stp>
        <stp>sort=d</stp>
        <tr r="E23" s="1"/>
      </tp>
      <tp t="e">
        <v>#N/A</v>
        <stp/>
        <stp>##V3_BDHV12</stp>
        <stp>NLSCA Index</stp>
        <stp>Px_last</stp>
        <stp>9/5/2018</stp>
        <stp>9/5/2018</stp>
        <stp>[Copper Regression for Pat.xlsx]Copper Model!R22C5</stp>
        <stp>sort=d</stp>
        <tr r="E22" s="1"/>
      </tp>
      <tp t="e">
        <v>#N/A</v>
        <stp/>
        <stp>##V3_BDHV12</stp>
        <stp>NLSCA Index</stp>
        <stp>Px_last</stp>
        <stp>9/6/2018</stp>
        <stp>9/6/2018</stp>
        <stp>[Copper Regression for Pat.xlsx]Copper Model!R21C5</stp>
        <stp>sort=d</stp>
        <tr r="E21" s="1"/>
      </tp>
      <tp t="e">
        <v>#N/A</v>
        <stp/>
        <stp>##V3_BDHV12</stp>
        <stp>NLSCA Index</stp>
        <stp>Px_last</stp>
        <stp>9/7/2018</stp>
        <stp>9/7/2018</stp>
        <stp>[Copper Regression for Pat.xlsx]Copper Model!R20C5</stp>
        <stp>sort=d</stp>
        <tr r="E20" s="1"/>
      </tp>
      <tp t="e">
        <v>#N/A</v>
        <stp/>
        <stp>##V3_BDHV12</stp>
        <stp>SHASHR Index</stp>
        <stp>Px_last</stp>
        <stp>8/1/2018</stp>
        <stp>8/1/2018</stp>
        <stp>[Copper Regression for Pat.xlsx]Copper Model!R46C6</stp>
        <stp>sort=d</stp>
        <tr r="F46" s="1"/>
      </tp>
      <tp t="e">
        <v>#N/A</v>
        <stp/>
        <stp>##V3_BDHV12</stp>
        <stp>SHASHR Index</stp>
        <stp>Px_last</stp>
        <stp>8/2/2018</stp>
        <stp>8/2/2018</stp>
        <stp>[Copper Regression for Pat.xlsx]Copper Model!R45C6</stp>
        <stp>sort=d</stp>
        <tr r="F45" s="1"/>
      </tp>
      <tp t="e">
        <v>#N/A</v>
        <stp/>
        <stp>##V3_BDHV12</stp>
        <stp>SHASHR Index</stp>
        <stp>Px_last</stp>
        <stp>8/3/2018</stp>
        <stp>8/3/2018</stp>
        <stp>[Copper Regression for Pat.xlsx]Copper Model!R44C6</stp>
        <stp>sort=d</stp>
        <tr r="F44" s="1"/>
      </tp>
      <tp t="e">
        <v>#N/A</v>
        <stp/>
        <stp>##V3_BDHV12</stp>
        <stp>SHASHR Index</stp>
        <stp>Px_last</stp>
        <stp>8/6/2018</stp>
        <stp>8/6/2018</stp>
        <stp>[Copper Regression for Pat.xlsx]Copper Model!R43C6</stp>
        <stp>sort=d</stp>
        <tr r="F43" s="1"/>
      </tp>
      <tp t="e">
        <v>#N/A</v>
        <stp/>
        <stp>##V3_BDHV12</stp>
        <stp>SHASHR Index</stp>
        <stp>Px_last</stp>
        <stp>8/7/2018</stp>
        <stp>8/7/2018</stp>
        <stp>[Copper Regression for Pat.xlsx]Copper Model!R42C6</stp>
        <stp>sort=d</stp>
        <tr r="F42" s="1"/>
      </tp>
      <tp t="e">
        <v>#N/A</v>
        <stp/>
        <stp>##V3_BDHV12</stp>
        <stp>SHASHR Index</stp>
        <stp>Px_last</stp>
        <stp>8/8/2018</stp>
        <stp>8/8/2018</stp>
        <stp>[Copper Regression for Pat.xlsx]Copper Model!R41C6</stp>
        <stp>sort=d</stp>
        <tr r="F41" s="1"/>
      </tp>
      <tp t="e">
        <v>#N/A</v>
        <stp/>
        <stp>##V3_BDHV12</stp>
        <stp>SHASHR Index</stp>
        <stp>Px_last</stp>
        <stp>8/9/2018</stp>
        <stp>8/9/2018</stp>
        <stp>[Copper Regression for Pat.xlsx]Copper Model!R40C6</stp>
        <stp>sort=d</stp>
        <tr r="F40" s="1"/>
      </tp>
      <tp t="e">
        <v>#N/A</v>
        <stp/>
        <stp>##V3_BDHV12</stp>
        <stp>NLSCA Index</stp>
        <stp>Px_last</stp>
        <stp>8/1/2018</stp>
        <stp>8/1/2018</stp>
        <stp>[Copper Regression for Pat.xlsx]Copper Model!R46C5</stp>
        <stp>sort=d</stp>
        <tr r="E46" s="1"/>
      </tp>
      <tp t="e">
        <v>#N/A</v>
        <stp/>
        <stp>##V3_BDHV12</stp>
        <stp>NLSCA Index</stp>
        <stp>Px_last</stp>
        <stp>8/3/2018</stp>
        <stp>8/3/2018</stp>
        <stp>[Copper Regression for Pat.xlsx]Copper Model!R44C5</stp>
        <stp>sort=d</stp>
        <tr r="E44" s="1"/>
      </tp>
      <tp t="e">
        <v>#N/A</v>
        <stp/>
        <stp>##V3_BDHV12</stp>
        <stp>NLSCA Index</stp>
        <stp>Px_last</stp>
        <stp>8/2/2018</stp>
        <stp>8/2/2018</stp>
        <stp>[Copper Regression for Pat.xlsx]Copper Model!R45C5</stp>
        <stp>sort=d</stp>
        <tr r="E45" s="1"/>
      </tp>
      <tp t="e">
        <v>#N/A</v>
        <stp/>
        <stp>##V3_BDHV12</stp>
        <stp>NLSCA Index</stp>
        <stp>Px_last</stp>
        <stp>8/7/2018</stp>
        <stp>8/7/2018</stp>
        <stp>[Copper Regression for Pat.xlsx]Copper Model!R42C5</stp>
        <stp>sort=d</stp>
        <tr r="E42" s="1"/>
      </tp>
      <tp t="e">
        <v>#N/A</v>
        <stp/>
        <stp>##V3_BDHV12</stp>
        <stp>NLSCA Index</stp>
        <stp>Px_last</stp>
        <stp>8/6/2018</stp>
        <stp>8/6/2018</stp>
        <stp>[Copper Regression for Pat.xlsx]Copper Model!R43C5</stp>
        <stp>sort=d</stp>
        <tr r="E43" s="1"/>
      </tp>
      <tp t="e">
        <v>#N/A</v>
        <stp/>
        <stp>##V3_BDHV12</stp>
        <stp>NLSCA Index</stp>
        <stp>Px_last</stp>
        <stp>8/9/2018</stp>
        <stp>8/9/2018</stp>
        <stp>[Copper Regression for Pat.xlsx]Copper Model!R40C5</stp>
        <stp>sort=d</stp>
        <tr r="E40" s="1"/>
      </tp>
      <tp t="e">
        <v>#N/A</v>
        <stp/>
        <stp>##V3_BDHV12</stp>
        <stp>NLSCA Index</stp>
        <stp>Px_last</stp>
        <stp>8/8/2018</stp>
        <stp>8/8/2018</stp>
        <stp>[Copper Regression for Pat.xlsx]Copper Model!R41C5</stp>
        <stp>sort=d</stp>
        <tr r="E41" s="1"/>
      </tp>
      <tp t="e">
        <v>#N/A</v>
        <stp/>
        <stp>##V3_BDHV12</stp>
        <stp>SHASHR Index</stp>
        <stp>Px_last</stp>
        <stp>9/3/2018</stp>
        <stp>9/3/2018</stp>
        <stp>[Copper Regression for Pat.xlsx]Copper Model!R24C6</stp>
        <stp>sort=d</stp>
        <tr r="F24" s="1"/>
      </tp>
      <tp t="e">
        <v>#N/A</v>
        <stp/>
        <stp>##V3_BDHV12</stp>
        <stp>SHASHR Index</stp>
        <stp>Px_last</stp>
        <stp>9/5/2018</stp>
        <stp>9/5/2018</stp>
        <stp>[Copper Regression for Pat.xlsx]Copper Model!R22C6</stp>
        <stp>sort=d</stp>
        <tr r="F22" s="1"/>
      </tp>
      <tp t="e">
        <v>#N/A</v>
        <stp/>
        <stp>##V3_BDHV12</stp>
        <stp>SHASHR Index</stp>
        <stp>Px_last</stp>
        <stp>9/4/2018</stp>
        <stp>9/4/2018</stp>
        <stp>[Copper Regression for Pat.xlsx]Copper Model!R23C6</stp>
        <stp>sort=d</stp>
        <tr r="F23" s="1"/>
      </tp>
      <tp t="e">
        <v>#N/A</v>
        <stp/>
        <stp>##V3_BDHV12</stp>
        <stp>SHASHR Index</stp>
        <stp>Px_last</stp>
        <stp>9/7/2018</stp>
        <stp>9/7/2018</stp>
        <stp>[Copper Regression for Pat.xlsx]Copper Model!R20C6</stp>
        <stp>sort=d</stp>
        <tr r="F20" s="1"/>
      </tp>
      <tp t="e">
        <v>#N/A</v>
        <stp/>
        <stp>##V3_BDHV12</stp>
        <stp>SHASHR Index</stp>
        <stp>Px_last</stp>
        <stp>9/6/2018</stp>
        <stp>9/6/2018</stp>
        <stp>[Copper Regression for Pat.xlsx]Copper Model!R21C6</stp>
        <stp>sort=d</stp>
        <tr r="F21" s="1"/>
      </tp>
      <tp t="e">
        <v>#N/A</v>
        <stp/>
        <stp>##V3_BDHV12</stp>
        <stp>NLSCA Index</stp>
        <stp>Px_last</stp>
        <stp>6/8/2018</stp>
        <stp>6/8/2018</stp>
        <stp>[Copper Regression for Pat.xlsx]Copper Model!R82C5</stp>
        <stp>sort=d</stp>
        <tr r="E82" s="1"/>
      </tp>
      <tp t="e">
        <v>#N/A</v>
        <stp/>
        <stp>##V3_BDHV12</stp>
        <stp>NLSCA Index</stp>
        <stp>Px_last</stp>
        <stp>6/7/2018</stp>
        <stp>6/7/2018</stp>
        <stp>[Copper Regression for Pat.xlsx]Copper Model!R83C5</stp>
        <stp>sort=d</stp>
        <tr r="E83" s="1"/>
      </tp>
      <tp t="e">
        <v>#N/A</v>
        <stp/>
        <stp>##V3_BDHV12</stp>
        <stp>NLSCA Index</stp>
        <stp>Px_last</stp>
        <stp>6/6/2018</stp>
        <stp>6/6/2018</stp>
        <stp>[Copper Regression for Pat.xlsx]Copper Model!R84C5</stp>
        <stp>sort=d</stp>
        <tr r="E84" s="1"/>
      </tp>
      <tp t="e">
        <v>#N/A</v>
        <stp/>
        <stp>##V3_BDHV12</stp>
        <stp>NLSCA Index</stp>
        <stp>Px_last</stp>
        <stp>6/5/2018</stp>
        <stp>6/5/2018</stp>
        <stp>[Copper Regression for Pat.xlsx]Copper Model!R85C5</stp>
        <stp>sort=d</stp>
        <tr r="E85" s="1"/>
      </tp>
      <tp t="e">
        <v>#N/A</v>
        <stp/>
        <stp>##V3_BDHV12</stp>
        <stp>NLSCA Index</stp>
        <stp>Px_last</stp>
        <stp>6/4/2018</stp>
        <stp>6/4/2018</stp>
        <stp>[Copper Regression for Pat.xlsx]Copper Model!R86C5</stp>
        <stp>sort=d</stp>
        <tr r="E86" s="1"/>
      </tp>
      <tp t="e">
        <v>#N/A</v>
        <stp/>
        <stp>##V3_BDHV12</stp>
        <stp>NLSCA Index</stp>
        <stp>Px_last</stp>
        <stp>6/1/2018</stp>
        <stp>6/1/2018</stp>
        <stp>[Copper Regression for Pat.xlsx]Copper Model!R87C5</stp>
        <stp>sort=d</stp>
        <tr r="E87" s="1"/>
      </tp>
      <tp t="e">
        <v>#N/A</v>
        <stp/>
        <stp>##V3_BDHV12</stp>
        <stp>.CARB Index</stp>
        <stp>Px_last</stp>
        <stp>9/26/2018</stp>
        <stp>9/26/2018</stp>
        <stp>[Copper Regression for Pat.xlsx]Copper Model!R8C4</stp>
        <stp>sort=d</stp>
        <tr r="D8" s="1"/>
      </tp>
      <tp t="e">
        <v>#N/A</v>
        <stp/>
        <stp>##V3_BDHV12</stp>
        <stp>.CARB Index</stp>
        <stp>Px_last</stp>
        <stp>9/27/2018</stp>
        <stp>9/27/2018</stp>
        <stp>[Copper Regression for Pat.xlsx]Copper Model!R7C4</stp>
        <stp>sort=d</stp>
        <tr r="D7" s="1"/>
      </tp>
      <tp t="e">
        <v>#N/A</v>
        <stp/>
        <stp>##V3_BDHV12</stp>
        <stp>.CARB Index</stp>
        <stp>Px_last</stp>
        <stp>9/25/2018</stp>
        <stp>9/25/2018</stp>
        <stp>[Copper Regression for Pat.xlsx]Copper Model!R9C4</stp>
        <stp>sort=d</stp>
        <tr r="D9" s="1"/>
      </tp>
      <tp t="e">
        <v>#N/A</v>
        <stp/>
        <stp>##V3_BDHV12</stp>
        <stp>NLSCA Index</stp>
        <stp>Px_last</stp>
        <stp>9/25/2018</stp>
        <stp>9/25/2018</stp>
        <stp>[Copper Regression for Pat.xlsx]Copper Model!R9C5</stp>
        <stp>sort=d</stp>
        <tr r="E9" s="1"/>
      </tp>
      <tp t="e">
        <v>#N/A</v>
        <stp/>
        <stp>##V3_BDHV12</stp>
        <stp>NLSCA Index</stp>
        <stp>Px_last</stp>
        <stp>9/27/2018</stp>
        <stp>9/27/2018</stp>
        <stp>[Copper Regression for Pat.xlsx]Copper Model!R7C5</stp>
        <stp>sort=d</stp>
        <tr r="E7" s="1"/>
      </tp>
      <tp t="e">
        <v>#N/A</v>
        <stp/>
        <stp>##V3_BDHV12</stp>
        <stp>NLSCA Index</stp>
        <stp>Px_last</stp>
        <stp>9/26/2018</stp>
        <stp>9/26/2018</stp>
        <stp>[Copper Regression for Pat.xlsx]Copper Model!R8C5</stp>
        <stp>sort=d</stp>
        <tr r="E8" s="1"/>
      </tp>
      <tp t="e">
        <v>#N/A</v>
        <stp/>
        <stp>##V3_BDHV12</stp>
        <stp>SHASHR Index</stp>
        <stp>Px_last</stp>
        <stp>6/28/2018</stp>
        <stp>6/28/2018</stp>
        <stp>[Copper Regression for Pat.xlsx]Copper Model!R69C6</stp>
        <stp>sort=d</stp>
        <tr r="F69" s="1"/>
      </tp>
      <tp t="e">
        <v>#N/A</v>
        <stp/>
        <stp>##V3_BDHV12</stp>
        <stp>SHASHR Index</stp>
        <stp>Px_last</stp>
        <stp>6/29/2018</stp>
        <stp>6/29/2018</stp>
        <stp>[Copper Regression for Pat.xlsx]Copper Model!R68C6</stp>
        <stp>sort=d</stp>
        <tr r="F68" s="1"/>
      </tp>
      <tp t="e">
        <v>#N/A</v>
        <stp/>
        <stp>##V3_BDHV12</stp>
        <stp>SHASHR Index</stp>
        <stp>Px_last</stp>
        <stp>7/17/2018</stp>
        <stp>7/17/2018</stp>
        <stp>[Copper Regression for Pat.xlsx]Copper Model!R57C6</stp>
        <stp>sort=d</stp>
        <tr r="F57" s="1"/>
      </tp>
      <tp t="e">
        <v>#N/A</v>
        <stp/>
        <stp>##V3_BDHV12</stp>
        <stp>SHASHR Index</stp>
        <stp>Px_last</stp>
        <stp>6/22/2018</stp>
        <stp>6/22/2018</stp>
        <stp>[Copper Regression for Pat.xlsx]Copper Model!R73C6</stp>
        <stp>sort=d</stp>
        <tr r="F73" s="1"/>
      </tp>
      <tp t="e">
        <v>#N/A</v>
        <stp/>
        <stp>##V3_BDHV12</stp>
        <stp>SHASHR Index</stp>
        <stp>Px_last</stp>
        <stp>6/20/2018</stp>
        <stp>6/20/2018</stp>
        <stp>[Copper Regression for Pat.xlsx]Copper Model!R75C6</stp>
        <stp>sort=d</stp>
        <tr r="F75" s="1"/>
      </tp>
      <tp t="e">
        <v>#N/A</v>
        <stp/>
        <stp>##V3_BDHV12</stp>
        <stp>SHASHR Index</stp>
        <stp>Px_last</stp>
        <stp>6/21/2018</stp>
        <stp>6/21/2018</stp>
        <stp>[Copper Regression for Pat.xlsx]Copper Model!R74C6</stp>
        <stp>sort=d</stp>
        <tr r="F74" s="1"/>
      </tp>
      <tp t="e">
        <v>#N/A</v>
        <stp/>
        <stp>##V3_BDHV12</stp>
        <stp>SHASHR Index</stp>
        <stp>Px_last</stp>
        <stp>6/26/2018</stp>
        <stp>6/26/2018</stp>
        <stp>[Copper Regression for Pat.xlsx]Copper Model!R71C6</stp>
        <stp>sort=d</stp>
        <tr r="F71" s="1"/>
      </tp>
      <tp t="e">
        <v>#N/A</v>
        <stp/>
        <stp>##V3_BDHV12</stp>
        <stp>SHASHR Index</stp>
        <stp>Px_last</stp>
        <stp>6/27/2018</stp>
        <stp>6/27/2018</stp>
        <stp>[Copper Regression for Pat.xlsx]Copper Model!R70C6</stp>
        <stp>sort=d</stp>
        <tr r="F70" s="1"/>
      </tp>
      <tp t="e">
        <v>#N/A</v>
        <stp/>
        <stp>##V3_BDHV12</stp>
        <stp>SHASHR Index</stp>
        <stp>Px_last</stp>
        <stp>6/25/2018</stp>
        <stp>6/25/2018</stp>
        <stp>[Copper Regression for Pat.xlsx]Copper Model!R72C6</stp>
        <stp>sort=d</stp>
        <tr r="F72" s="1"/>
      </tp>
      <tp t="e">
        <v>#N/A</v>
        <stp/>
        <stp>##V3_BDHV12</stp>
        <stp>SHASHR Index</stp>
        <stp>Px_last</stp>
        <stp>7/13/2018</stp>
        <stp>7/13/2018</stp>
        <stp>[Copper Regression for Pat.xlsx]Copper Model!R59C6</stp>
        <stp>sort=d</stp>
        <tr r="F59" s="1"/>
      </tp>
      <tp t="e">
        <v>#N/A</v>
        <stp/>
        <stp>##V3_BDHV12</stp>
        <stp>SHASHR Index</stp>
        <stp>Px_last</stp>
        <stp>7/19/2018</stp>
        <stp>7/19/2018</stp>
        <stp>[Copper Regression for Pat.xlsx]Copper Model!R55C6</stp>
        <stp>sort=d</stp>
        <tr r="F55" s="1"/>
      </tp>
      <tp t="e">
        <v>#N/A</v>
        <stp/>
        <stp>##V3_BDHV12</stp>
        <stp>SHASHR Index</stp>
        <stp>Px_last</stp>
        <stp>7/18/2018</stp>
        <stp>7/18/2018</stp>
        <stp>[Copper Regression for Pat.xlsx]Copper Model!R56C6</stp>
        <stp>sort=d</stp>
        <tr r="F56" s="1"/>
      </tp>
      <tp t="e">
        <v>#N/A</v>
        <stp/>
        <stp>##V3_BDHV12</stp>
        <stp>SHASHR Index</stp>
        <stp>Px_last</stp>
        <stp>7/16/2018</stp>
        <stp>7/16/2018</stp>
        <stp>[Copper Regression for Pat.xlsx]Copper Model!R58C6</stp>
        <stp>sort=d</stp>
        <tr r="F58" s="1"/>
      </tp>
      <tp t="e">
        <v>#N/A</v>
        <stp/>
        <stp>##V3_BDHV12</stp>
        <stp>SHASHR Index</stp>
        <stp>Px_last</stp>
        <stp>7/23/2018</stp>
        <stp>7/23/2018</stp>
        <stp>[Copper Regression for Pat.xlsx]Copper Model!R53C6</stp>
        <stp>sort=d</stp>
        <tr r="F53" s="1"/>
      </tp>
      <tp t="e">
        <v>#N/A</v>
        <stp/>
        <stp>##V3_BDHV12</stp>
        <stp>SHASHR Index</stp>
        <stp>Px_last</stp>
        <stp>7/11/2018</stp>
        <stp>7/11/2018</stp>
        <stp>[Copper Regression for Pat.xlsx]Copper Model!R61C6</stp>
        <stp>sort=d</stp>
        <tr r="F61" s="1"/>
      </tp>
      <tp t="e">
        <v>#N/A</v>
        <stp/>
        <stp>##V3_BDHV12</stp>
        <stp>SHASHR Index</stp>
        <stp>Px_last</stp>
        <stp>6/15/2018</stp>
        <stp>6/15/2018</stp>
        <stp>[Copper Regression for Pat.xlsx]Copper Model!R77C6</stp>
        <stp>sort=d</stp>
        <tr r="F77" s="1"/>
      </tp>
      <tp t="e">
        <v>#N/A</v>
        <stp/>
        <stp>##V3_BDHV12</stp>
        <stp>SHASHR Index</stp>
        <stp>Px_last</stp>
        <stp>7/12/2018</stp>
        <stp>7/12/2018</stp>
        <stp>[Copper Regression for Pat.xlsx]Copper Model!R60C6</stp>
        <stp>sort=d</stp>
        <tr r="F60" s="1"/>
      </tp>
      <tp t="e">
        <v>#N/A</v>
        <stp/>
        <stp>##V3_BDHV12</stp>
        <stp>SHASHR Index</stp>
        <stp>Px_last</stp>
        <stp>7/10/2018</stp>
        <stp>7/10/2018</stp>
        <stp>[Copper Regression for Pat.xlsx]Copper Model!R62C6</stp>
        <stp>sort=d</stp>
        <tr r="F62" s="1"/>
      </tp>
      <tp t="e">
        <v>#N/A</v>
        <stp/>
        <stp>##V3_BDHV12</stp>
        <stp>SHASHR Index</stp>
        <stp>Px_last</stp>
        <stp>7/25/2018</stp>
        <stp>7/25/2018</stp>
        <stp>[Copper Regression for Pat.xlsx]Copper Model!R51C6</stp>
        <stp>sort=d</stp>
        <tr r="F51" s="1"/>
      </tp>
      <tp t="e">
        <v>#N/A</v>
        <stp/>
        <stp>##V3_BDHV12</stp>
        <stp>SHASHR Index</stp>
        <stp>Px_last</stp>
        <stp>7/20/2018</stp>
        <stp>7/20/2018</stp>
        <stp>[Copper Regression for Pat.xlsx]Copper Model!R54C6</stp>
        <stp>sort=d</stp>
        <tr r="F54" s="1"/>
      </tp>
      <tp t="e">
        <v>#N/A</v>
        <stp/>
        <stp>##V3_BDHV12</stp>
        <stp>SHASHR Index</stp>
        <stp>Px_last</stp>
        <stp>7/26/2018</stp>
        <stp>7/26/2018</stp>
        <stp>[Copper Regression for Pat.xlsx]Copper Model!R50C6</stp>
        <stp>sort=d</stp>
        <tr r="F50" s="1"/>
      </tp>
      <tp t="e">
        <v>#N/A</v>
        <stp/>
        <stp>##V3_BDHV12</stp>
        <stp>SHASHR Index</stp>
        <stp>Px_last</stp>
        <stp>7/24/2018</stp>
        <stp>7/24/2018</stp>
        <stp>[Copper Regression for Pat.xlsx]Copper Model!R52C6</stp>
        <stp>sort=d</stp>
        <tr r="F52" s="1"/>
      </tp>
      <tp t="e">
        <v>#N/A</v>
        <stp/>
        <stp>##V3_BDHV12</stp>
        <stp>SHASHR Index</stp>
        <stp>Px_last</stp>
        <stp>7/31/2018</stp>
        <stp>7/31/2018</stp>
        <stp>[Copper Regression for Pat.xlsx]Copper Model!R47C6</stp>
        <stp>sort=d</stp>
        <tr r="F47" s="1"/>
      </tp>
      <tp t="e">
        <v>#N/A</v>
        <stp/>
        <stp>##V3_BDHV12</stp>
        <stp>SHASHR Index</stp>
        <stp>Px_last</stp>
        <stp>7/30/2018</stp>
        <stp>7/30/2018</stp>
        <stp>[Copper Regression for Pat.xlsx]Copper Model!R48C6</stp>
        <stp>sort=d</stp>
        <tr r="F48" s="1"/>
      </tp>
      <tp t="e">
        <v>#N/A</v>
        <stp/>
        <stp>##V3_BDHV12</stp>
        <stp>SHASHR Index</stp>
        <stp>Px_last</stp>
        <stp>6/13/2018</stp>
        <stp>6/13/2018</stp>
        <stp>[Copper Regression for Pat.xlsx]Copper Model!R79C6</stp>
        <stp>sort=d</stp>
        <tr r="F79" s="1"/>
      </tp>
      <tp t="e">
        <v>#N/A</v>
        <stp/>
        <stp>##V3_BDHV12</stp>
        <stp>SHASHR Index</stp>
        <stp>Px_last</stp>
        <stp>6/14/2018</stp>
        <stp>6/14/2018</stp>
        <stp>[Copper Regression for Pat.xlsx]Copper Model!R78C6</stp>
        <stp>sort=d</stp>
        <tr r="F78" s="1"/>
      </tp>
      <tp t="e">
        <v>#N/A</v>
        <stp/>
        <stp>##V3_BDHV12</stp>
        <stp>SHASHR Index</stp>
        <stp>Px_last</stp>
        <stp>6/19/2018</stp>
        <stp>6/19/2018</stp>
        <stp>[Copper Regression for Pat.xlsx]Copper Model!R76C6</stp>
        <stp>sort=d</stp>
        <tr r="F76" s="1"/>
      </tp>
      <tp t="e">
        <v>#N/A</v>
        <stp/>
        <stp>##V3_BDPV12</stp>
        <stp>LMCADS03 Comdty</stp>
        <stp>Px_mid</stp>
        <stp>[Copper Regression for Pat.xlsx]Copper Model!R7C11</stp>
        <tr r="K7" s="1"/>
      </tp>
      <tp t="e">
        <v>#N/A</v>
        <stp/>
        <stp>##V3_BDHV12</stp>
        <stp>LMCADS03 Comdty</stp>
        <stp>Px_last</stp>
        <stp>9/26/2018</stp>
        <stp>9/26/2018</stp>
        <stp>[Copper Regression for Pat.xlsx]Copper Model!R8C10</stp>
        <stp>sort=d</stp>
        <tr r="G3" s="3"/>
        <tr r="J8" s="1"/>
      </tp>
      <tp t="e">
        <v>#N/A</v>
        <stp/>
        <stp>##V3_BDHV12</stp>
        <stp>.CARB Index</stp>
        <stp>Px_last</stp>
        <stp>7/3/2018</stp>
        <stp>7/3/2018</stp>
        <stp>[Copper Regression for Pat.xlsx]Copper Model!R66C4</stp>
        <stp>sort=d</stp>
        <tr r="D66" s="1"/>
      </tp>
      <tp t="e">
        <v>#N/A</v>
        <stp/>
        <stp>##V3_BDHV12</stp>
        <stp>.CARB Index</stp>
        <stp>Px_last</stp>
        <stp>7/2/2018</stp>
        <stp>7/2/2018</stp>
        <stp>[Copper Regression for Pat.xlsx]Copper Model!R67C4</stp>
        <stp>sort=d</stp>
        <tr r="D67" s="1"/>
      </tp>
      <tp t="e">
        <v>#N/A</v>
        <stp/>
        <stp>##V3_BDHV12</stp>
        <stp>.CARB Index</stp>
        <stp>Px_last</stp>
        <stp>7/6/2018</stp>
        <stp>7/6/2018</stp>
        <stp>[Copper Regression for Pat.xlsx]Copper Model!R64C4</stp>
        <stp>sort=d</stp>
        <tr r="D64" s="1"/>
      </tp>
      <tp t="e">
        <v>#N/A</v>
        <stp/>
        <stp>##V3_BDHV12</stp>
        <stp>.CARB Index</stp>
        <stp>Px_last</stp>
        <stp>7/5/2018</stp>
        <stp>7/5/2018</stp>
        <stp>[Copper Regression for Pat.xlsx]Copper Model!R65C4</stp>
        <stp>sort=d</stp>
        <tr r="D65" s="1"/>
      </tp>
      <tp t="e">
        <v>#N/A</v>
        <stp/>
        <stp>##V3_BDHV12</stp>
        <stp>.CARB Index</stp>
        <stp>Px_last</stp>
        <stp>7/9/2018</stp>
        <stp>7/9/2018</stp>
        <stp>[Copper Regression for Pat.xlsx]Copper Model!R63C4</stp>
        <stp>sort=d</stp>
        <tr r="D63" s="1"/>
      </tp>
      <tp t="e">
        <v>#N/A</v>
        <stp/>
        <stp>##V3_BDHV12</stp>
        <stp>SHASHR Index</stp>
        <stp>Px_last</stp>
        <stp>7/27/2018</stp>
        <stp>7/27/2018</stp>
        <stp>[Copper Regression for Pat.xlsx]Copper Model!R49C6</stp>
        <stp>sort=d</stp>
        <tr r="F49" s="1"/>
      </tp>
      <tp t="e">
        <v>#N/A</v>
        <stp/>
        <stp>##V3_BDHV12</stp>
        <stp>LMCADS03 Comdty</stp>
        <stp>Px_last</stp>
        <stp>9/25/2018</stp>
        <stp>9/25/2018</stp>
        <stp>[Copper Regression for Pat.xlsx]Copper Model!R9C10</stp>
        <stp>sort=d</stp>
        <tr r="G4" s="3"/>
        <tr r="J9" s="1"/>
      </tp>
      <tp t="e">
        <v>#N/A</v>
        <stp/>
        <stp>##V3_BDHV12</stp>
        <stp>NLSCA Index</stp>
        <stp>Px_last</stp>
        <stp>6/28/2018</stp>
        <stp>6/28/2018</stp>
        <stp>[Copper Regression for Pat.xlsx]Copper Model!R69C5</stp>
        <stp>sort=d</stp>
        <tr r="E69" s="1"/>
      </tp>
      <tp t="e">
        <v>#N/A</v>
        <stp/>
        <stp>##V3_BDHV12</stp>
        <stp>NLSCA Index</stp>
        <stp>Px_last</stp>
        <stp>6/29/2018</stp>
        <stp>6/29/2018</stp>
        <stp>[Copper Regression for Pat.xlsx]Copper Model!R68C5</stp>
        <stp>sort=d</stp>
        <tr r="E68" s="1"/>
      </tp>
      <tp t="e">
        <v>#N/A</v>
        <stp/>
        <stp>##V3_BDHV12</stp>
        <stp>NLSCA Index</stp>
        <stp>Px_last</stp>
        <stp>6/20/2018</stp>
        <stp>6/20/2018</stp>
        <stp>[Copper Regression for Pat.xlsx]Copper Model!R75C5</stp>
        <stp>sort=d</stp>
        <tr r="E75" s="1"/>
      </tp>
      <tp t="e">
        <v>#N/A</v>
        <stp/>
        <stp>##V3_BDHV12</stp>
        <stp>NLSCA Index</stp>
        <stp>Px_last</stp>
        <stp>6/21/2018</stp>
        <stp>6/21/2018</stp>
        <stp>[Copper Regression for Pat.xlsx]Copper Model!R74C5</stp>
        <stp>sort=d</stp>
        <tr r="E74" s="1"/>
      </tp>
      <tp t="e">
        <v>#N/A</v>
        <stp/>
        <stp>##V3_BDHV12</stp>
        <stp>NLSCA Index</stp>
        <stp>Px_last</stp>
        <stp>6/25/2018</stp>
        <stp>6/25/2018</stp>
        <stp>[Copper Regression for Pat.xlsx]Copper Model!R72C5</stp>
        <stp>sort=d</stp>
        <tr r="E72" s="1"/>
      </tp>
      <tp t="e">
        <v>#N/A</v>
        <stp/>
        <stp>##V3_BDHV12</stp>
        <stp>NLSCA Index</stp>
        <stp>Px_last</stp>
        <stp>6/26/2018</stp>
        <stp>6/26/2018</stp>
        <stp>[Copper Regression for Pat.xlsx]Copper Model!R71C5</stp>
        <stp>sort=d</stp>
        <tr r="E71" s="1"/>
      </tp>
      <tp t="e">
        <v>#N/A</v>
        <stp/>
        <stp>##V3_BDHV12</stp>
        <stp>NLSCA Index</stp>
        <stp>Px_last</stp>
        <stp>6/27/2018</stp>
        <stp>6/27/2018</stp>
        <stp>[Copper Regression for Pat.xlsx]Copper Model!R70C5</stp>
        <stp>sort=d</stp>
        <tr r="E70" s="1"/>
      </tp>
      <tp t="e">
        <v>#N/A</v>
        <stp/>
        <stp>##V3_BDHV12</stp>
        <stp>NLSCA Index</stp>
        <stp>Px_last</stp>
        <stp>6/22/2018</stp>
        <stp>6/22/2018</stp>
        <stp>[Copper Regression for Pat.xlsx]Copper Model!R73C5</stp>
        <stp>sort=d</stp>
        <tr r="E73" s="1"/>
      </tp>
      <tp t="e">
        <v>#N/A</v>
        <stp/>
        <stp>##V3_BDHV12</stp>
        <stp>NLSCA Index</stp>
        <stp>Px_last</stp>
        <stp>7/17/2018</stp>
        <stp>7/17/2018</stp>
        <stp>[Copper Regression for Pat.xlsx]Copper Model!R57C5</stp>
        <stp>sort=d</stp>
        <tr r="E57" s="1"/>
      </tp>
      <tp t="e">
        <v>#N/A</v>
        <stp/>
        <stp>##V3_BDHV12</stp>
        <stp>NLSCA Index</stp>
        <stp>Px_last</stp>
        <stp>7/19/2018</stp>
        <stp>7/19/2018</stp>
        <stp>[Copper Regression for Pat.xlsx]Copper Model!R55C5</stp>
        <stp>sort=d</stp>
        <tr r="E55" s="1"/>
      </tp>
      <tp t="e">
        <v>#N/A</v>
        <stp/>
        <stp>##V3_BDHV12</stp>
        <stp>NLSCA Index</stp>
        <stp>Px_last</stp>
        <stp>7/18/2018</stp>
        <stp>7/18/2018</stp>
        <stp>[Copper Regression for Pat.xlsx]Copper Model!R56C5</stp>
        <stp>sort=d</stp>
        <tr r="E56" s="1"/>
      </tp>
      <tp t="e">
        <v>#N/A</v>
        <stp/>
        <stp>##V3_BDHV12</stp>
        <stp>NLSCA Index</stp>
        <stp>Px_last</stp>
        <stp>7/16/2018</stp>
        <stp>7/16/2018</stp>
        <stp>[Copper Regression for Pat.xlsx]Copper Model!R58C5</stp>
        <stp>sort=d</stp>
        <tr r="E58" s="1"/>
      </tp>
      <tp t="e">
        <v>#N/A</v>
        <stp/>
        <stp>##V3_BDHV12</stp>
        <stp>NLSCA Index</stp>
        <stp>Px_last</stp>
        <stp>7/13/2018</stp>
        <stp>7/13/2018</stp>
        <stp>[Copper Regression for Pat.xlsx]Copper Model!R59C5</stp>
        <stp>sort=d</stp>
        <tr r="E59" s="1"/>
      </tp>
      <tp t="e">
        <v>#N/A</v>
        <stp/>
        <stp>##V3_BDHV12</stp>
        <stp>NLSCA Index</stp>
        <stp>Px_last</stp>
        <stp>7/25/2018</stp>
        <stp>7/25/2018</stp>
        <stp>[Copper Regression for Pat.xlsx]Copper Model!R51C5</stp>
        <stp>sort=d</stp>
        <tr r="E51" s="1"/>
      </tp>
      <tp t="e">
        <v>#N/A</v>
        <stp/>
        <stp>##V3_BDHV12</stp>
        <stp>NLSCA Index</stp>
        <stp>Px_last</stp>
        <stp>7/20/2018</stp>
        <stp>7/20/2018</stp>
        <stp>[Copper Regression for Pat.xlsx]Copper Model!R54C5</stp>
        <stp>sort=d</stp>
        <tr r="E54" s="1"/>
      </tp>
      <tp t="e">
        <v>#N/A</v>
        <stp/>
        <stp>##V3_BDHV12</stp>
        <stp>NLSCA Index</stp>
        <stp>Px_last</stp>
        <stp>7/31/2018</stp>
        <stp>7/31/2018</stp>
        <stp>[Copper Regression for Pat.xlsx]Copper Model!R47C5</stp>
        <stp>sort=d</stp>
        <tr r="E47" s="1"/>
      </tp>
      <tp t="e">
        <v>#N/A</v>
        <stp/>
        <stp>##V3_BDHV12</stp>
        <stp>NLSCA Index</stp>
        <stp>Px_last</stp>
        <stp>7/24/2018</stp>
        <stp>7/24/2018</stp>
        <stp>[Copper Regression for Pat.xlsx]Copper Model!R52C5</stp>
        <stp>sort=d</stp>
        <tr r="E52" s="1"/>
      </tp>
      <tp t="e">
        <v>#N/A</v>
        <stp/>
        <stp>##V3_BDHV12</stp>
        <stp>NLSCA Index</stp>
        <stp>Px_last</stp>
        <stp>7/26/2018</stp>
        <stp>7/26/2018</stp>
        <stp>[Copper Regression for Pat.xlsx]Copper Model!R50C5</stp>
        <stp>sort=d</stp>
        <tr r="E50" s="1"/>
      </tp>
      <tp t="e">
        <v>#N/A</v>
        <stp/>
        <stp>##V3_BDHV12</stp>
        <stp>NLSCA Index</stp>
        <stp>Px_last</stp>
        <stp>7/11/2018</stp>
        <stp>7/11/2018</stp>
        <stp>[Copper Regression for Pat.xlsx]Copper Model!R61C5</stp>
        <stp>sort=d</stp>
        <tr r="E61" s="1"/>
      </tp>
      <tp t="e">
        <v>#N/A</v>
        <stp/>
        <stp>##V3_BDHV12</stp>
        <stp>NLSCA Index</stp>
        <stp>Px_last</stp>
        <stp>7/23/2018</stp>
        <stp>7/23/2018</stp>
        <stp>[Copper Regression for Pat.xlsx]Copper Model!R53C5</stp>
        <stp>sort=d</stp>
        <tr r="E53" s="1"/>
      </tp>
      <tp t="e">
        <v>#N/A</v>
        <stp/>
        <stp>##V3_BDHV12</stp>
        <stp>NLSCA Index</stp>
        <stp>Px_last</stp>
        <stp>7/10/2018</stp>
        <stp>7/10/2018</stp>
        <stp>[Copper Regression for Pat.xlsx]Copper Model!R62C5</stp>
        <stp>sort=d</stp>
        <tr r="E62" s="1"/>
      </tp>
      <tp t="e">
        <v>#N/A</v>
        <stp/>
        <stp>##V3_BDHV12</stp>
        <stp>NLSCA Index</stp>
        <stp>Px_last</stp>
        <stp>7/12/2018</stp>
        <stp>7/12/2018</stp>
        <stp>[Copper Regression for Pat.xlsx]Copper Model!R60C5</stp>
        <stp>sort=d</stp>
        <tr r="E60" s="1"/>
      </tp>
      <tp t="e">
        <v>#N/A</v>
        <stp/>
        <stp>##V3_BDHV12</stp>
        <stp>NLSCA Index</stp>
        <stp>Px_last</stp>
        <stp>6/15/2018</stp>
        <stp>6/15/2018</stp>
        <stp>[Copper Regression for Pat.xlsx]Copper Model!R77C5</stp>
        <stp>sort=d</stp>
        <tr r="E77" s="1"/>
      </tp>
      <tp t="e">
        <v>#N/A</v>
        <stp/>
        <stp>##V3_BDHV12</stp>
        <stp>NLSCA Index</stp>
        <stp>Px_last</stp>
        <stp>6/14/2018</stp>
        <stp>6/14/2018</stp>
        <stp>[Copper Regression for Pat.xlsx]Copper Model!R78C5</stp>
        <stp>sort=d</stp>
        <tr r="E78" s="1"/>
      </tp>
      <tp t="e">
        <v>#N/A</v>
        <stp/>
        <stp>##V3_BDHV12</stp>
        <stp>NLSCA Index</stp>
        <stp>Px_last</stp>
        <stp>6/19/2018</stp>
        <stp>6/19/2018</stp>
        <stp>[Copper Regression for Pat.xlsx]Copper Model!R76C5</stp>
        <stp>sort=d</stp>
        <tr r="E76" s="1"/>
      </tp>
      <tp t="e">
        <v>#N/A</v>
        <stp/>
        <stp>##V3_BDHV12</stp>
        <stp>NLSCA Index</stp>
        <stp>Px_last</stp>
        <stp>7/30/2018</stp>
        <stp>7/30/2018</stp>
        <stp>[Copper Regression for Pat.xlsx]Copper Model!R48C5</stp>
        <stp>sort=d</stp>
        <tr r="E48" s="1"/>
      </tp>
      <tp t="e">
        <v>#N/A</v>
        <stp/>
        <stp>##V3_BDHV12</stp>
        <stp>NLSCA Index</stp>
        <stp>Px_last</stp>
        <stp>6/13/2018</stp>
        <stp>6/13/2018</stp>
        <stp>[Copper Regression for Pat.xlsx]Copper Model!R79C5</stp>
        <stp>sort=d</stp>
        <tr r="E79" s="1"/>
      </tp>
      <tp t="e">
        <v>#N/A</v>
        <stp/>
        <stp>##V3_BDHV12</stp>
        <stp>NLSCA Index</stp>
        <stp>Px_last</stp>
        <stp>7/27/2018</stp>
        <stp>7/27/2018</stp>
        <stp>[Copper Regression for Pat.xlsx]Copper Model!R49C5</stp>
        <stp>sort=d</stp>
        <tr r="E49" s="1"/>
      </tp>
      <tp t="e">
        <v>#N/A</v>
        <stp/>
        <stp>##V3_BDHV12</stp>
        <stp>SHASHR Index</stp>
        <stp>Px_last</stp>
        <stp>9/20/2018</stp>
        <stp>9/20/2018</stp>
        <stp>[Copper Regression for Pat.xlsx]Copper Model!R11C6</stp>
        <stp>sort=d</stp>
        <tr r="F11" s="1"/>
      </tp>
      <tp t="e">
        <v>#N/A</v>
        <stp/>
        <stp>##V3_BDHV12</stp>
        <stp>SHASHR Index</stp>
        <stp>Px_last</stp>
        <stp>9/21/2018</stp>
        <stp>9/21/2018</stp>
        <stp>[Copper Regression for Pat.xlsx]Copper Model!R10C6</stp>
        <stp>sort=d</stp>
        <tr r="F10" s="1"/>
      </tp>
      <tp t="e">
        <v>#N/A</v>
        <stp/>
        <stp>##V3_BDHV12</stp>
        <stp>SHASHR Index</stp>
        <stp>Px_last</stp>
        <stp>8/16/2018</stp>
        <stp>8/16/2018</stp>
        <stp>[Copper Regression for Pat.xlsx]Copper Model!R35C6</stp>
        <stp>sort=d</stp>
        <tr r="F35" s="1"/>
      </tp>
      <tp t="e">
        <v>#N/A</v>
        <stp/>
        <stp>##V3_BDHV12</stp>
        <stp>SHASHR Index</stp>
        <stp>Px_last</stp>
        <stp>8/17/2018</stp>
        <stp>8/17/2018</stp>
        <stp>[Copper Regression for Pat.xlsx]Copper Model!R34C6</stp>
        <stp>sort=d</stp>
        <tr r="F34" s="1"/>
      </tp>
      <tp t="e">
        <v>#N/A</v>
        <stp/>
        <stp>##V3_BDHV12</stp>
        <stp>SHASHR Index</stp>
        <stp>Px_last</stp>
        <stp>8/14/2018</stp>
        <stp>8/14/2018</stp>
        <stp>[Copper Regression for Pat.xlsx]Copper Model!R37C6</stp>
        <stp>sort=d</stp>
        <tr r="F37" s="1"/>
      </tp>
      <tp t="e">
        <v>#N/A</v>
        <stp/>
        <stp>##V3_BDHV12</stp>
        <stp>SHASHR Index</stp>
        <stp>Px_last</stp>
        <stp>8/15/2018</stp>
        <stp>8/15/2018</stp>
        <stp>[Copper Regression for Pat.xlsx]Copper Model!R36C6</stp>
        <stp>sort=d</stp>
        <tr r="F36" s="1"/>
      </tp>
      <tp t="e">
        <v>#N/A</v>
        <stp/>
        <stp>##V3_BDHV12</stp>
        <stp>SHASHR Index</stp>
        <stp>Px_last</stp>
        <stp>8/10/2018</stp>
        <stp>8/10/2018</stp>
        <stp>[Copper Regression for Pat.xlsx]Copper Model!R39C6</stp>
        <stp>sort=d</stp>
        <tr r="F39" s="1"/>
      </tp>
      <tp t="e">
        <v>#N/A</v>
        <stp/>
        <stp>##V3_BDHV12</stp>
        <stp>SHASHR Index</stp>
        <stp>Px_last</stp>
        <stp>8/13/2018</stp>
        <stp>8/13/2018</stp>
        <stp>[Copper Regression for Pat.xlsx]Copper Model!R38C6</stp>
        <stp>sort=d</stp>
        <tr r="F38" s="1"/>
      </tp>
      <tp t="e">
        <v>#N/A</v>
        <stp/>
        <stp>##V3_BDHV12</stp>
        <stp>NLSCA Index</stp>
        <stp>Px_last</stp>
        <stp>5/25/2018</stp>
        <stp>5/25/2018</stp>
        <stp>[Copper Regression for Pat.xlsx]Copper Model!R91C5</stp>
        <stp>sort=d</stp>
        <tr r="E91" s="1"/>
      </tp>
      <tp t="e">
        <v>#N/A</v>
        <stp/>
        <stp>##V3_BDHV12</stp>
        <stp>NLSCA Index</stp>
        <stp>Px_last</stp>
        <stp>5/30/2018</stp>
        <stp>5/30/2018</stp>
        <stp>[Copper Regression for Pat.xlsx]Copper Model!R89C5</stp>
        <stp>sort=d</stp>
        <tr r="E89" s="1"/>
      </tp>
      <tp t="e">
        <v>#N/A</v>
        <stp/>
        <stp>##V3_BDHV12</stp>
        <stp>NLSCA Index</stp>
        <stp>Px_last</stp>
        <stp>5/31/2018</stp>
        <stp>5/31/2018</stp>
        <stp>[Copper Regression for Pat.xlsx]Copper Model!R88C5</stp>
        <stp>sort=d</stp>
        <tr r="E88" s="1"/>
      </tp>
      <tp t="e">
        <v>#N/A</v>
        <stp/>
        <stp>##V3_BDHV12</stp>
        <stp>NLSCA Index</stp>
        <stp>Px_last</stp>
        <stp>5/29/2018</stp>
        <stp>5/29/2018</stp>
        <stp>[Copper Regression for Pat.xlsx]Copper Model!R90C5</stp>
        <stp>sort=d</stp>
        <tr r="E90" s="1"/>
      </tp>
      <tp t="e">
        <v>#N/A</v>
        <stp/>
        <stp>##V3_BDHV12</stp>
        <stp>.CARB Index</stp>
        <stp>Px_last</stp>
        <stp>9/7/2018</stp>
        <stp>9/7/2018</stp>
        <stp>[Copper Regression for Pat.xlsx]Copper Model!R20C4</stp>
        <stp>sort=d</stp>
        <tr r="D20" s="1"/>
      </tp>
      <tp t="e">
        <v>#N/A</v>
        <stp/>
        <stp>##V3_BDHV12</stp>
        <stp>.CARB Index</stp>
        <stp>Px_last</stp>
        <stp>9/6/2018</stp>
        <stp>9/6/2018</stp>
        <stp>[Copper Regression for Pat.xlsx]Copper Model!R21C4</stp>
        <stp>sort=d</stp>
        <tr r="D21" s="1"/>
      </tp>
      <tp t="e">
        <v>#N/A</v>
        <stp/>
        <stp>##V3_BDHV12</stp>
        <stp>.CARB Index</stp>
        <stp>Px_last</stp>
        <stp>9/5/2018</stp>
        <stp>9/5/2018</stp>
        <stp>[Copper Regression for Pat.xlsx]Copper Model!R22C4</stp>
        <stp>sort=d</stp>
        <tr r="D22" s="1"/>
      </tp>
      <tp t="e">
        <v>#N/A</v>
        <stp/>
        <stp>##V3_BDHV12</stp>
        <stp>.CARB Index</stp>
        <stp>Px_last</stp>
        <stp>9/4/2018</stp>
        <stp>9/4/2018</stp>
        <stp>[Copper Regression for Pat.xlsx]Copper Model!R23C4</stp>
        <stp>sort=d</stp>
        <tr r="D23" s="1"/>
      </tp>
      <tp t="e">
        <v>#N/A</v>
        <stp/>
        <stp>##V3_BDHV12</stp>
        <stp>.CARB Index</stp>
        <stp>Px_last</stp>
        <stp>9/3/2018</stp>
        <stp>9/3/2018</stp>
        <stp>[Copper Regression for Pat.xlsx]Copper Model!R24C4</stp>
        <stp>sort=d</stp>
        <tr r="D24" s="1"/>
      </tp>
      <tp t="e">
        <v>#N/A</v>
        <stp/>
        <stp>##V3_BDHV12</stp>
        <stp>NLSCA Index</stp>
        <stp>Px_last</stp>
        <stp>6/11/2018</stp>
        <stp>6/11/2018</stp>
        <stp>[Copper Regression for Pat.xlsx]Copper Model!R81C5</stp>
        <stp>sort=d</stp>
        <tr r="E81" s="1"/>
      </tp>
      <tp t="e">
        <v>#N/A</v>
        <stp/>
        <stp>##V3_BDHV12</stp>
        <stp>NLSCA Index</stp>
        <stp>Px_last</stp>
        <stp>6/12/2018</stp>
        <stp>6/12/2018</stp>
        <stp>[Copper Regression for Pat.xlsx]Copper Model!R80C5</stp>
        <stp>sort=d</stp>
        <tr r="E80" s="1"/>
      </tp>
      <tp t="e">
        <v>#N/A</v>
        <stp/>
        <stp>##V3_BDHV12</stp>
        <stp>SHASHR Index</stp>
        <stp>Px_last</stp>
        <stp>8/28/2018</stp>
        <stp>8/28/2018</stp>
        <stp>[Copper Regression for Pat.xlsx]Copper Model!R28C6</stp>
        <stp>sort=d</stp>
        <tr r="F28" s="1"/>
      </tp>
      <tp t="e">
        <v>#N/A</v>
        <stp/>
        <stp>##V3_BDHV12</stp>
        <stp>SHASHR Index</stp>
        <stp>Px_last</stp>
        <stp>8/24/2018</stp>
        <stp>8/24/2018</stp>
        <stp>[Copper Regression for Pat.xlsx]Copper Model!R29C6</stp>
        <stp>sort=d</stp>
        <tr r="F29" s="1"/>
      </tp>
      <tp t="e">
        <v>#N/A</v>
        <stp/>
        <stp>##V3_BDHV12</stp>
        <stp>SHASHR Index</stp>
        <stp>Px_last</stp>
        <stp>8/29/2018</stp>
        <stp>8/29/2018</stp>
        <stp>[Copper Regression for Pat.xlsx]Copper Model!R27C6</stp>
        <stp>sort=d</stp>
        <tr r="F27" s="1"/>
      </tp>
      <tp t="e">
        <v>#N/A</v>
        <stp/>
        <stp>##V3_BDHV12</stp>
        <stp>SHASHR Index</stp>
        <stp>Px_last</stp>
        <stp>9/14/2018</stp>
        <stp>9/14/2018</stp>
        <stp>[Copper Regression for Pat.xlsx]Copper Model!R15C6</stp>
        <stp>sort=d</stp>
        <tr r="F15" s="1"/>
      </tp>
      <tp t="e">
        <v>#N/A</v>
        <stp/>
        <stp>##V3_BDHV12</stp>
        <stp>SHASHR Index</stp>
        <stp>Px_last</stp>
        <stp>9/17/2018</stp>
        <stp>9/17/2018</stp>
        <stp>[Copper Regression for Pat.xlsx]Copper Model!R14C6</stp>
        <stp>sort=d</stp>
        <tr r="F14" s="1"/>
      </tp>
      <tp t="e">
        <v>#N/A</v>
        <stp/>
        <stp>##V3_BDHV12</stp>
        <stp>SHASHR Index</stp>
        <stp>Px_last</stp>
        <stp>8/22/2018</stp>
        <stp>8/22/2018</stp>
        <stp>[Copper Regression for Pat.xlsx]Copper Model!R31C6</stp>
        <stp>sort=d</stp>
        <tr r="F31" s="1"/>
      </tp>
      <tp t="e">
        <v>#N/A</v>
        <stp/>
        <stp>##V3_BDHV12</stp>
        <stp>SHASHR Index</stp>
        <stp>Px_last</stp>
        <stp>8/23/2018</stp>
        <stp>8/23/2018</stp>
        <stp>[Copper Regression for Pat.xlsx]Copper Model!R30C6</stp>
        <stp>sort=d</stp>
        <tr r="F30" s="1"/>
      </tp>
      <tp t="e">
        <v>#N/A</v>
        <stp/>
        <stp>##V3_BDHV12</stp>
        <stp>SHASHR Index</stp>
        <stp>Px_last</stp>
        <stp>8/20/2018</stp>
        <stp>8/20/2018</stp>
        <stp>[Copper Regression for Pat.xlsx]Copper Model!R33C6</stp>
        <stp>sort=d</stp>
        <tr r="F33" s="1"/>
      </tp>
      <tp t="e">
        <v>#N/A</v>
        <stp/>
        <stp>##V3_BDHV12</stp>
        <stp>SHASHR Index</stp>
        <stp>Px_last</stp>
        <stp>8/21/2018</stp>
        <stp>8/21/2018</stp>
        <stp>[Copper Regression for Pat.xlsx]Copper Model!R32C6</stp>
        <stp>sort=d</stp>
        <tr r="F32" s="1"/>
      </tp>
      <tp t="e">
        <v>#N/A</v>
        <stp/>
        <stp>##V3_BDHV12</stp>
        <stp>SHASHR Index</stp>
        <stp>Px_last</stp>
        <stp>8/31/2018</stp>
        <stp>8/31/2018</stp>
        <stp>[Copper Regression for Pat.xlsx]Copper Model!R25C6</stp>
        <stp>sort=d</stp>
        <tr r="F25" s="1"/>
      </tp>
      <tp t="e">
        <v>#N/A</v>
        <stp/>
        <stp>##V3_BDHV12</stp>
        <stp>SHASHR Index</stp>
        <stp>Px_last</stp>
        <stp>9/12/2018</stp>
        <stp>9/12/2018</stp>
        <stp>[Copper Regression for Pat.xlsx]Copper Model!R17C6</stp>
        <stp>sort=d</stp>
        <tr r="F17" s="1"/>
      </tp>
      <tp t="e">
        <v>#N/A</v>
        <stp/>
        <stp>##V3_BDHV12</stp>
        <stp>SHASHR Index</stp>
        <stp>Px_last</stp>
        <stp>9/13/2018</stp>
        <stp>9/13/2018</stp>
        <stp>[Copper Regression for Pat.xlsx]Copper Model!R16C6</stp>
        <stp>sort=d</stp>
        <tr r="F16" s="1"/>
      </tp>
      <tp t="e">
        <v>#N/A</v>
        <stp/>
        <stp>##V3_BDHV12</stp>
        <stp>SHASHR Index</stp>
        <stp>Px_last</stp>
        <stp>8/30/2018</stp>
        <stp>8/30/2018</stp>
        <stp>[Copper Regression for Pat.xlsx]Copper Model!R26C6</stp>
        <stp>sort=d</stp>
        <tr r="F26" s="1"/>
      </tp>
      <tp t="e">
        <v>#N/A</v>
        <stp/>
        <stp>##V3_BDHV12</stp>
        <stp>SHASHR Index</stp>
        <stp>Px_last</stp>
        <stp>9/10/2018</stp>
        <stp>9/10/2018</stp>
        <stp>[Copper Regression for Pat.xlsx]Copper Model!R19C6</stp>
        <stp>sort=d</stp>
        <tr r="F19" s="1"/>
      </tp>
      <tp t="e">
        <v>#N/A</v>
        <stp/>
        <stp>##V3_BDHV12</stp>
        <stp>SHASHR Index</stp>
        <stp>Px_last</stp>
        <stp>9/11/2018</stp>
        <stp>9/11/2018</stp>
        <stp>[Copper Regression for Pat.xlsx]Copper Model!R18C6</stp>
        <stp>sort=d</stp>
        <tr r="F18" s="1"/>
      </tp>
      <tp t="e">
        <v>#N/A</v>
        <stp/>
        <stp>##V3_BDHV12</stp>
        <stp>SHASHR Index</stp>
        <stp>Px_last</stp>
        <stp>9/18/2018</stp>
        <stp>9/18/2018</stp>
        <stp>[Copper Regression for Pat.xlsx]Copper Model!R13C6</stp>
        <stp>sort=d</stp>
        <tr r="F13" s="1"/>
      </tp>
      <tp t="e">
        <v>#N/A</v>
        <stp/>
        <stp>##V3_BDHV12</stp>
        <stp>SHASHR Index</stp>
        <stp>Px_last</stp>
        <stp>9/19/2018</stp>
        <stp>9/19/2018</stp>
        <stp>[Copper Regression for Pat.xlsx]Copper Model!R12C6</stp>
        <stp>sort=d</stp>
        <tr r="F12" s="1"/>
      </tp>
      <tp t="e">
        <v>#N/A</v>
        <stp/>
        <stp>##V3_BDHV12</stp>
        <stp>SHASHR Index</stp>
        <stp>Px_last</stp>
        <stp>5/25/2018</stp>
        <stp>5/25/2018</stp>
        <stp>[Copper Regression for Pat.xlsx]Copper Model!R91C6</stp>
        <stp>sort=d</stp>
        <tr r="F91" s="1"/>
      </tp>
      <tp t="e">
        <v>#N/A</v>
        <stp/>
        <stp>##V3_BDHV12</stp>
        <stp>.CARB Index</stp>
        <stp>Px_last</stp>
        <stp>6/1/2018</stp>
        <stp>6/1/2018</stp>
        <stp>[Copper Regression for Pat.xlsx]Copper Model!R87C4</stp>
        <stp>sort=d</stp>
        <tr r="D87" s="1"/>
      </tp>
      <tp t="e">
        <v>#N/A</v>
        <stp/>
        <stp>##V3_BDHV12</stp>
        <stp>SHASHR Index</stp>
        <stp>Px_last</stp>
        <stp>5/29/2018</stp>
        <stp>5/29/2018</stp>
        <stp>[Copper Regression for Pat.xlsx]Copper Model!R90C6</stp>
        <stp>sort=d</stp>
        <tr r="F90" s="1"/>
      </tp>
      <tp t="e">
        <v>#N/A</v>
        <stp/>
        <stp>##V3_BDHV12</stp>
        <stp>SHASHR Index</stp>
        <stp>Px_last</stp>
        <stp>5/30/2018</stp>
        <stp>5/30/2018</stp>
        <stp>[Copper Regression for Pat.xlsx]Copper Model!R89C6</stp>
        <stp>sort=d</stp>
        <tr r="F89" s="1"/>
      </tp>
      <tp t="e">
        <v>#N/A</v>
        <stp/>
        <stp>##V3_BDHV12</stp>
        <stp>SHASHR Index</stp>
        <stp>Px_last</stp>
        <stp>5/31/2018</stp>
        <stp>5/31/2018</stp>
        <stp>[Copper Regression for Pat.xlsx]Copper Model!R88C6</stp>
        <stp>sort=d</stp>
        <tr r="F88" s="1"/>
      </tp>
      <tp t="e">
        <v>#N/A</v>
        <stp/>
        <stp>##V3_BDHV12</stp>
        <stp>.CARB Index</stp>
        <stp>Px_last</stp>
        <stp>6/4/2018</stp>
        <stp>6/4/2018</stp>
        <stp>[Copper Regression for Pat.xlsx]Copper Model!R86C4</stp>
        <stp>sort=d</stp>
        <tr r="D86" s="1"/>
      </tp>
      <tp t="e">
        <v>#N/A</v>
        <stp/>
        <stp>##V3_BDHV12</stp>
        <stp>.CARB Index</stp>
        <stp>Px_last</stp>
        <stp>6/5/2018</stp>
        <stp>6/5/2018</stp>
        <stp>[Copper Regression for Pat.xlsx]Copper Model!R85C4</stp>
        <stp>sort=d</stp>
        <tr r="D85" s="1"/>
      </tp>
      <tp t="e">
        <v>#N/A</v>
        <stp/>
        <stp>##V3_BDHV12</stp>
        <stp>.CARB Index</stp>
        <stp>Px_last</stp>
        <stp>6/6/2018</stp>
        <stp>6/6/2018</stp>
        <stp>[Copper Regression for Pat.xlsx]Copper Model!R84C4</stp>
        <stp>sort=d</stp>
        <tr r="D84" s="1"/>
      </tp>
      <tp t="e">
        <v>#N/A</v>
        <stp/>
        <stp>##V3_BDHV12</stp>
        <stp>.CARB Index</stp>
        <stp>Px_last</stp>
        <stp>6/7/2018</stp>
        <stp>6/7/2018</stp>
        <stp>[Copper Regression for Pat.xlsx]Copper Model!R83C4</stp>
        <stp>sort=d</stp>
        <tr r="D83" s="1"/>
      </tp>
      <tp t="e">
        <v>#N/A</v>
        <stp/>
        <stp>##V3_BDHV12</stp>
        <stp>.CARB Index</stp>
        <stp>Px_last</stp>
        <stp>6/8/2018</stp>
        <stp>6/8/2018</stp>
        <stp>[Copper Regression for Pat.xlsx]Copper Model!R82C4</stp>
        <stp>sort=d</stp>
        <tr r="D82" s="1"/>
      </tp>
      <tp t="e">
        <v>#N/A</v>
        <stp/>
        <stp>##V3_BDHV12</stp>
        <stp>NLSCA Index</stp>
        <stp>Px_last</stp>
        <stp>9/20/2018</stp>
        <stp>9/20/2018</stp>
        <stp>[Copper Regression for Pat.xlsx]Copper Model!R11C5</stp>
        <stp>sort=d</stp>
        <tr r="E11" s="1"/>
      </tp>
      <tp t="e">
        <v>#N/A</v>
        <stp/>
        <stp>##V3_BDHV12</stp>
        <stp>NLSCA Index</stp>
        <stp>Px_last</stp>
        <stp>9/21/2018</stp>
        <stp>9/21/2018</stp>
        <stp>[Copper Regression for Pat.xlsx]Copper Model!R10C5</stp>
        <stp>sort=d</stp>
        <tr r="E10" s="1"/>
      </tp>
      <tp t="e">
        <v>#N/A</v>
        <stp/>
        <stp>##V3_BDHV12</stp>
        <stp>NLSCA Index</stp>
        <stp>Px_last</stp>
        <stp>8/14/2018</stp>
        <stp>8/14/2018</stp>
        <stp>[Copper Regression for Pat.xlsx]Copper Model!R37C5</stp>
        <stp>sort=d</stp>
        <tr r="E37" s="1"/>
      </tp>
      <tp t="e">
        <v>#N/A</v>
        <stp/>
        <stp>##V3_BDHV12</stp>
        <stp>NLSCA Index</stp>
        <stp>Px_last</stp>
        <stp>8/15/2018</stp>
        <stp>8/15/2018</stp>
        <stp>[Copper Regression for Pat.xlsx]Copper Model!R36C5</stp>
        <stp>sort=d</stp>
        <tr r="E36" s="1"/>
      </tp>
      <tp t="e">
        <v>#N/A</v>
        <stp/>
        <stp>##V3_BDHV12</stp>
        <stp>NLSCA Index</stp>
        <stp>Px_last</stp>
        <stp>8/16/2018</stp>
        <stp>8/16/2018</stp>
        <stp>[Copper Regression for Pat.xlsx]Copper Model!R35C5</stp>
        <stp>sort=d</stp>
        <tr r="E35" s="1"/>
      </tp>
      <tp t="e">
        <v>#N/A</v>
        <stp/>
        <stp>##V3_BDHV12</stp>
        <stp>NLSCA Index</stp>
        <stp>Px_last</stp>
        <stp>8/17/2018</stp>
        <stp>8/17/2018</stp>
        <stp>[Copper Regression for Pat.xlsx]Copper Model!R34C5</stp>
        <stp>sort=d</stp>
        <tr r="E34" s="1"/>
      </tp>
      <tp t="e">
        <v>#N/A</v>
        <stp/>
        <stp>##V3_BDHV12</stp>
        <stp>NLSCA Index</stp>
        <stp>Px_last</stp>
        <stp>8/10/2018</stp>
        <stp>8/10/2018</stp>
        <stp>[Copper Regression for Pat.xlsx]Copper Model!R39C5</stp>
        <stp>sort=d</stp>
        <tr r="E39" s="1"/>
      </tp>
      <tp t="e">
        <v>#N/A</v>
        <stp/>
        <stp>##V3_BDHV12</stp>
        <stp>NLSCA Index</stp>
        <stp>Px_last</stp>
        <stp>8/13/2018</stp>
        <stp>8/13/2018</stp>
        <stp>[Copper Regression for Pat.xlsx]Copper Model!R38C5</stp>
        <stp>sort=d</stp>
        <tr r="E38" s="1"/>
      </tp>
      <tp t="e">
        <v>#N/A</v>
        <stp/>
        <stp>##V3_BDHV12</stp>
        <stp>SHASHR Index</stp>
        <stp>Px_last</stp>
        <stp>6/11/2018</stp>
        <stp>6/11/2018</stp>
        <stp>[Copper Regression for Pat.xlsx]Copper Model!R81C6</stp>
        <stp>sort=d</stp>
        <tr r="F81" s="1"/>
      </tp>
      <tp t="e">
        <v>#N/A</v>
        <stp/>
        <stp>##V3_BDHV12</stp>
        <stp>SHASHR Index</stp>
        <stp>Px_last</stp>
        <stp>6/12/2018</stp>
        <stp>6/12/2018</stp>
        <stp>[Copper Regression for Pat.xlsx]Copper Model!R80C6</stp>
        <stp>sort=d</stp>
        <tr r="F80" s="1"/>
      </tp>
      <tp t="e">
        <v>#N/A</v>
        <stp/>
        <stp>##V3_BDHV12</stp>
        <stp>LMCADS03 Comdty</stp>
        <stp>Px_last</stp>
        <stp>9/27/2018</stp>
        <stp>9/27/2018</stp>
        <stp>[Copper Regression for Pat.xlsx]Copper Model!R7C10</stp>
        <stp>sort=d</stp>
        <tr r="G2" s="3"/>
        <tr r="J7" s="1"/>
      </tp>
      <tp t="e">
        <v>#N/A</v>
        <stp/>
        <stp>##V3_BDHV12</stp>
        <stp>.CARB Index</stp>
        <stp>Px_last</stp>
        <stp>8/8/2018</stp>
        <stp>8/8/2018</stp>
        <stp>[Copper Regression for Pat.xlsx]Copper Model!R41C4</stp>
        <stp>sort=d</stp>
        <tr r="D41" s="1"/>
      </tp>
      <tp t="e">
        <v>#N/A</v>
        <stp/>
        <stp>##V3_BDHV12</stp>
        <stp>.CARB Index</stp>
        <stp>Px_last</stp>
        <stp>8/9/2018</stp>
        <stp>8/9/2018</stp>
        <stp>[Copper Regression for Pat.xlsx]Copper Model!R40C4</stp>
        <stp>sort=d</stp>
        <tr r="D40" s="1"/>
      </tp>
      <tp t="e">
        <v>#N/A</v>
        <stp/>
        <stp>##V3_BDHV12</stp>
        <stp>.CARB Index</stp>
        <stp>Px_last</stp>
        <stp>8/6/2018</stp>
        <stp>8/6/2018</stp>
        <stp>[Copper Regression for Pat.xlsx]Copper Model!R43C4</stp>
        <stp>sort=d</stp>
        <tr r="D43" s="1"/>
      </tp>
      <tp t="e">
        <v>#N/A</v>
        <stp/>
        <stp>##V3_BDHV12</stp>
        <stp>.CARB Index</stp>
        <stp>Px_last</stp>
        <stp>8/7/2018</stp>
        <stp>8/7/2018</stp>
        <stp>[Copper Regression for Pat.xlsx]Copper Model!R42C4</stp>
        <stp>sort=d</stp>
        <tr r="D42" s="1"/>
      </tp>
      <tp t="e">
        <v>#N/A</v>
        <stp/>
        <stp>##V3_BDHV12</stp>
        <stp>.CARB Index</stp>
        <stp>Px_last</stp>
        <stp>8/2/2018</stp>
        <stp>8/2/2018</stp>
        <stp>[Copper Regression for Pat.xlsx]Copper Model!R45C4</stp>
        <stp>sort=d</stp>
        <tr r="D45" s="1"/>
      </tp>
      <tp t="e">
        <v>#N/A</v>
        <stp/>
        <stp>##V3_BDHV12</stp>
        <stp>.CARB Index</stp>
        <stp>Px_last</stp>
        <stp>8/3/2018</stp>
        <stp>8/3/2018</stp>
        <stp>[Copper Regression for Pat.xlsx]Copper Model!R44C4</stp>
        <stp>sort=d</stp>
        <tr r="D44" s="1"/>
      </tp>
      <tp t="e">
        <v>#N/A</v>
        <stp/>
        <stp>##V3_BDHV12</stp>
        <stp>.CARB Index</stp>
        <stp>Px_last</stp>
        <stp>8/1/2018</stp>
        <stp>8/1/2018</stp>
        <stp>[Copper Regression for Pat.xlsx]Copper Model!R46C4</stp>
        <stp>sort=d</stp>
        <tr r="D46" s="1"/>
      </tp>
      <tp t="e">
        <v>#N/A</v>
        <stp/>
        <stp>##V3_BDHV12</stp>
        <stp>NLSCA Index</stp>
        <stp>Px_last</stp>
        <stp>8/28/2018</stp>
        <stp>8/28/2018</stp>
        <stp>[Copper Regression for Pat.xlsx]Copper Model!R28C5</stp>
        <stp>sort=d</stp>
        <tr r="E28" s="1"/>
      </tp>
      <tp t="e">
        <v>#N/A</v>
        <stp/>
        <stp>##V3_BDHV12</stp>
        <stp>NLSCA Index</stp>
        <stp>Px_last</stp>
        <stp>8/24/2018</stp>
        <stp>8/24/2018</stp>
        <stp>[Copper Regression for Pat.xlsx]Copper Model!R29C5</stp>
        <stp>sort=d</stp>
        <tr r="E29" s="1"/>
      </tp>
      <tp t="e">
        <v>#N/A</v>
        <stp/>
        <stp>##V3_BDHV12</stp>
        <stp>NLSCA Index</stp>
        <stp>Px_last</stp>
        <stp>8/29/2018</stp>
        <stp>8/29/2018</stp>
        <stp>[Copper Regression for Pat.xlsx]Copper Model!R27C5</stp>
        <stp>sort=d</stp>
        <tr r="E27" s="1"/>
      </tp>
      <tp t="e">
        <v>#N/A</v>
        <stp/>
        <stp>##V3_BDHV12</stp>
        <stp>NLSCA Index</stp>
        <stp>Px_last</stp>
        <stp>9/12/2018</stp>
        <stp>9/12/2018</stp>
        <stp>[Copper Regression for Pat.xlsx]Copper Model!R17C5</stp>
        <stp>sort=d</stp>
        <tr r="E17" s="1"/>
      </tp>
      <tp t="e">
        <v>#N/A</v>
        <stp/>
        <stp>##V3_BDHV12</stp>
        <stp>NLSCA Index</stp>
        <stp>Px_last</stp>
        <stp>9/13/2018</stp>
        <stp>9/13/2018</stp>
        <stp>[Copper Regression for Pat.xlsx]Copper Model!R16C5</stp>
        <stp>sort=d</stp>
        <tr r="E16" s="1"/>
      </tp>
      <tp t="e">
        <v>#N/A</v>
        <stp/>
        <stp>##V3_BDHV12</stp>
        <stp>NLSCA Index</stp>
        <stp>Px_last</stp>
        <stp>8/31/2018</stp>
        <stp>8/31/2018</stp>
        <stp>[Copper Regression for Pat.xlsx]Copper Model!R25C5</stp>
        <stp>sort=d</stp>
        <tr r="E25" s="1"/>
      </tp>
      <tp t="e">
        <v>#N/A</v>
        <stp/>
        <stp>##V3_BDHV12</stp>
        <stp>NLSCA Index</stp>
        <stp>Px_last</stp>
        <stp>8/30/2018</stp>
        <stp>8/30/2018</stp>
        <stp>[Copper Regression for Pat.xlsx]Copper Model!R26C5</stp>
        <stp>sort=d</stp>
        <tr r="E26" s="1"/>
      </tp>
      <tp t="e">
        <v>#N/A</v>
        <stp/>
        <stp>##V3_BDHV12</stp>
        <stp>NLSCA Index</stp>
        <stp>Px_last</stp>
        <stp>9/14/2018</stp>
        <stp>9/14/2018</stp>
        <stp>[Copper Regression for Pat.xlsx]Copper Model!R15C5</stp>
        <stp>sort=d</stp>
        <tr r="E15" s="1"/>
      </tp>
      <tp t="e">
        <v>#N/A</v>
        <stp/>
        <stp>##V3_BDHV12</stp>
        <stp>NLSCA Index</stp>
        <stp>Px_last</stp>
        <stp>8/20/2018</stp>
        <stp>8/20/2018</stp>
        <stp>[Copper Regression for Pat.xlsx]Copper Model!R33C5</stp>
        <stp>sort=d</stp>
        <tr r="E33" s="1"/>
      </tp>
      <tp t="e">
        <v>#N/A</v>
        <stp/>
        <stp>##V3_BDHV12</stp>
        <stp>NLSCA Index</stp>
        <stp>Px_last</stp>
        <stp>8/21/2018</stp>
        <stp>8/21/2018</stp>
        <stp>[Copper Regression for Pat.xlsx]Copper Model!R32C5</stp>
        <stp>sort=d</stp>
        <tr r="E32" s="1"/>
      </tp>
      <tp t="e">
        <v>#N/A</v>
        <stp/>
        <stp>##V3_BDHV12</stp>
        <stp>NLSCA Index</stp>
        <stp>Px_last</stp>
        <stp>8/22/2018</stp>
        <stp>8/22/2018</stp>
        <stp>[Copper Regression for Pat.xlsx]Copper Model!R31C5</stp>
        <stp>sort=d</stp>
        <tr r="E31" s="1"/>
      </tp>
      <tp t="e">
        <v>#N/A</v>
        <stp/>
        <stp>##V3_BDHV12</stp>
        <stp>NLSCA Index</stp>
        <stp>Px_last</stp>
        <stp>8/23/2018</stp>
        <stp>8/23/2018</stp>
        <stp>[Copper Regression for Pat.xlsx]Copper Model!R30C5</stp>
        <stp>sort=d</stp>
        <tr r="E30" s="1"/>
      </tp>
      <tp t="e">
        <v>#N/A</v>
        <stp/>
        <stp>##V3_BDHV12</stp>
        <stp>NLSCA Index</stp>
        <stp>Px_last</stp>
        <stp>9/17/2018</stp>
        <stp>9/17/2018</stp>
        <stp>[Copper Regression for Pat.xlsx]Copper Model!R14C5</stp>
        <stp>sort=d</stp>
        <tr r="E14" s="1"/>
      </tp>
      <tp t="e">
        <v>#N/A</v>
        <stp/>
        <stp>##V3_BDHV12</stp>
        <stp>NLSCA Index</stp>
        <stp>Px_last</stp>
        <stp>9/10/2018</stp>
        <stp>9/10/2018</stp>
        <stp>[Copper Regression for Pat.xlsx]Copper Model!R19C5</stp>
        <stp>sort=d</stp>
        <tr r="E19" s="1"/>
      </tp>
      <tp t="e">
        <v>#N/A</v>
        <stp/>
        <stp>##V3_BDHV12</stp>
        <stp>NLSCA Index</stp>
        <stp>Px_last</stp>
        <stp>9/11/2018</stp>
        <stp>9/11/2018</stp>
        <stp>[Copper Regression for Pat.xlsx]Copper Model!R18C5</stp>
        <stp>sort=d</stp>
        <tr r="E18" s="1"/>
      </tp>
      <tp t="e">
        <v>#N/A</v>
        <stp/>
        <stp>##V3_BDHV12</stp>
        <stp>NLSCA Index</stp>
        <stp>Px_last</stp>
        <stp>9/18/2018</stp>
        <stp>9/18/2018</stp>
        <stp>[Copper Regression for Pat.xlsx]Copper Model!R13C5</stp>
        <stp>sort=d</stp>
        <tr r="E13" s="1"/>
      </tp>
      <tp t="e">
        <v>#N/A</v>
        <stp/>
        <stp>##V3_BDHV12</stp>
        <stp>NLSCA Index</stp>
        <stp>Px_last</stp>
        <stp>9/19/2018</stp>
        <stp>9/19/2018</stp>
        <stp>[Copper Regression for Pat.xlsx]Copper Model!R12C5</stp>
        <stp>sort=d</stp>
        <tr r="E12" s="1"/>
      </tp>
      <tp t="e">
        <v>#N/A</v>
        <stp/>
        <stp>##V3_BDHV12</stp>
        <stp>FXJPEMCS Index</stp>
        <stp>Px_last</stp>
        <stp>5/30/2018</stp>
        <stp>5/30/2018</stp>
        <stp>[Copper Regression for Pat.xlsx]Copper Model!R89C8</stp>
        <stp>sort=d</stp>
        <tr r="H89" s="1"/>
      </tp>
      <tp t="e">
        <v>#N/A</v>
        <stp/>
        <stp>##V3_BDHV12</stp>
        <stp>FXJPEMCS Index</stp>
        <stp>Px_last</stp>
        <stp>5/31/2018</stp>
        <stp>5/31/2018</stp>
        <stp>[Copper Regression for Pat.xlsx]Copper Model!R88C8</stp>
        <stp>sort=d</stp>
        <tr r="H88" s="1"/>
      </tp>
      <tp t="e">
        <v>#N/A</v>
        <stp/>
        <stp>##V3_BDHV12</stp>
        <stp>FXJPEMCS Index</stp>
        <stp>Px_last</stp>
        <stp>5/29/2018</stp>
        <stp>5/29/2018</stp>
        <stp>[Copper Regression for Pat.xlsx]Copper Model!R90C8</stp>
        <stp>sort=d</stp>
        <tr r="H90" s="1"/>
      </tp>
      <tp t="e">
        <v>#N/A</v>
        <stp/>
        <stp>##V3_BDHV12</stp>
        <stp>FXJPEMCS Index</stp>
        <stp>Px_last</stp>
        <stp>5/25/2018</stp>
        <stp>5/25/2018</stp>
        <stp>[Copper Regression for Pat.xlsx]Copper Model!R91C8</stp>
        <stp>sort=d</stp>
        <tr r="H91" s="1"/>
      </tp>
      <tp t="e">
        <v>#N/A</v>
        <stp/>
        <stp>##V3_BDHV12</stp>
        <stp>FXJPEMCS Index</stp>
        <stp>Px_last</stp>
        <stp>6/11/2018</stp>
        <stp>6/11/2018</stp>
        <stp>[Copper Regression for Pat.xlsx]Copper Model!R81C8</stp>
        <stp>sort=d</stp>
        <tr r="H81" s="1"/>
      </tp>
      <tp t="e">
        <v>#N/A</v>
        <stp/>
        <stp>##V3_BDHV12</stp>
        <stp>FXJPEMCS Index</stp>
        <stp>Px_last</stp>
        <stp>6/12/2018</stp>
        <stp>6/12/2018</stp>
        <stp>[Copper Regression for Pat.xlsx]Copper Model!R80C8</stp>
        <stp>sort=d</stp>
        <tr r="H80" s="1"/>
      </tp>
      <tp t="e">
        <v>#N/A</v>
        <stp/>
        <stp>##V3_BDHV12</stp>
        <stp>.CARB Index</stp>
        <stp>Px_last</stp>
        <stp>7/20/2018</stp>
        <stp>7/20/2018</stp>
        <stp>[Copper Regression for Pat.xlsx]Copper Model!R54C4</stp>
        <stp>sort=d</stp>
        <tr r="D54" s="1"/>
      </tp>
      <tp t="e">
        <v>#N/A</v>
        <stp/>
        <stp>##V3_BDHV12</stp>
        <stp>.CARB Index</stp>
        <stp>Px_last</stp>
        <stp>7/25/2018</stp>
        <stp>7/25/2018</stp>
        <stp>[Copper Regression for Pat.xlsx]Copper Model!R51C4</stp>
        <stp>sort=d</stp>
        <tr r="D51" s="1"/>
      </tp>
      <tp t="e">
        <v>#N/A</v>
        <stp/>
        <stp>##V3_BDHV12</stp>
        <stp>.CARB Index</stp>
        <stp>Px_last</stp>
        <stp>7/26/2018</stp>
        <stp>7/26/2018</stp>
        <stp>[Copper Regression for Pat.xlsx]Copper Model!R50C4</stp>
        <stp>sort=d</stp>
        <tr r="D50" s="1"/>
      </tp>
      <tp t="e">
        <v>#N/A</v>
        <stp/>
        <stp>##V3_BDHV12</stp>
        <stp>.CARB Index</stp>
        <stp>Px_last</stp>
        <stp>7/24/2018</stp>
        <stp>7/24/2018</stp>
        <stp>[Copper Regression for Pat.xlsx]Copper Model!R52C4</stp>
        <stp>sort=d</stp>
        <tr r="D52" s="1"/>
      </tp>
      <tp t="e">
        <v>#N/A</v>
        <stp/>
        <stp>##V3_BDHV12</stp>
        <stp>.CARB Index</stp>
        <stp>Px_last</stp>
        <stp>7/31/2018</stp>
        <stp>7/31/2018</stp>
        <stp>[Copper Regression for Pat.xlsx]Copper Model!R47C4</stp>
        <stp>sort=d</stp>
        <tr r="D47" s="1"/>
      </tp>
      <tp t="e">
        <v>#N/A</v>
        <stp/>
        <stp>##V3_BDHV12</stp>
        <stp>.CARB Index</stp>
        <stp>Px_last</stp>
        <stp>7/23/2018</stp>
        <stp>7/23/2018</stp>
        <stp>[Copper Regression for Pat.xlsx]Copper Model!R53C4</stp>
        <stp>sort=d</stp>
        <tr r="D53" s="1"/>
      </tp>
      <tp t="e">
        <v>#N/A</v>
        <stp/>
        <stp>##V3_BDHV12</stp>
        <stp>.CARB Index</stp>
        <stp>Px_last</stp>
        <stp>7/11/2018</stp>
        <stp>7/11/2018</stp>
        <stp>[Copper Regression for Pat.xlsx]Copper Model!R61C4</stp>
        <stp>sort=d</stp>
        <tr r="D61" s="1"/>
      </tp>
      <tp t="e">
        <v>#N/A</v>
        <stp/>
        <stp>##V3_BDHV12</stp>
        <stp>.CARB Index</stp>
        <stp>Px_last</stp>
        <stp>6/15/2018</stp>
        <stp>6/15/2018</stp>
        <stp>[Copper Regression for Pat.xlsx]Copper Model!R77C4</stp>
        <stp>sort=d</stp>
        <tr r="D77" s="1"/>
      </tp>
      <tp t="e">
        <v>#N/A</v>
        <stp/>
        <stp>##V3_BDHV12</stp>
        <stp>.CARB Index</stp>
        <stp>Px_last</stp>
        <stp>7/12/2018</stp>
        <stp>7/12/2018</stp>
        <stp>[Copper Regression for Pat.xlsx]Copper Model!R60C4</stp>
        <stp>sort=d</stp>
        <tr r="D60" s="1"/>
      </tp>
      <tp t="e">
        <v>#N/A</v>
        <stp/>
        <stp>##V3_BDHV12</stp>
        <stp>.CARB Index</stp>
        <stp>Px_last</stp>
        <stp>7/10/2018</stp>
        <stp>7/10/2018</stp>
        <stp>[Copper Regression for Pat.xlsx]Copper Model!R62C4</stp>
        <stp>sort=d</stp>
        <tr r="D62" s="1"/>
      </tp>
      <tp t="e">
        <v>#N/A</v>
        <stp/>
        <stp>##V3_BDHV12</stp>
        <stp>.CARB Index</stp>
        <stp>Px_last</stp>
        <stp>6/14/2018</stp>
        <stp>6/14/2018</stp>
        <stp>[Copper Regression for Pat.xlsx]Copper Model!R78C4</stp>
        <stp>sort=d</stp>
        <tr r="D78" s="1"/>
      </tp>
      <tp t="e">
        <v>#N/A</v>
        <stp/>
        <stp>##V3_BDHV12</stp>
        <stp>.CARB Index</stp>
        <stp>Px_last</stp>
        <stp>6/19/2018</stp>
        <stp>6/19/2018</stp>
        <stp>[Copper Regression for Pat.xlsx]Copper Model!R76C4</stp>
        <stp>sort=d</stp>
        <tr r="D76" s="1"/>
      </tp>
      <tp t="e">
        <v>#N/A</v>
        <stp/>
        <stp>##V3_BDHV12</stp>
        <stp>.CARB Index</stp>
        <stp>Px_last</stp>
        <stp>7/30/2018</stp>
        <stp>7/30/2018</stp>
        <stp>[Copper Regression for Pat.xlsx]Copper Model!R48C4</stp>
        <stp>sort=d</stp>
        <tr r="D48" s="1"/>
      </tp>
      <tp t="e">
        <v>#N/A</v>
        <stp/>
        <stp>##V3_BDHV12</stp>
        <stp>.CARB Index</stp>
        <stp>Px_last</stp>
        <stp>6/13/2018</stp>
        <stp>6/13/2018</stp>
        <stp>[Copper Regression for Pat.xlsx]Copper Model!R79C4</stp>
        <stp>sort=d</stp>
        <tr r="D79" s="1"/>
      </tp>
      <tp t="e">
        <v>#N/A</v>
        <stp/>
        <stp>##V3_BDHV12</stp>
        <stp>FXJPEMCS Index</stp>
        <stp>Px_last</stp>
        <stp>8/24/2018</stp>
        <stp>8/24/2018</stp>
        <stp>[Copper Regression for Pat.xlsx]Copper Model!R29C8</stp>
        <stp>sort=d</stp>
        <tr r="H29" s="1"/>
      </tp>
      <tp t="e">
        <v>#N/A</v>
        <stp/>
        <stp>##V3_BDHV12</stp>
        <stp>FXJPEMCS Index</stp>
        <stp>Px_last</stp>
        <stp>8/29/2018</stp>
        <stp>8/29/2018</stp>
        <stp>[Copper Regression for Pat.xlsx]Copper Model!R27C8</stp>
        <stp>sort=d</stp>
        <tr r="H27" s="1"/>
      </tp>
      <tp t="e">
        <v>#N/A</v>
        <stp/>
        <stp>##V3_BDHV12</stp>
        <stp>FXJPEMCS Index</stp>
        <stp>Px_last</stp>
        <stp>8/28/2018</stp>
        <stp>8/28/2018</stp>
        <stp>[Copper Regression for Pat.xlsx]Copper Model!R28C8</stp>
        <stp>sort=d</stp>
        <tr r="H28" s="1"/>
      </tp>
      <tp t="e">
        <v>#N/A</v>
        <stp/>
        <stp>##V3_BDHV12</stp>
        <stp>.CARB Index</stp>
        <stp>Px_last</stp>
        <stp>7/27/2018</stp>
        <stp>7/27/2018</stp>
        <stp>[Copper Regression for Pat.xlsx]Copper Model!R49C4</stp>
        <stp>sort=d</stp>
        <tr r="D49" s="1"/>
      </tp>
      <tp t="e">
        <v>#N/A</v>
        <stp/>
        <stp>##V3_BDHV12</stp>
        <stp>FXJPEMCS Index</stp>
        <stp>Px_last</stp>
        <stp>9/10/2018</stp>
        <stp>9/10/2018</stp>
        <stp>[Copper Regression for Pat.xlsx]Copper Model!R19C8</stp>
        <stp>sort=d</stp>
        <tr r="H19" s="1"/>
      </tp>
      <tp t="e">
        <v>#N/A</v>
        <stp/>
        <stp>##V3_BDHV12</stp>
        <stp>FXJPEMCS Index</stp>
        <stp>Px_last</stp>
        <stp>9/11/2018</stp>
        <stp>9/11/2018</stp>
        <stp>[Copper Regression for Pat.xlsx]Copper Model!R18C8</stp>
        <stp>sort=d</stp>
        <tr r="H18" s="1"/>
      </tp>
      <tp t="e">
        <v>#N/A</v>
        <stp/>
        <stp>##V3_BDHV12</stp>
        <stp>FXJPEMCS Index</stp>
        <stp>Px_last</stp>
        <stp>9/18/2018</stp>
        <stp>9/18/2018</stp>
        <stp>[Copper Regression for Pat.xlsx]Copper Model!R13C8</stp>
        <stp>sort=d</stp>
        <tr r="H13" s="1"/>
      </tp>
      <tp t="e">
        <v>#N/A</v>
        <stp/>
        <stp>##V3_BDHV12</stp>
        <stp>FXJPEMCS Index</stp>
        <stp>Px_last</stp>
        <stp>9/19/2018</stp>
        <stp>9/19/2018</stp>
        <stp>[Copper Regression for Pat.xlsx]Copper Model!R12C8</stp>
        <stp>sort=d</stp>
        <tr r="H12" s="1"/>
      </tp>
      <tp t="e">
        <v>#N/A</v>
        <stp/>
        <stp>##V3_BDHV12</stp>
        <stp>FXJPEMCS Index</stp>
        <stp>Px_last</stp>
        <stp>8/31/2018</stp>
        <stp>8/31/2018</stp>
        <stp>[Copper Regression for Pat.xlsx]Copper Model!R25C8</stp>
        <stp>sort=d</stp>
        <tr r="H25" s="1"/>
      </tp>
      <tp t="e">
        <v>#N/A</v>
        <stp/>
        <stp>##V3_BDHV12</stp>
        <stp>FXJPEMCS Index</stp>
        <stp>Px_last</stp>
        <stp>9/12/2018</stp>
        <stp>9/12/2018</stp>
        <stp>[Copper Regression for Pat.xlsx]Copper Model!R17C8</stp>
        <stp>sort=d</stp>
        <tr r="H17" s="1"/>
      </tp>
      <tp t="e">
        <v>#N/A</v>
        <stp/>
        <stp>##V3_BDHV12</stp>
        <stp>FXJPEMCS Index</stp>
        <stp>Px_last</stp>
        <stp>9/13/2018</stp>
        <stp>9/13/2018</stp>
        <stp>[Copper Regression for Pat.xlsx]Copper Model!R16C8</stp>
        <stp>sort=d</stp>
        <tr r="H16" s="1"/>
      </tp>
      <tp t="e">
        <v>#N/A</v>
        <stp/>
        <stp>##V3_BDHV12</stp>
        <stp>FXJPEMCS Index</stp>
        <stp>Px_last</stp>
        <stp>8/30/2018</stp>
        <stp>8/30/2018</stp>
        <stp>[Copper Regression for Pat.xlsx]Copper Model!R26C8</stp>
        <stp>sort=d</stp>
        <tr r="H26" s="1"/>
      </tp>
      <tp t="e">
        <v>#N/A</v>
        <stp/>
        <stp>##V3_BDHV12</stp>
        <stp>FXJPEMCS Index</stp>
        <stp>Px_last</stp>
        <stp>9/14/2018</stp>
        <stp>9/14/2018</stp>
        <stp>[Copper Regression for Pat.xlsx]Copper Model!R15C8</stp>
        <stp>sort=d</stp>
        <tr r="H15" s="1"/>
      </tp>
      <tp t="e">
        <v>#N/A</v>
        <stp/>
        <stp>##V3_BDHV12</stp>
        <stp>FXJPEMCS Index</stp>
        <stp>Px_last</stp>
        <stp>8/20/2018</stp>
        <stp>8/20/2018</stp>
        <stp>[Copper Regression for Pat.xlsx]Copper Model!R33C8</stp>
        <stp>sort=d</stp>
        <tr r="H33" s="1"/>
      </tp>
      <tp t="e">
        <v>#N/A</v>
        <stp/>
        <stp>##V3_BDHV12</stp>
        <stp>FXJPEMCS Index</stp>
        <stp>Px_last</stp>
        <stp>8/21/2018</stp>
        <stp>8/21/2018</stp>
        <stp>[Copper Regression for Pat.xlsx]Copper Model!R32C8</stp>
        <stp>sort=d</stp>
        <tr r="H32" s="1"/>
      </tp>
      <tp t="e">
        <v>#N/A</v>
        <stp/>
        <stp>##V3_BDHV12</stp>
        <stp>FXJPEMCS Index</stp>
        <stp>Px_last</stp>
        <stp>8/22/2018</stp>
        <stp>8/22/2018</stp>
        <stp>[Copper Regression for Pat.xlsx]Copper Model!R31C8</stp>
        <stp>sort=d</stp>
        <tr r="H31" s="1"/>
      </tp>
      <tp t="e">
        <v>#N/A</v>
        <stp/>
        <stp>##V3_BDHV12</stp>
        <stp>FXJPEMCS Index</stp>
        <stp>Px_last</stp>
        <stp>8/23/2018</stp>
        <stp>8/23/2018</stp>
        <stp>[Copper Regression for Pat.xlsx]Copper Model!R30C8</stp>
        <stp>sort=d</stp>
        <tr r="H30" s="1"/>
      </tp>
      <tp t="e">
        <v>#N/A</v>
        <stp/>
        <stp>##V3_BDHV12</stp>
        <stp>FXJPEMCS Index</stp>
        <stp>Px_last</stp>
        <stp>9/17/2018</stp>
        <stp>9/17/2018</stp>
        <stp>[Copper Regression for Pat.xlsx]Copper Model!R14C8</stp>
        <stp>sort=d</stp>
        <tr r="H14" s="1"/>
      </tp>
      <tp t="e">
        <v>#N/A</v>
        <stp/>
        <stp>##V3_BDHV12</stp>
        <stp>.CARB Index</stp>
        <stp>Px_last</stp>
        <stp>6/28/2018</stp>
        <stp>6/28/2018</stp>
        <stp>[Copper Regression for Pat.xlsx]Copper Model!R69C4</stp>
        <stp>sort=d</stp>
        <tr r="D69" s="1"/>
      </tp>
      <tp t="e">
        <v>#N/A</v>
        <stp/>
        <stp>##V3_BDHV12</stp>
        <stp>.CARB Index</stp>
        <stp>Px_last</stp>
        <stp>6/29/2018</stp>
        <stp>6/29/2018</stp>
        <stp>[Copper Regression for Pat.xlsx]Copper Model!R68C4</stp>
        <stp>sort=d</stp>
        <tr r="D68" s="1"/>
      </tp>
      <tp t="e">
        <v>#N/A</v>
        <stp/>
        <stp>##V3_BDHV12</stp>
        <stp>FXJPEMCS Index</stp>
        <stp>Px_last</stp>
        <stp>8/10/2018</stp>
        <stp>8/10/2018</stp>
        <stp>[Copper Regression for Pat.xlsx]Copper Model!R39C8</stp>
        <stp>sort=d</stp>
        <tr r="H39" s="1"/>
      </tp>
      <tp t="e">
        <v>#N/A</v>
        <stp/>
        <stp>##V3_BDHV12</stp>
        <stp>FXJPEMCS Index</stp>
        <stp>Px_last</stp>
        <stp>8/13/2018</stp>
        <stp>8/13/2018</stp>
        <stp>[Copper Regression for Pat.xlsx]Copper Model!R38C8</stp>
        <stp>sort=d</stp>
        <tr r="H38" s="1"/>
      </tp>
      <tp t="e">
        <v>#N/A</v>
        <stp/>
        <stp>##V3_BDHV12</stp>
        <stp>FXJPEMCS Index</stp>
        <stp>Px_last</stp>
        <stp>9/20/2018</stp>
        <stp>9/20/2018</stp>
        <stp>[Copper Regression for Pat.xlsx]Copper Model!R11C8</stp>
        <stp>sort=d</stp>
        <tr r="H11" s="1"/>
      </tp>
      <tp t="e">
        <v>#N/A</v>
        <stp/>
        <stp>##V3_BDHV12</stp>
        <stp>FXJPEMCS Index</stp>
        <stp>Px_last</stp>
        <stp>9/21/2018</stp>
        <stp>9/21/2018</stp>
        <stp>[Copper Regression for Pat.xlsx]Copper Model!R10C8</stp>
        <stp>sort=d</stp>
        <tr r="H10" s="1"/>
      </tp>
      <tp t="e">
        <v>#N/A</v>
        <stp/>
        <stp>##V3_BDHV12</stp>
        <stp>FXJPEMCS Index</stp>
        <stp>Px_last</stp>
        <stp>8/14/2018</stp>
        <stp>8/14/2018</stp>
        <stp>[Copper Regression for Pat.xlsx]Copper Model!R37C8</stp>
        <stp>sort=d</stp>
        <tr r="H37" s="1"/>
      </tp>
      <tp t="e">
        <v>#N/A</v>
        <stp/>
        <stp>##V3_BDHV12</stp>
        <stp>FXJPEMCS Index</stp>
        <stp>Px_last</stp>
        <stp>8/15/2018</stp>
        <stp>8/15/2018</stp>
        <stp>[Copper Regression for Pat.xlsx]Copper Model!R36C8</stp>
        <stp>sort=d</stp>
        <tr r="H36" s="1"/>
      </tp>
      <tp t="e">
        <v>#N/A</v>
        <stp/>
        <stp>##V3_BDHV12</stp>
        <stp>FXJPEMCS Index</stp>
        <stp>Px_last</stp>
        <stp>8/16/2018</stp>
        <stp>8/16/2018</stp>
        <stp>[Copper Regression for Pat.xlsx]Copper Model!R35C8</stp>
        <stp>sort=d</stp>
        <tr r="H35" s="1"/>
      </tp>
      <tp t="e">
        <v>#N/A</v>
        <stp/>
        <stp>##V3_BDHV12</stp>
        <stp>FXJPEMCS Index</stp>
        <stp>Px_last</stp>
        <stp>8/17/2018</stp>
        <stp>8/17/2018</stp>
        <stp>[Copper Regression for Pat.xlsx]Copper Model!R34C8</stp>
        <stp>sort=d</stp>
        <tr r="H34" s="1"/>
      </tp>
      <tp t="e">
        <v>#N/A</v>
        <stp/>
        <stp>##V3_BDHV12</stp>
        <stp>.CARB Index</stp>
        <stp>Px_last</stp>
        <stp>6/20/2018</stp>
        <stp>6/20/2018</stp>
        <stp>[Copper Regression for Pat.xlsx]Copper Model!R75C4</stp>
        <stp>sort=d</stp>
        <tr r="D75" s="1"/>
      </tp>
      <tp t="e">
        <v>#N/A</v>
        <stp/>
        <stp>##V3_BDHV12</stp>
        <stp>.CARB Index</stp>
        <stp>Px_last</stp>
        <stp>6/21/2018</stp>
        <stp>6/21/2018</stp>
        <stp>[Copper Regression for Pat.xlsx]Copper Model!R74C4</stp>
        <stp>sort=d</stp>
        <tr r="D74" s="1"/>
      </tp>
      <tp t="e">
        <v>#N/A</v>
        <stp/>
        <stp>##V3_BDHV12</stp>
        <stp>.CARB Index</stp>
        <stp>Px_last</stp>
        <stp>6/26/2018</stp>
        <stp>6/26/2018</stp>
        <stp>[Copper Regression for Pat.xlsx]Copper Model!R71C4</stp>
        <stp>sort=d</stp>
        <tr r="D71" s="1"/>
      </tp>
      <tp t="e">
        <v>#N/A</v>
        <stp/>
        <stp>##V3_BDHV12</stp>
        <stp>.CARB Index</stp>
        <stp>Px_last</stp>
        <stp>6/27/2018</stp>
        <stp>6/27/2018</stp>
        <stp>[Copper Regression for Pat.xlsx]Copper Model!R70C4</stp>
        <stp>sort=d</stp>
        <tr r="D70" s="1"/>
      </tp>
      <tp t="e">
        <v>#N/A</v>
        <stp/>
        <stp>##V3_BDHV12</stp>
        <stp>.CARB Index</stp>
        <stp>Px_last</stp>
        <stp>6/25/2018</stp>
        <stp>6/25/2018</stp>
        <stp>[Copper Regression for Pat.xlsx]Copper Model!R72C4</stp>
        <stp>sort=d</stp>
        <tr r="D72" s="1"/>
      </tp>
      <tp t="e">
        <v>#N/A</v>
        <stp/>
        <stp>##V3_BDHV12</stp>
        <stp>.CARB Index</stp>
        <stp>Px_last</stp>
        <stp>7/17/2018</stp>
        <stp>7/17/2018</stp>
        <stp>[Copper Regression for Pat.xlsx]Copper Model!R57C4</stp>
        <stp>sort=d</stp>
        <tr r="D57" s="1"/>
      </tp>
      <tp t="e">
        <v>#N/A</v>
        <stp/>
        <stp>##V3_BDHV12</stp>
        <stp>.CARB Index</stp>
        <stp>Px_last</stp>
        <stp>6/22/2018</stp>
        <stp>6/22/2018</stp>
        <stp>[Copper Regression for Pat.xlsx]Copper Model!R73C4</stp>
        <stp>sort=d</stp>
        <tr r="D73" s="1"/>
      </tp>
      <tp t="e">
        <v>#N/A</v>
        <stp/>
        <stp>##V3_BDHV12</stp>
        <stp>.CARB Index</stp>
        <stp>Px_last</stp>
        <stp>7/19/2018</stp>
        <stp>7/19/2018</stp>
        <stp>[Copper Regression for Pat.xlsx]Copper Model!R55C4</stp>
        <stp>sort=d</stp>
        <tr r="D55" s="1"/>
      </tp>
      <tp t="e">
        <v>#N/A</v>
        <stp/>
        <stp>##V3_BDHV12</stp>
        <stp>.CARB Index</stp>
        <stp>Px_last</stp>
        <stp>7/16/2018</stp>
        <stp>7/16/2018</stp>
        <stp>[Copper Regression for Pat.xlsx]Copper Model!R58C4</stp>
        <stp>sort=d</stp>
        <tr r="D58" s="1"/>
      </tp>
      <tp t="e">
        <v>#N/A</v>
        <stp/>
        <stp>##V3_BDHV12</stp>
        <stp>.CARB Index</stp>
        <stp>Px_last</stp>
        <stp>7/18/2018</stp>
        <stp>7/18/2018</stp>
        <stp>[Copper Regression for Pat.xlsx]Copper Model!R56C4</stp>
        <stp>sort=d</stp>
        <tr r="D56" s="1"/>
      </tp>
      <tp t="e">
        <v>#N/A</v>
        <stp/>
        <stp>##V3_BDHV12</stp>
        <stp>.CARB Index</stp>
        <stp>Px_last</stp>
        <stp>7/13/2018</stp>
        <stp>7/13/2018</stp>
        <stp>[Copper Regression for Pat.xlsx]Copper Model!R59C4</stp>
        <stp>sort=d</stp>
        <tr r="D59" s="1"/>
      </tp>
      <tp t="e">
        <v>#N/A</v>
        <stp/>
        <stp>##V3_BDHV12</stp>
        <stp>.CARB Index</stp>
        <stp>Px_last</stp>
        <stp>5/25/2018</stp>
        <stp>5/25/2018</stp>
        <stp>[Copper Regression for Pat.xlsx]Copper Model!R91C4</stp>
        <stp>sort=d</stp>
        <tr r="D91" s="1"/>
      </tp>
      <tp t="e">
        <v>#N/A</v>
        <stp/>
        <stp>##V3_BDHV12</stp>
        <stp>.CARB Index</stp>
        <stp>Px_last</stp>
        <stp>5/29/2018</stp>
        <stp>5/29/2018</stp>
        <stp>[Copper Regression for Pat.xlsx]Copper Model!R90C4</stp>
        <stp>sort=d</stp>
        <tr r="D90" s="1"/>
      </tp>
      <tp t="e">
        <v>#N/A</v>
        <stp/>
        <stp>##V3_BDHV12</stp>
        <stp>.CARB Index</stp>
        <stp>Px_last</stp>
        <stp>5/30/2018</stp>
        <stp>5/30/2018</stp>
        <stp>[Copper Regression for Pat.xlsx]Copper Model!R89C4</stp>
        <stp>sort=d</stp>
        <tr r="D89" s="1"/>
      </tp>
      <tp t="e">
        <v>#N/A</v>
        <stp/>
        <stp>##V3_BDHV12</stp>
        <stp>.CARB Index</stp>
        <stp>Px_last</stp>
        <stp>5/31/2018</stp>
        <stp>5/31/2018</stp>
        <stp>[Copper Regression for Pat.xlsx]Copper Model!R88C4</stp>
        <stp>sort=d</stp>
        <tr r="D88" s="1"/>
      </tp>
      <tp t="e">
        <v>#N/A</v>
        <stp/>
        <stp>##V3_BDHV12</stp>
        <stp>.CARB Index</stp>
        <stp>Px_last</stp>
        <stp>6/11/2018</stp>
        <stp>6/11/2018</stp>
        <stp>[Copper Regression for Pat.xlsx]Copper Model!R81C4</stp>
        <stp>sort=d</stp>
        <tr r="D81" s="1"/>
      </tp>
      <tp t="e">
        <v>#N/A</v>
        <stp/>
        <stp>##V3_BDHV12</stp>
        <stp>.CARB Index</stp>
        <stp>Px_last</stp>
        <stp>6/12/2018</stp>
        <stp>6/12/2018</stp>
        <stp>[Copper Regression for Pat.xlsx]Copper Model!R80C4</stp>
        <stp>sort=d</stp>
        <tr r="D80" s="1"/>
      </tp>
      <tp t="e">
        <v>#N/A</v>
        <stp/>
        <stp>##V3_BDHV12</stp>
        <stp>.CARB Index</stp>
        <stp>Px_last</stp>
        <stp>8/28/2018</stp>
        <stp>8/28/2018</stp>
        <stp>[Copper Regression for Pat.xlsx]Copper Model!R28C4</stp>
        <stp>sort=d</stp>
        <tr r="D28" s="1"/>
      </tp>
      <tp t="e">
        <v>#N/A</v>
        <stp/>
        <stp>##V3_BDHV12</stp>
        <stp>.CARB Index</stp>
        <stp>Px_last</stp>
        <stp>8/24/2018</stp>
        <stp>8/24/2018</stp>
        <stp>[Copper Regression for Pat.xlsx]Copper Model!R29C4</stp>
        <stp>sort=d</stp>
        <tr r="D29" s="1"/>
      </tp>
      <tp t="e">
        <v>#N/A</v>
        <stp/>
        <stp>##V3_BDHV12</stp>
        <stp>.CARB Index</stp>
        <stp>Px_last</stp>
        <stp>8/29/2018</stp>
        <stp>8/29/2018</stp>
        <stp>[Copper Regression for Pat.xlsx]Copper Model!R27C4</stp>
        <stp>sort=d</stp>
        <tr r="D27" s="1"/>
      </tp>
      <tp t="e">
        <v>#N/A</v>
        <stp/>
        <stp>##V3_BDHV12</stp>
        <stp>FXJPEMCS Index</stp>
        <stp>Px_last</stp>
        <stp>6/14/2018</stp>
        <stp>6/14/2018</stp>
        <stp>[Copper Regression for Pat.xlsx]Copper Model!R78C8</stp>
        <stp>sort=d</stp>
        <tr r="H78" s="1"/>
      </tp>
      <tp t="e">
        <v>#N/A</v>
        <stp/>
        <stp>##V3_BDHV12</stp>
        <stp>FXJPEMCS Index</stp>
        <stp>Px_last</stp>
        <stp>6/19/2018</stp>
        <stp>6/19/2018</stp>
        <stp>[Copper Regression for Pat.xlsx]Copper Model!R76C8</stp>
        <stp>sort=d</stp>
        <tr r="H76" s="1"/>
      </tp>
      <tp t="e">
        <v>#N/A</v>
        <stp/>
        <stp>##V3_BDHV12</stp>
        <stp>FXJPEMCS Index</stp>
        <stp>Px_last</stp>
        <stp>7/30/2018</stp>
        <stp>7/30/2018</stp>
        <stp>[Copper Regression for Pat.xlsx]Copper Model!R48C8</stp>
        <stp>sort=d</stp>
        <tr r="H48" s="1"/>
      </tp>
      <tp t="e">
        <v>#N/A</v>
        <stp/>
        <stp>##V3_BDHV12</stp>
        <stp>FXJPEMCS Index</stp>
        <stp>Px_last</stp>
        <stp>6/13/2018</stp>
        <stp>6/13/2018</stp>
        <stp>[Copper Regression for Pat.xlsx]Copper Model!R79C8</stp>
        <stp>sort=d</stp>
        <tr r="H79" s="1"/>
      </tp>
      <tp t="e">
        <v>#N/A</v>
        <stp/>
        <stp>##V3_BDHV12</stp>
        <stp>FXJPEMCS Index</stp>
        <stp>Px_last</stp>
        <stp>7/25/2018</stp>
        <stp>7/25/2018</stp>
        <stp>[Copper Regression for Pat.xlsx]Copper Model!R51C8</stp>
        <stp>sort=d</stp>
        <tr r="H51" s="1"/>
      </tp>
      <tp t="e">
        <v>#N/A</v>
        <stp/>
        <stp>##V3_BDHV12</stp>
        <stp>FXJPEMCS Index</stp>
        <stp>Px_last</stp>
        <stp>7/20/2018</stp>
        <stp>7/20/2018</stp>
        <stp>[Copper Regression for Pat.xlsx]Copper Model!R54C8</stp>
        <stp>sort=d</stp>
        <tr r="H54" s="1"/>
      </tp>
      <tp t="e">
        <v>#N/A</v>
        <stp/>
        <stp>##V3_BDHV12</stp>
        <stp>FXJPEMCS Index</stp>
        <stp>Px_last</stp>
        <stp>7/31/2018</stp>
        <stp>7/31/2018</stp>
        <stp>[Copper Regression for Pat.xlsx]Copper Model!R47C8</stp>
        <stp>sort=d</stp>
        <tr r="H47" s="1"/>
      </tp>
      <tp t="e">
        <v>#N/A</v>
        <stp/>
        <stp>##V3_BDHV12</stp>
        <stp>FXJPEMCS Index</stp>
        <stp>Px_last</stp>
        <stp>7/24/2018</stp>
        <stp>7/24/2018</stp>
        <stp>[Copper Regression for Pat.xlsx]Copper Model!R52C8</stp>
        <stp>sort=d</stp>
        <tr r="H52" s="1"/>
      </tp>
      <tp t="e">
        <v>#N/A</v>
        <stp/>
        <stp>##V3_BDHV12</stp>
        <stp>FXJPEMCS Index</stp>
        <stp>Px_last</stp>
        <stp>7/26/2018</stp>
        <stp>7/26/2018</stp>
        <stp>[Copper Regression for Pat.xlsx]Copper Model!R50C8</stp>
        <stp>sort=d</stp>
        <tr r="H50" s="1"/>
      </tp>
      <tp t="e">
        <v>#N/A</v>
        <stp/>
        <stp>##V3_BDHV12</stp>
        <stp>FXJPEMCS Index</stp>
        <stp>Px_last</stp>
        <stp>7/11/2018</stp>
        <stp>7/11/2018</stp>
        <stp>[Copper Regression for Pat.xlsx]Copper Model!R61C8</stp>
        <stp>sort=d</stp>
        <tr r="H61" s="1"/>
      </tp>
      <tp t="e">
        <v>#N/A</v>
        <stp/>
        <stp>##V3_BDHV12</stp>
        <stp>FXJPEMCS Index</stp>
        <stp>Px_last</stp>
        <stp>7/23/2018</stp>
        <stp>7/23/2018</stp>
        <stp>[Copper Regression for Pat.xlsx]Copper Model!R53C8</stp>
        <stp>sort=d</stp>
        <tr r="H53" s="1"/>
      </tp>
      <tp t="e">
        <v>#N/A</v>
        <stp/>
        <stp>##V3_BDHV12</stp>
        <stp>FXJPEMCS Index</stp>
        <stp>Px_last</stp>
        <stp>7/10/2018</stp>
        <stp>7/10/2018</stp>
        <stp>[Copper Regression for Pat.xlsx]Copper Model!R62C8</stp>
        <stp>sort=d</stp>
        <tr r="H62" s="1"/>
      </tp>
      <tp t="e">
        <v>#N/A</v>
        <stp/>
        <stp>##V3_BDHV12</stp>
        <stp>FXJPEMCS Index</stp>
        <stp>Px_last</stp>
        <stp>7/12/2018</stp>
        <stp>7/12/2018</stp>
        <stp>[Copper Regression for Pat.xlsx]Copper Model!R60C8</stp>
        <stp>sort=d</stp>
        <tr r="H60" s="1"/>
      </tp>
      <tp t="e">
        <v>#N/A</v>
        <stp/>
        <stp>##V3_BDHV12</stp>
        <stp>FXJPEMCS Index</stp>
        <stp>Px_last</stp>
        <stp>6/15/2018</stp>
        <stp>6/15/2018</stp>
        <stp>[Copper Regression for Pat.xlsx]Copper Model!R77C8</stp>
        <stp>sort=d</stp>
        <tr r="H77" s="1"/>
      </tp>
      <tp t="e">
        <v>#N/A</v>
        <stp/>
        <stp>##V3_BDHV12</stp>
        <stp>.CARB Index</stp>
        <stp>Px_last</stp>
        <stp>8/31/2018</stp>
        <stp>8/31/2018</stp>
        <stp>[Copper Regression for Pat.xlsx]Copper Model!R25C4</stp>
        <stp>sort=d</stp>
        <tr r="D25" s="1"/>
      </tp>
      <tp t="e">
        <v>#N/A</v>
        <stp/>
        <stp>##V3_BDHV12</stp>
        <stp>.CARB Index</stp>
        <stp>Px_last</stp>
        <stp>9/12/2018</stp>
        <stp>9/12/2018</stp>
        <stp>[Copper Regression for Pat.xlsx]Copper Model!R17C4</stp>
        <stp>sort=d</stp>
        <tr r="D17" s="1"/>
      </tp>
      <tp t="e">
        <v>#N/A</v>
        <stp/>
        <stp>##V3_BDHV12</stp>
        <stp>.CARB Index</stp>
        <stp>Px_last</stp>
        <stp>9/13/2018</stp>
        <stp>9/13/2018</stp>
        <stp>[Copper Regression for Pat.xlsx]Copper Model!R16C4</stp>
        <stp>sort=d</stp>
        <tr r="D16" s="1"/>
      </tp>
      <tp t="e">
        <v>#N/A</v>
        <stp/>
        <stp>##V3_BDHV12</stp>
        <stp>.CARB Index</stp>
        <stp>Px_last</stp>
        <stp>8/30/2018</stp>
        <stp>8/30/2018</stp>
        <stp>[Copper Regression for Pat.xlsx]Copper Model!R26C4</stp>
        <stp>sort=d</stp>
        <tr r="D26" s="1"/>
      </tp>
      <tp t="e">
        <v>#N/A</v>
        <stp/>
        <stp>##V3_BDHV12</stp>
        <stp>.CARB Index</stp>
        <stp>Px_last</stp>
        <stp>9/14/2018</stp>
        <stp>9/14/2018</stp>
        <stp>[Copper Regression for Pat.xlsx]Copper Model!R15C4</stp>
        <stp>sort=d</stp>
        <tr r="D15" s="1"/>
      </tp>
      <tp t="e">
        <v>#N/A</v>
        <stp/>
        <stp>##V3_BDHV12</stp>
        <stp>.CARB Index</stp>
        <stp>Px_last</stp>
        <stp>9/17/2018</stp>
        <stp>9/17/2018</stp>
        <stp>[Copper Regression for Pat.xlsx]Copper Model!R14C4</stp>
        <stp>sort=d</stp>
        <tr r="D14" s="1"/>
      </tp>
      <tp t="e">
        <v>#N/A</v>
        <stp/>
        <stp>##V3_BDHV12</stp>
        <stp>.CARB Index</stp>
        <stp>Px_last</stp>
        <stp>8/22/2018</stp>
        <stp>8/22/2018</stp>
        <stp>[Copper Regression for Pat.xlsx]Copper Model!R31C4</stp>
        <stp>sort=d</stp>
        <tr r="D31" s="1"/>
      </tp>
      <tp t="e">
        <v>#N/A</v>
        <stp/>
        <stp>##V3_BDHV12</stp>
        <stp>.CARB Index</stp>
        <stp>Px_last</stp>
        <stp>8/23/2018</stp>
        <stp>8/23/2018</stp>
        <stp>[Copper Regression for Pat.xlsx]Copper Model!R30C4</stp>
        <stp>sort=d</stp>
        <tr r="D30" s="1"/>
      </tp>
      <tp t="e">
        <v>#N/A</v>
        <stp/>
        <stp>##V3_BDHV12</stp>
        <stp>.CARB Index</stp>
        <stp>Px_last</stp>
        <stp>8/20/2018</stp>
        <stp>8/20/2018</stp>
        <stp>[Copper Regression for Pat.xlsx]Copper Model!R33C4</stp>
        <stp>sort=d</stp>
        <tr r="D33" s="1"/>
      </tp>
      <tp t="e">
        <v>#N/A</v>
        <stp/>
        <stp>##V3_BDHV12</stp>
        <stp>.CARB Index</stp>
        <stp>Px_last</stp>
        <stp>8/21/2018</stp>
        <stp>8/21/2018</stp>
        <stp>[Copper Regression for Pat.xlsx]Copper Model!R32C4</stp>
        <stp>sort=d</stp>
        <tr r="D32" s="1"/>
      </tp>
      <tp t="e">
        <v>#N/A</v>
        <stp/>
        <stp>##V3_BDHV12</stp>
        <stp>.CARB Index</stp>
        <stp>Px_last</stp>
        <stp>9/10/2018</stp>
        <stp>9/10/2018</stp>
        <stp>[Copper Regression for Pat.xlsx]Copper Model!R19C4</stp>
        <stp>sort=d</stp>
        <tr r="D19" s="1"/>
      </tp>
      <tp t="e">
        <v>#N/A</v>
        <stp/>
        <stp>##V3_BDHV12</stp>
        <stp>.CARB Index</stp>
        <stp>Px_last</stp>
        <stp>9/11/2018</stp>
        <stp>9/11/2018</stp>
        <stp>[Copper Regression for Pat.xlsx]Copper Model!R18C4</stp>
        <stp>sort=d</stp>
        <tr r="D18" s="1"/>
      </tp>
      <tp t="e">
        <v>#N/A</v>
        <stp/>
        <stp>##V3_BDHV12</stp>
        <stp>.CARB Index</stp>
        <stp>Px_last</stp>
        <stp>9/18/2018</stp>
        <stp>9/18/2018</stp>
        <stp>[Copper Regression for Pat.xlsx]Copper Model!R13C4</stp>
        <stp>sort=d</stp>
        <tr r="D13" s="1"/>
      </tp>
      <tp t="e">
        <v>#N/A</v>
        <stp/>
        <stp>##V3_BDHV12</stp>
        <stp>.CARB Index</stp>
        <stp>Px_last</stp>
        <stp>9/19/2018</stp>
        <stp>9/19/2018</stp>
        <stp>[Copper Regression for Pat.xlsx]Copper Model!R12C4</stp>
        <stp>sort=d</stp>
        <tr r="D12" s="1"/>
      </tp>
      <tp t="e">
        <v>#N/A</v>
        <stp/>
        <stp>##V3_BDHV12</stp>
        <stp>FXJPEMCS Index</stp>
        <stp>Px_last</stp>
        <stp>7/27/2018</stp>
        <stp>7/27/2018</stp>
        <stp>[Copper Regression for Pat.xlsx]Copper Model!R49C8</stp>
        <stp>sort=d</stp>
        <tr r="H49" s="1"/>
      </tp>
      <tp t="e">
        <v>#N/A</v>
        <stp/>
        <stp>##V3_BDHV12</stp>
        <stp>.CARB Index</stp>
        <stp>Px_last</stp>
        <stp>9/20/2018</stp>
        <stp>9/20/2018</stp>
        <stp>[Copper Regression for Pat.xlsx]Copper Model!R11C4</stp>
        <stp>sort=d</stp>
        <tr r="D11" s="1"/>
      </tp>
      <tp t="e">
        <v>#N/A</v>
        <stp/>
        <stp>##V3_BDHV12</stp>
        <stp>.CARB Index</stp>
        <stp>Px_last</stp>
        <stp>9/21/2018</stp>
        <stp>9/21/2018</stp>
        <stp>[Copper Regression for Pat.xlsx]Copper Model!R10C4</stp>
        <stp>sort=d</stp>
        <tr r="D10" s="1"/>
      </tp>
      <tp t="e">
        <v>#N/A</v>
        <stp/>
        <stp>##V3_BDHV12</stp>
        <stp>.CARB Index</stp>
        <stp>Px_last</stp>
        <stp>8/16/2018</stp>
        <stp>8/16/2018</stp>
        <stp>[Copper Regression for Pat.xlsx]Copper Model!R35C4</stp>
        <stp>sort=d</stp>
        <tr r="D35" s="1"/>
      </tp>
      <tp t="e">
        <v>#N/A</v>
        <stp/>
        <stp>##V3_BDHV12</stp>
        <stp>.CARB Index</stp>
        <stp>Px_last</stp>
        <stp>8/17/2018</stp>
        <stp>8/17/2018</stp>
        <stp>[Copper Regression for Pat.xlsx]Copper Model!R34C4</stp>
        <stp>sort=d</stp>
        <tr r="D34" s="1"/>
      </tp>
      <tp t="e">
        <v>#N/A</v>
        <stp/>
        <stp>##V3_BDHV12</stp>
        <stp>.CARB Index</stp>
        <stp>Px_last</stp>
        <stp>8/14/2018</stp>
        <stp>8/14/2018</stp>
        <stp>[Copper Regression for Pat.xlsx]Copper Model!R37C4</stp>
        <stp>sort=d</stp>
        <tr r="D37" s="1"/>
      </tp>
      <tp t="e">
        <v>#N/A</v>
        <stp/>
        <stp>##V3_BDHV12</stp>
        <stp>.CARB Index</stp>
        <stp>Px_last</stp>
        <stp>8/15/2018</stp>
        <stp>8/15/2018</stp>
        <stp>[Copper Regression for Pat.xlsx]Copper Model!R36C4</stp>
        <stp>sort=d</stp>
        <tr r="D36" s="1"/>
      </tp>
      <tp t="e">
        <v>#N/A</v>
        <stp/>
        <stp>##V3_BDHV12</stp>
        <stp>.CARB Index</stp>
        <stp>Px_last</stp>
        <stp>8/10/2018</stp>
        <stp>8/10/2018</stp>
        <stp>[Copper Regression for Pat.xlsx]Copper Model!R39C4</stp>
        <stp>sort=d</stp>
        <tr r="D39" s="1"/>
      </tp>
      <tp t="e">
        <v>#N/A</v>
        <stp/>
        <stp>##V3_BDHV12</stp>
        <stp>.CARB Index</stp>
        <stp>Px_last</stp>
        <stp>8/13/2018</stp>
        <stp>8/13/2018</stp>
        <stp>[Copper Regression for Pat.xlsx]Copper Model!R38C4</stp>
        <stp>sort=d</stp>
        <tr r="D38" s="1"/>
      </tp>
      <tp t="e">
        <v>#N/A</v>
        <stp/>
        <stp>##V3_BDHV12</stp>
        <stp>FXJPEMCS Index</stp>
        <stp>Px_last</stp>
        <stp>6/28/2018</stp>
        <stp>6/28/2018</stp>
        <stp>[Copper Regression for Pat.xlsx]Copper Model!R69C8</stp>
        <stp>sort=d</stp>
        <tr r="H69" s="1"/>
      </tp>
      <tp t="e">
        <v>#N/A</v>
        <stp/>
        <stp>##V3_BDHV12</stp>
        <stp>FXJPEMCS Index</stp>
        <stp>Px_last</stp>
        <stp>6/29/2018</stp>
        <stp>6/29/2018</stp>
        <stp>[Copper Regression for Pat.xlsx]Copper Model!R68C8</stp>
        <stp>sort=d</stp>
        <tr r="H68" s="1"/>
      </tp>
      <tp t="e">
        <v>#N/A</v>
        <stp/>
        <stp>##V3_BDHV12</stp>
        <stp>FXJPEMCS Index</stp>
        <stp>Px_last</stp>
        <stp>7/19/2018</stp>
        <stp>7/19/2018</stp>
        <stp>[Copper Regression for Pat.xlsx]Copper Model!R55C8</stp>
        <stp>sort=d</stp>
        <tr r="H55" s="1"/>
      </tp>
      <tp t="e">
        <v>#N/A</v>
        <stp/>
        <stp>##V3_BDHV12</stp>
        <stp>FXJPEMCS Index</stp>
        <stp>Px_last</stp>
        <stp>7/18/2018</stp>
        <stp>7/18/2018</stp>
        <stp>[Copper Regression for Pat.xlsx]Copper Model!R56C8</stp>
        <stp>sort=d</stp>
        <tr r="H56" s="1"/>
      </tp>
      <tp t="e">
        <v>#N/A</v>
        <stp/>
        <stp>##V3_BDHV12</stp>
        <stp>FXJPEMCS Index</stp>
        <stp>Px_last</stp>
        <stp>7/16/2018</stp>
        <stp>7/16/2018</stp>
        <stp>[Copper Regression for Pat.xlsx]Copper Model!R58C8</stp>
        <stp>sort=d</stp>
        <tr r="H58" s="1"/>
      </tp>
      <tp t="e">
        <v>#N/A</v>
        <stp/>
        <stp>##V3_BDHV12</stp>
        <stp>FXJPEMCS Index</stp>
        <stp>Px_last</stp>
        <stp>7/13/2018</stp>
        <stp>7/13/2018</stp>
        <stp>[Copper Regression for Pat.xlsx]Copper Model!R59C8</stp>
        <stp>sort=d</stp>
        <tr r="H59" s="1"/>
      </tp>
      <tp t="e">
        <v>#N/A</v>
        <stp/>
        <stp>##V3_BDHV12</stp>
        <stp>FXJPEMCS Index</stp>
        <stp>Px_last</stp>
        <stp>6/20/2018</stp>
        <stp>6/20/2018</stp>
        <stp>[Copper Regression for Pat.xlsx]Copper Model!R75C8</stp>
        <stp>sort=d</stp>
        <tr r="H75" s="1"/>
      </tp>
      <tp t="e">
        <v>#N/A</v>
        <stp/>
        <stp>##V3_BDHV12</stp>
        <stp>FXJPEMCS Index</stp>
        <stp>Px_last</stp>
        <stp>6/21/2018</stp>
        <stp>6/21/2018</stp>
        <stp>[Copper Regression for Pat.xlsx]Copper Model!R74C8</stp>
        <stp>sort=d</stp>
        <tr r="H74" s="1"/>
      </tp>
      <tp t="e">
        <v>#N/A</v>
        <stp/>
        <stp>##V3_BDHV12</stp>
        <stp>FXJPEMCS Index</stp>
        <stp>Px_last</stp>
        <stp>6/25/2018</stp>
        <stp>6/25/2018</stp>
        <stp>[Copper Regression for Pat.xlsx]Copper Model!R72C8</stp>
        <stp>sort=d</stp>
        <tr r="H72" s="1"/>
      </tp>
      <tp t="e">
        <v>#N/A</v>
        <stp/>
        <stp>##V3_BDHV12</stp>
        <stp>FXJPEMCS Index</stp>
        <stp>Px_last</stp>
        <stp>6/26/2018</stp>
        <stp>6/26/2018</stp>
        <stp>[Copper Regression for Pat.xlsx]Copper Model!R71C8</stp>
        <stp>sort=d</stp>
        <tr r="H71" s="1"/>
      </tp>
      <tp t="e">
        <v>#N/A</v>
        <stp/>
        <stp>##V3_BDHV12</stp>
        <stp>FXJPEMCS Index</stp>
        <stp>Px_last</stp>
        <stp>6/27/2018</stp>
        <stp>6/27/2018</stp>
        <stp>[Copper Regression for Pat.xlsx]Copper Model!R70C8</stp>
        <stp>sort=d</stp>
        <tr r="H70" s="1"/>
      </tp>
      <tp t="e">
        <v>#N/A</v>
        <stp/>
        <stp>##V3_BDHV12</stp>
        <stp>FXJPEMCS Index</stp>
        <stp>Px_last</stp>
        <stp>7/17/2018</stp>
        <stp>7/17/2018</stp>
        <stp>[Copper Regression for Pat.xlsx]Copper Model!R57C8</stp>
        <stp>sort=d</stp>
        <tr r="H57" s="1"/>
      </tp>
      <tp t="e">
        <v>#N/A</v>
        <stp/>
        <stp>##V3_BDHV12</stp>
        <stp>FXJPEMCS Index</stp>
        <stp>Px_last</stp>
        <stp>6/22/2018</stp>
        <stp>6/22/2018</stp>
        <stp>[Copper Regression for Pat.xlsx]Copper Model!R73C8</stp>
        <stp>sort=d</stp>
        <tr r="H73" s="1"/>
      </tp>
      <tp t="e">
        <v>#N/A</v>
        <stp/>
        <stp>##V3_BDHV12</stp>
        <stp>FXJPEMCS Index</stp>
        <stp>Px_last</stp>
        <stp>9/25/2018</stp>
        <stp>9/25/2018</stp>
        <stp>[Copper Regression for Pat.xlsx]Copper Model!R9C8</stp>
        <stp>sort=d</stp>
        <tr r="H9" s="1"/>
      </tp>
      <tp t="e">
        <v>#N/A</v>
        <stp/>
        <stp>##V3_BDHV12</stp>
        <stp>FXJPEMCS Index</stp>
        <stp>Px_last</stp>
        <stp>9/26/2018</stp>
        <stp>9/26/2018</stp>
        <stp>[Copper Regression for Pat.xlsx]Copper Model!R8C8</stp>
        <stp>sort=d</stp>
        <tr r="H8" s="1"/>
      </tp>
      <tp t="e">
        <v>#N/A</v>
        <stp/>
        <stp>##V3_BDHV12</stp>
        <stp>FXJPEMCS Index</stp>
        <stp>Px_last</stp>
        <stp>9/27/2018</stp>
        <stp>9/27/2018</stp>
        <stp>[Copper Regression for Pat.xlsx]Copper Model!R7C8</stp>
        <stp>sort=d</stp>
        <tr r="H7" s="1"/>
      </tp>
      <tp t="e">
        <v>#N/A</v>
        <stp/>
        <stp>##V3_BDHV12</stp>
        <stp>FXJPEMCS Index</stp>
        <stp>Px_last</stp>
        <stp>7/6/2018</stp>
        <stp>7/6/2018</stp>
        <stp>[Copper Regression for Pat.xlsx]Copper Model!R64C8</stp>
        <stp>sort=d</stp>
        <tr r="H64" s="1"/>
      </tp>
      <tp t="e">
        <v>#N/A</v>
        <stp/>
        <stp>##V3_BDHV12</stp>
        <stp>FXJPEMCS Index</stp>
        <stp>Px_last</stp>
        <stp>7/5/2018</stp>
        <stp>7/5/2018</stp>
        <stp>[Copper Regression for Pat.xlsx]Copper Model!R65C8</stp>
        <stp>sort=d</stp>
        <tr r="H65" s="1"/>
      </tp>
      <tp t="e">
        <v>#N/A</v>
        <stp/>
        <stp>##V3_BDHV12</stp>
        <stp>FXJPEMCS Index</stp>
        <stp>Px_last</stp>
        <stp>7/3/2018</stp>
        <stp>7/3/2018</stp>
        <stp>[Copper Regression for Pat.xlsx]Copper Model!R66C8</stp>
        <stp>sort=d</stp>
        <tr r="H66" s="1"/>
      </tp>
      <tp t="e">
        <v>#N/A</v>
        <stp/>
        <stp>##V3_BDHV12</stp>
        <stp>FXJPEMCS Index</stp>
        <stp>Px_last</stp>
        <stp>7/2/2018</stp>
        <stp>7/2/2018</stp>
        <stp>[Copper Regression for Pat.xlsx]Copper Model!R67C8</stp>
        <stp>sort=d</stp>
        <tr r="H67" s="1"/>
      </tp>
      <tp t="e">
        <v>#N/A</v>
        <stp/>
        <stp>##V3_BDHV12</stp>
        <stp>FXJPEMCS Index</stp>
        <stp>Px_last</stp>
        <stp>7/9/2018</stp>
        <stp>7/9/2018</stp>
        <stp>[Copper Regression for Pat.xlsx]Copper Model!R63C8</stp>
        <stp>sort=d</stp>
        <tr r="H63" s="1"/>
      </tp>
      <tp t="e">
        <v>#N/A</v>
        <stp/>
        <stp>##V3_BDHV12</stp>
        <stp>FXJPEMCS Index</stp>
        <stp>Px_last</stp>
        <stp>8/6/2018</stp>
        <stp>8/6/2018</stp>
        <stp>[Copper Regression for Pat.xlsx]Copper Model!R43C8</stp>
        <stp>sort=d</stp>
        <tr r="H43" s="1"/>
      </tp>
      <tp t="e">
        <v>#N/A</v>
        <stp/>
        <stp>##V3_BDHV12</stp>
        <stp>FXJPEMCS Index</stp>
        <stp>Px_last</stp>
        <stp>8/7/2018</stp>
        <stp>8/7/2018</stp>
        <stp>[Copper Regression for Pat.xlsx]Copper Model!R42C8</stp>
        <stp>sort=d</stp>
        <tr r="H42" s="1"/>
      </tp>
      <tp t="e">
        <v>#N/A</v>
        <stp/>
        <stp>##V3_BDHV12</stp>
        <stp>FXJPEMCS Index</stp>
        <stp>Px_last</stp>
        <stp>8/8/2018</stp>
        <stp>8/8/2018</stp>
        <stp>[Copper Regression for Pat.xlsx]Copper Model!R41C8</stp>
        <stp>sort=d</stp>
        <tr r="H41" s="1"/>
      </tp>
      <tp t="e">
        <v>#N/A</v>
        <stp/>
        <stp>##V3_BDHV12</stp>
        <stp>FXJPEMCS Index</stp>
        <stp>Px_last</stp>
        <stp>8/9/2018</stp>
        <stp>8/9/2018</stp>
        <stp>[Copper Regression for Pat.xlsx]Copper Model!R40C8</stp>
        <stp>sort=d</stp>
        <tr r="H40" s="1"/>
      </tp>
      <tp t="e">
        <v>#N/A</v>
        <stp/>
        <stp>##V3_BDHV12</stp>
        <stp>FXJPEMCS Index</stp>
        <stp>Px_last</stp>
        <stp>8/1/2018</stp>
        <stp>8/1/2018</stp>
        <stp>[Copper Regression for Pat.xlsx]Copper Model!R46C8</stp>
        <stp>sort=d</stp>
        <tr r="H46" s="1"/>
      </tp>
      <tp t="e">
        <v>#N/A</v>
        <stp/>
        <stp>##V3_BDHV12</stp>
        <stp>FXJPEMCS Index</stp>
        <stp>Px_last</stp>
        <stp>8/2/2018</stp>
        <stp>8/2/2018</stp>
        <stp>[Copper Regression for Pat.xlsx]Copper Model!R45C8</stp>
        <stp>sort=d</stp>
        <tr r="H45" s="1"/>
      </tp>
      <tp t="e">
        <v>#N/A</v>
        <stp/>
        <stp>##V3_BDHV12</stp>
        <stp>FXJPEMCS Index</stp>
        <stp>Px_last</stp>
        <stp>8/3/2018</stp>
        <stp>8/3/2018</stp>
        <stp>[Copper Regression for Pat.xlsx]Copper Model!R44C8</stp>
        <stp>sort=d</stp>
        <tr r="H44" s="1"/>
      </tp>
      <tp t="e">
        <v>#N/A</v>
        <stp/>
        <stp>##V3_BDHV12</stp>
        <stp>FXJPEMCS Index</stp>
        <stp>Px_last</stp>
        <stp>6/5/2018</stp>
        <stp>6/5/2018</stp>
        <stp>[Copper Regression for Pat.xlsx]Copper Model!R85C8</stp>
        <stp>sort=d</stp>
        <tr r="H85" s="1"/>
      </tp>
      <tp t="e">
        <v>#N/A</v>
        <stp/>
        <stp>##V3_BDHV12</stp>
        <stp>FXJPEMCS Index</stp>
        <stp>Px_last</stp>
        <stp>6/6/2018</stp>
        <stp>6/6/2018</stp>
        <stp>[Copper Regression for Pat.xlsx]Copper Model!R84C8</stp>
        <stp>sort=d</stp>
        <tr r="H84" s="1"/>
      </tp>
      <tp t="e">
        <v>#N/A</v>
        <stp/>
        <stp>##V3_BDHV12</stp>
        <stp>FXJPEMCS Index</stp>
        <stp>Px_last</stp>
        <stp>6/1/2018</stp>
        <stp>6/1/2018</stp>
        <stp>[Copper Regression for Pat.xlsx]Copper Model!R87C8</stp>
        <stp>sort=d</stp>
        <tr r="H87" s="1"/>
      </tp>
      <tp t="e">
        <v>#N/A</v>
        <stp/>
        <stp>##V3_BDHV12</stp>
        <stp>FXJPEMCS Index</stp>
        <stp>Px_last</stp>
        <stp>6/4/2018</stp>
        <stp>6/4/2018</stp>
        <stp>[Copper Regression for Pat.xlsx]Copper Model!R86C8</stp>
        <stp>sort=d</stp>
        <tr r="H86" s="1"/>
      </tp>
      <tp t="e">
        <v>#N/A</v>
        <stp/>
        <stp>##V3_BDHV12</stp>
        <stp>FXJPEMCS Index</stp>
        <stp>Px_last</stp>
        <stp>6/7/2018</stp>
        <stp>6/7/2018</stp>
        <stp>[Copper Regression for Pat.xlsx]Copper Model!R83C8</stp>
        <stp>sort=d</stp>
        <tr r="H83" s="1"/>
      </tp>
      <tp t="e">
        <v>#N/A</v>
        <stp/>
        <stp>##V3_BDHV12</stp>
        <stp>FXJPEMCS Index</stp>
        <stp>Px_last</stp>
        <stp>6/8/2018</stp>
        <stp>6/8/2018</stp>
        <stp>[Copper Regression for Pat.xlsx]Copper Model!R82C8</stp>
        <stp>sort=d</stp>
        <tr r="H82" s="1"/>
      </tp>
      <tp t="e">
        <v>#N/A</v>
        <stp/>
        <stp>##V3_BDHV12</stp>
        <stp>SHASHR Index</stp>
        <stp>Px_last</stp>
        <stp>9/25/2018</stp>
        <stp>9/25/2018</stp>
        <stp>[Copper Regression for Pat.xlsx]Copper Model!R9C6</stp>
        <stp>sort=d</stp>
        <tr r="F9" s="1"/>
      </tp>
      <tp t="e">
        <v>#N/A</v>
        <stp/>
        <stp>##V3_BDHV12</stp>
        <stp>FXJPEMCS Index</stp>
        <stp>Px_last</stp>
        <stp>9/5/2018</stp>
        <stp>9/5/2018</stp>
        <stp>[Copper Regression for Pat.xlsx]Copper Model!R22C8</stp>
        <stp>sort=d</stp>
        <tr r="H22" s="1"/>
      </tp>
      <tp t="e">
        <v>#N/A</v>
        <stp/>
        <stp>##V3_BDHV12</stp>
        <stp>FXJPEMCS Index</stp>
        <stp>Px_last</stp>
        <stp>9/4/2018</stp>
        <stp>9/4/2018</stp>
        <stp>[Copper Regression for Pat.xlsx]Copper Model!R23C8</stp>
        <stp>sort=d</stp>
        <tr r="H23" s="1"/>
      </tp>
      <tp t="e">
        <v>#N/A</v>
        <stp/>
        <stp>##V3_BDHV12</stp>
        <stp>FXJPEMCS Index</stp>
        <stp>Px_last</stp>
        <stp>9/7/2018</stp>
        <stp>9/7/2018</stp>
        <stp>[Copper Regression for Pat.xlsx]Copper Model!R20C8</stp>
        <stp>sort=d</stp>
        <tr r="H20" s="1"/>
      </tp>
      <tp t="e">
        <v>#N/A</v>
        <stp/>
        <stp>##V3_BDHV12</stp>
        <stp>FXJPEMCS Index</stp>
        <stp>Px_last</stp>
        <stp>9/6/2018</stp>
        <stp>9/6/2018</stp>
        <stp>[Copper Regression for Pat.xlsx]Copper Model!R21C8</stp>
        <stp>sort=d</stp>
        <tr r="H21" s="1"/>
      </tp>
      <tp t="e">
        <v>#N/A</v>
        <stp/>
        <stp>##V3_BDHV12</stp>
        <stp>FXJPEMCS Index</stp>
        <stp>Px_last</stp>
        <stp>9/3/2018</stp>
        <stp>9/3/2018</stp>
        <stp>[Copper Regression for Pat.xlsx]Copper Model!R24C8</stp>
        <stp>sort=d</stp>
        <tr r="H24" s="1"/>
      </tp>
      <tp t="e">
        <v>#N/A</v>
        <stp/>
        <stp>##V3_BDHV12</stp>
        <stp>SHASHR Index</stp>
        <stp>Px_last</stp>
        <stp>9/26/2018</stp>
        <stp>9/26/2018</stp>
        <stp>[Copper Regression for Pat.xlsx]Copper Model!R8C6</stp>
        <stp>sort=d</stp>
        <tr r="F8" s="1"/>
      </tp>
      <tp t="e">
        <v>#N/A</v>
        <stp/>
        <stp>##V3_BDHV12</stp>
        <stp>SHASHR Index</stp>
        <stp>Px_last</stp>
        <stp>9/27/2018</stp>
        <stp>9/27/2018</stp>
        <stp>[Copper Regression for Pat.xlsx]Copper Model!R7C6</stp>
        <stp>sort=d</stp>
        <tr r="F7" s="1"/>
      </tp>
      <tp t="e">
        <v>#N/A</v>
        <stp/>
        <stp>##V3_BDHV12</stp>
        <stp>USDCNH Curncy</stp>
        <stp>Px_last</stp>
        <stp>6/12/2018</stp>
        <stp>6/12/2018</stp>
        <stp>[Copper Regression for Pat.xlsx]Copper Model!R80C7</stp>
        <stp>sort=d</stp>
        <tr r="G80" s="1"/>
      </tp>
      <tp t="e">
        <v>#N/A</v>
        <stp/>
        <stp>##V3_BDHV12</stp>
        <stp>USDCNH Curncy</stp>
        <stp>Px_last</stp>
        <stp>6/11/2018</stp>
        <stp>6/11/2018</stp>
        <stp>[Copper Regression for Pat.xlsx]Copper Model!R81C7</stp>
        <stp>sort=d</stp>
        <tr r="G81" s="1"/>
      </tp>
      <tp t="e">
        <v>#N/A</v>
        <stp/>
        <stp>##V3_BDHV12</stp>
        <stp>USDCNH Curncy</stp>
        <stp>Px_last</stp>
        <stp>5/29/2018</stp>
        <stp>5/29/2018</stp>
        <stp>[Copper Regression for Pat.xlsx]Copper Model!R90C7</stp>
        <stp>sort=d</stp>
        <tr r="G90" s="1"/>
      </tp>
      <tp t="e">
        <v>#N/A</v>
        <stp/>
        <stp>##V3_BDHV12</stp>
        <stp>USDCNH Curncy</stp>
        <stp>Px_last</stp>
        <stp>5/31/2018</stp>
        <stp>5/31/2018</stp>
        <stp>[Copper Regression for Pat.xlsx]Copper Model!R88C7</stp>
        <stp>sort=d</stp>
        <tr r="G88" s="1"/>
      </tp>
      <tp t="e">
        <v>#N/A</v>
        <stp/>
        <stp>##V3_BDHV12</stp>
        <stp>USDCNH Curncy</stp>
        <stp>Px_last</stp>
        <stp>5/30/2018</stp>
        <stp>5/30/2018</stp>
        <stp>[Copper Regression for Pat.xlsx]Copper Model!R89C7</stp>
        <stp>sort=d</stp>
        <tr r="G89" s="1"/>
      </tp>
      <tp t="e">
        <v>#N/A</v>
        <stp/>
        <stp>##V3_BDHV12</stp>
        <stp>USDCNH Curncy</stp>
        <stp>Px_last</stp>
        <stp>5/25/2018</stp>
        <stp>5/25/2018</stp>
        <stp>[Copper Regression for Pat.xlsx]Copper Model!R91C7</stp>
        <stp>sort=d</stp>
        <tr r="G91" s="1"/>
      </tp>
      <tp t="e">
        <v>#N/A</v>
        <stp/>
        <stp>##V3_BDHV12</stp>
        <stp>USDCNH Curncy</stp>
        <stp>Px_last</stp>
        <stp>9/19/2018</stp>
        <stp>9/19/2018</stp>
        <stp>[Copper Regression for Pat.xlsx]Copper Model!R12C7</stp>
        <stp>sort=d</stp>
        <tr r="G12" s="1"/>
      </tp>
      <tp t="e">
        <v>#N/A</v>
        <stp/>
        <stp>##V3_BDHV12</stp>
        <stp>USDCNH Curncy</stp>
        <stp>Px_last</stp>
        <stp>9/18/2018</stp>
        <stp>9/18/2018</stp>
        <stp>[Copper Regression for Pat.xlsx]Copper Model!R13C7</stp>
        <stp>sort=d</stp>
        <tr r="G13" s="1"/>
      </tp>
      <tp t="e">
        <v>#N/A</v>
        <stp/>
        <stp>##V3_BDHV12</stp>
        <stp>USDCNH Curncy</stp>
        <stp>Px_last</stp>
        <stp>9/11/2018</stp>
        <stp>9/11/2018</stp>
        <stp>[Copper Regression for Pat.xlsx]Copper Model!R18C7</stp>
        <stp>sort=d</stp>
        <tr r="G18" s="1"/>
      </tp>
      <tp t="e">
        <v>#N/A</v>
        <stp/>
        <stp>##V3_BDHV12</stp>
        <stp>USDCNH Curncy</stp>
        <stp>Px_last</stp>
        <stp>9/10/2018</stp>
        <stp>9/10/2018</stp>
        <stp>[Copper Regression for Pat.xlsx]Copper Model!R19C7</stp>
        <stp>sort=d</stp>
        <tr r="G19" s="1"/>
      </tp>
      <tp t="e">
        <v>#N/A</v>
        <stp/>
        <stp>##V3_BDHV12</stp>
        <stp>USDCNH Curncy</stp>
        <stp>Px_last</stp>
        <stp>8/30/2018</stp>
        <stp>8/30/2018</stp>
        <stp>[Copper Regression for Pat.xlsx]Copper Model!R26C7</stp>
        <stp>sort=d</stp>
        <tr r="G26" s="1"/>
      </tp>
      <tp t="e">
        <v>#N/A</v>
        <stp/>
        <stp>##V3_BDHV12</stp>
        <stp>USDCNH Curncy</stp>
        <stp>Px_last</stp>
        <stp>8/31/2018</stp>
        <stp>8/31/2018</stp>
        <stp>[Copper Regression for Pat.xlsx]Copper Model!R25C7</stp>
        <stp>sort=d</stp>
        <tr r="G25" s="1"/>
      </tp>
      <tp t="e">
        <v>#N/A</v>
        <stp/>
        <stp>##V3_BDHV12</stp>
        <stp>USDCNH Curncy</stp>
        <stp>Px_last</stp>
        <stp>9/13/2018</stp>
        <stp>9/13/2018</stp>
        <stp>[Copper Regression for Pat.xlsx]Copper Model!R16C7</stp>
        <stp>sort=d</stp>
        <tr r="G16" s="1"/>
      </tp>
      <tp t="e">
        <v>#N/A</v>
        <stp/>
        <stp>##V3_BDHV12</stp>
        <stp>USDCNH Curncy</stp>
        <stp>Px_last</stp>
        <stp>9/12/2018</stp>
        <stp>9/12/2018</stp>
        <stp>[Copper Regression for Pat.xlsx]Copper Model!R17C7</stp>
        <stp>sort=d</stp>
        <tr r="G17" s="1"/>
      </tp>
      <tp t="e">
        <v>#N/A</v>
        <stp/>
        <stp>##V3_BDHV12</stp>
        <stp>USDCNH Curncy</stp>
        <stp>Px_last</stp>
        <stp>9/17/2018</stp>
        <stp>9/17/2018</stp>
        <stp>[Copper Regression for Pat.xlsx]Copper Model!R14C7</stp>
        <stp>sort=d</stp>
        <tr r="G14" s="1"/>
      </tp>
      <tp t="e">
        <v>#N/A</v>
        <stp/>
        <stp>##V3_BDHV12</stp>
        <stp>USDCNH Curncy</stp>
        <stp>Px_last</stp>
        <stp>8/21/2018</stp>
        <stp>8/21/2018</stp>
        <stp>[Copper Regression for Pat.xlsx]Copper Model!R32C7</stp>
        <stp>sort=d</stp>
        <tr r="G32" s="1"/>
      </tp>
      <tp t="e">
        <v>#N/A</v>
        <stp/>
        <stp>##V3_BDHV12</stp>
        <stp>USDCNH Curncy</stp>
        <stp>Px_last</stp>
        <stp>8/20/2018</stp>
        <stp>8/20/2018</stp>
        <stp>[Copper Regression for Pat.xlsx]Copper Model!R33C7</stp>
        <stp>sort=d</stp>
        <tr r="G33" s="1"/>
      </tp>
      <tp t="e">
        <v>#N/A</v>
        <stp/>
        <stp>##V3_BDHV12</stp>
        <stp>USDCNH Curncy</stp>
        <stp>Px_last</stp>
        <stp>8/23/2018</stp>
        <stp>8/23/2018</stp>
        <stp>[Copper Regression for Pat.xlsx]Copper Model!R30C7</stp>
        <stp>sort=d</stp>
        <tr r="G30" s="1"/>
      </tp>
      <tp t="e">
        <v>#N/A</v>
        <stp/>
        <stp>##V3_BDHV12</stp>
        <stp>USDCNH Curncy</stp>
        <stp>Px_last</stp>
        <stp>8/22/2018</stp>
        <stp>8/22/2018</stp>
        <stp>[Copper Regression for Pat.xlsx]Copper Model!R31C7</stp>
        <stp>sort=d</stp>
        <tr r="G31" s="1"/>
      </tp>
      <tp t="e">
        <v>#N/A</v>
        <stp/>
        <stp>##V3_BDHV12</stp>
        <stp>USDCNH Curncy</stp>
        <stp>Px_last</stp>
        <stp>9/14/2018</stp>
        <stp>9/14/2018</stp>
        <stp>[Copper Regression for Pat.xlsx]Copper Model!R15C7</stp>
        <stp>sort=d</stp>
        <tr r="G15" s="1"/>
      </tp>
      <tp t="e">
        <v>#N/A</v>
        <stp/>
        <stp>##V3_BDHV12</stp>
        <stp>USDCNH Curncy</stp>
        <stp>Px_last</stp>
        <stp>8/29/2018</stp>
        <stp>8/29/2018</stp>
        <stp>[Copper Regression for Pat.xlsx]Copper Model!R27C7</stp>
        <stp>sort=d</stp>
        <tr r="G27" s="1"/>
      </tp>
      <tp t="e">
        <v>#N/A</v>
        <stp/>
        <stp>##V3_BDHV12</stp>
        <stp>USDCNH Curncy</stp>
        <stp>Px_last</stp>
        <stp>8/24/2018</stp>
        <stp>8/24/2018</stp>
        <stp>[Copper Regression for Pat.xlsx]Copper Model!R29C7</stp>
        <stp>sort=d</stp>
        <tr r="G29" s="1"/>
      </tp>
      <tp t="e">
        <v>#N/A</v>
        <stp/>
        <stp>##V3_BDHV12</stp>
        <stp>USDCNH Curncy</stp>
        <stp>Px_last</stp>
        <stp>8/28/2018</stp>
        <stp>8/28/2018</stp>
        <stp>[Copper Regression for Pat.xlsx]Copper Model!R28C7</stp>
        <stp>sort=d</stp>
        <tr r="G28" s="1"/>
      </tp>
      <tp t="e">
        <v>#N/A</v>
        <stp/>
        <stp>##V3_BDHV12</stp>
        <stp>USDCNH Curncy</stp>
        <stp>Px_last</stp>
        <stp>8/13/2018</stp>
        <stp>8/13/2018</stp>
        <stp>[Copper Regression for Pat.xlsx]Copper Model!R38C7</stp>
        <stp>sort=d</stp>
        <tr r="G38" s="1"/>
      </tp>
      <tp t="e">
        <v>#N/A</v>
        <stp/>
        <stp>##V3_BDHV12</stp>
        <stp>USDCNH Curncy</stp>
        <stp>Px_last</stp>
        <stp>8/10/2018</stp>
        <stp>8/10/2018</stp>
        <stp>[Copper Regression for Pat.xlsx]Copper Model!R39C7</stp>
        <stp>sort=d</stp>
        <tr r="G39" s="1"/>
      </tp>
      <tp t="e">
        <v>#N/A</v>
        <stp/>
        <stp>##V3_BDHV12</stp>
        <stp>USDCNH Curncy</stp>
        <stp>Px_last</stp>
        <stp>8/15/2018</stp>
        <stp>8/15/2018</stp>
        <stp>[Copper Regression for Pat.xlsx]Copper Model!R36C7</stp>
        <stp>sort=d</stp>
        <tr r="G36" s="1"/>
      </tp>
      <tp t="e">
        <v>#N/A</v>
        <stp/>
        <stp>##V3_BDHV12</stp>
        <stp>USDCNH Curncy</stp>
        <stp>Px_last</stp>
        <stp>8/14/2018</stp>
        <stp>8/14/2018</stp>
        <stp>[Copper Regression for Pat.xlsx]Copper Model!R37C7</stp>
        <stp>sort=d</stp>
        <tr r="G37" s="1"/>
      </tp>
      <tp t="e">
        <v>#N/A</v>
        <stp/>
        <stp>##V3_BDHV12</stp>
        <stp>USDCNH Curncy</stp>
        <stp>Px_last</stp>
        <stp>8/17/2018</stp>
        <stp>8/17/2018</stp>
        <stp>[Copper Regression for Pat.xlsx]Copper Model!R34C7</stp>
        <stp>sort=d</stp>
        <tr r="G34" s="1"/>
      </tp>
      <tp t="e">
        <v>#N/A</v>
        <stp/>
        <stp>##V3_BDHV12</stp>
        <stp>USDCNH Curncy</stp>
        <stp>Px_last</stp>
        <stp>8/16/2018</stp>
        <stp>8/16/2018</stp>
        <stp>[Copper Regression for Pat.xlsx]Copper Model!R35C7</stp>
        <stp>sort=d</stp>
        <tr r="G35" s="1"/>
      </tp>
      <tp t="e">
        <v>#N/A</v>
        <stp/>
        <stp>##V3_BDHV12</stp>
        <stp>USDCNH Curncy</stp>
        <stp>Px_last</stp>
        <stp>9/21/2018</stp>
        <stp>9/21/2018</stp>
        <stp>[Copper Regression for Pat.xlsx]Copper Model!R10C7</stp>
        <stp>sort=d</stp>
        <tr r="G10" s="1"/>
      </tp>
      <tp t="e">
        <v>#N/A</v>
        <stp/>
        <stp>##V3_BDHV12</stp>
        <stp>USDCNH Curncy</stp>
        <stp>Px_last</stp>
        <stp>9/20/2018</stp>
        <stp>9/20/2018</stp>
        <stp>[Copper Regression for Pat.xlsx]Copper Model!R11C7</stp>
        <stp>sort=d</stp>
        <tr r="G11" s="1"/>
      </tp>
      <tp t="e">
        <v>#N/A</v>
        <stp/>
        <stp>##V3_BDHV12</stp>
        <stp>USDCNH Curncy</stp>
        <stp>Px_last</stp>
        <stp>7/27/2018</stp>
        <stp>7/27/2018</stp>
        <stp>[Copper Regression for Pat.xlsx]Copper Model!R49C7</stp>
        <stp>sort=d</stp>
        <tr r="G49" s="1"/>
      </tp>
      <tp t="e">
        <v>#N/A</v>
        <stp/>
        <stp>##V3_BDHV12</stp>
        <stp>USDCNH Curncy</stp>
        <stp>Px_last</stp>
        <stp>6/19/2018</stp>
        <stp>6/19/2018</stp>
        <stp>[Copper Regression for Pat.xlsx]Copper Model!R76C7</stp>
        <stp>sort=d</stp>
        <tr r="G76" s="1"/>
      </tp>
      <tp t="e">
        <v>#N/A</v>
        <stp/>
        <stp>##V3_BDHV12</stp>
        <stp>USDCNH Curncy</stp>
        <stp>Px_last</stp>
        <stp>6/14/2018</stp>
        <stp>6/14/2018</stp>
        <stp>[Copper Regression for Pat.xlsx]Copper Model!R78C7</stp>
        <stp>sort=d</stp>
        <tr r="G78" s="1"/>
      </tp>
      <tp t="e">
        <v>#N/A</v>
        <stp/>
        <stp>##V3_BDHV12</stp>
        <stp>USDCNH Curncy</stp>
        <stp>Px_last</stp>
        <stp>6/13/2018</stp>
        <stp>6/13/2018</stp>
        <stp>[Copper Regression for Pat.xlsx]Copper Model!R79C7</stp>
        <stp>sort=d</stp>
        <tr r="G79" s="1"/>
      </tp>
      <tp t="e">
        <v>#N/A</v>
        <stp/>
        <stp>##V3_BDHV12</stp>
        <stp>USDCNH Curncy</stp>
        <stp>Px_last</stp>
        <stp>7/30/2018</stp>
        <stp>7/30/2018</stp>
        <stp>[Copper Regression for Pat.xlsx]Copper Model!R48C7</stp>
        <stp>sort=d</stp>
        <tr r="G48" s="1"/>
      </tp>
      <tp t="e">
        <v>#N/A</v>
        <stp/>
        <stp>##V3_BDHV12</stp>
        <stp>USDCNH Curncy</stp>
        <stp>Px_last</stp>
        <stp>7/24/2018</stp>
        <stp>7/24/2018</stp>
        <stp>[Copper Regression for Pat.xlsx]Copper Model!R52C7</stp>
        <stp>sort=d</stp>
        <tr r="G52" s="1"/>
      </tp>
      <tp t="e">
        <v>#N/A</v>
        <stp/>
        <stp>##V3_BDHV12</stp>
        <stp>USDCNH Curncy</stp>
        <stp>Px_last</stp>
        <stp>7/26/2018</stp>
        <stp>7/26/2018</stp>
        <stp>[Copper Regression for Pat.xlsx]Copper Model!R50C7</stp>
        <stp>sort=d</stp>
        <tr r="G50" s="1"/>
      </tp>
      <tp t="e">
        <v>#N/A</v>
        <stp/>
        <stp>##V3_BDHV12</stp>
        <stp>USDCNH Curncy</stp>
        <stp>Px_last</stp>
        <stp>7/31/2018</stp>
        <stp>7/31/2018</stp>
        <stp>[Copper Regression for Pat.xlsx]Copper Model!R47C7</stp>
        <stp>sort=d</stp>
        <tr r="G47" s="1"/>
      </tp>
      <tp t="e">
        <v>#N/A</v>
        <stp/>
        <stp>##V3_BDHV12</stp>
        <stp>USDCNH Curncy</stp>
        <stp>Px_last</stp>
        <stp>7/25/2018</stp>
        <stp>7/25/2018</stp>
        <stp>[Copper Regression for Pat.xlsx]Copper Model!R51C7</stp>
        <stp>sort=d</stp>
        <tr r="G51" s="1"/>
      </tp>
      <tp t="e">
        <v>#N/A</v>
        <stp/>
        <stp>##V3_BDHV12</stp>
        <stp>USDCNH Curncy</stp>
        <stp>Px_last</stp>
        <stp>7/20/2018</stp>
        <stp>7/20/2018</stp>
        <stp>[Copper Regression for Pat.xlsx]Copper Model!R54C7</stp>
        <stp>sort=d</stp>
        <tr r="G54" s="1"/>
      </tp>
      <tp t="e">
        <v>#N/A</v>
        <stp/>
        <stp>##V3_BDHV12</stp>
        <stp>USDCNH Curncy</stp>
        <stp>Px_last</stp>
        <stp>6/15/2018</stp>
        <stp>6/15/2018</stp>
        <stp>[Copper Regression for Pat.xlsx]Copper Model!R77C7</stp>
        <stp>sort=d</stp>
        <tr r="G77" s="1"/>
      </tp>
      <tp t="e">
        <v>#N/A</v>
        <stp/>
        <stp>##V3_BDHV12</stp>
        <stp>USDCNH Curncy</stp>
        <stp>Px_last</stp>
        <stp>7/10/2018</stp>
        <stp>7/10/2018</stp>
        <stp>[Copper Regression for Pat.xlsx]Copper Model!R62C7</stp>
        <stp>sort=d</stp>
        <tr r="G62" s="1"/>
      </tp>
      <tp t="e">
        <v>#N/A</v>
        <stp/>
        <stp>##V3_BDHV12</stp>
        <stp>USDCNH Curncy</stp>
        <stp>Px_last</stp>
        <stp>7/12/2018</stp>
        <stp>7/12/2018</stp>
        <stp>[Copper Regression for Pat.xlsx]Copper Model!R60C7</stp>
        <stp>sort=d</stp>
        <tr r="G60" s="1"/>
      </tp>
      <tp t="e">
        <v>#N/A</v>
        <stp/>
        <stp>##V3_BDHV12</stp>
        <stp>USDCNH Curncy</stp>
        <stp>Px_last</stp>
        <stp>7/23/2018</stp>
        <stp>7/23/2018</stp>
        <stp>[Copper Regression for Pat.xlsx]Copper Model!R53C7</stp>
        <stp>sort=d</stp>
        <tr r="G53" s="1"/>
      </tp>
      <tp t="e">
        <v>#N/A</v>
        <stp/>
        <stp>##V3_BDHV12</stp>
        <stp>USDCNH Curncy</stp>
        <stp>Px_last</stp>
        <stp>7/11/2018</stp>
        <stp>7/11/2018</stp>
        <stp>[Copper Regression for Pat.xlsx]Copper Model!R61C7</stp>
        <stp>sort=d</stp>
        <tr r="G61" s="1"/>
      </tp>
      <tp t="e">
        <v>#N/A</v>
        <stp/>
        <stp>##V3_BDHV12</stp>
        <stp>USDCNH Curncy</stp>
        <stp>Px_last</stp>
        <stp>7/18/2018</stp>
        <stp>7/18/2018</stp>
        <stp>[Copper Regression for Pat.xlsx]Copper Model!R56C7</stp>
        <stp>sort=d</stp>
        <tr r="G56" s="1"/>
      </tp>
      <tp t="e">
        <v>#N/A</v>
        <stp/>
        <stp>##V3_BDHV12</stp>
        <stp>USDCNH Curncy</stp>
        <stp>Px_last</stp>
        <stp>7/16/2018</stp>
        <stp>7/16/2018</stp>
        <stp>[Copper Regression for Pat.xlsx]Copper Model!R58C7</stp>
        <stp>sort=d</stp>
        <tr r="G58" s="1"/>
      </tp>
      <tp t="e">
        <v>#N/A</v>
        <stp/>
        <stp>##V3_BDHV12</stp>
        <stp>USDCNH Curncy</stp>
        <stp>Px_last</stp>
        <stp>7/19/2018</stp>
        <stp>7/19/2018</stp>
        <stp>[Copper Regression for Pat.xlsx]Copper Model!R55C7</stp>
        <stp>sort=d</stp>
        <tr r="G55" s="1"/>
      </tp>
      <tp t="e">
        <v>#N/A</v>
        <stp/>
        <stp>##V3_BDHV12</stp>
        <stp>USDCNH Curncy</stp>
        <stp>Px_last</stp>
        <stp>7/13/2018</stp>
        <stp>7/13/2018</stp>
        <stp>[Copper Regression for Pat.xlsx]Copper Model!R59C7</stp>
        <stp>sort=d</stp>
        <tr r="G59" s="1"/>
      </tp>
      <tp t="e">
        <v>#N/A</v>
        <stp/>
        <stp>##V3_BDHV12</stp>
        <stp>USDCNH Curncy</stp>
        <stp>Px_last</stp>
        <stp>6/25/2018</stp>
        <stp>6/25/2018</stp>
        <stp>[Copper Regression for Pat.xlsx]Copper Model!R72C7</stp>
        <stp>sort=d</stp>
        <tr r="G72" s="1"/>
      </tp>
      <tp t="e">
        <v>#N/A</v>
        <stp/>
        <stp>##V3_BDHV12</stp>
        <stp>USDCNH Curncy</stp>
        <stp>Px_last</stp>
        <stp>6/27/2018</stp>
        <stp>6/27/2018</stp>
        <stp>[Copper Regression for Pat.xlsx]Copper Model!R70C7</stp>
        <stp>sort=d</stp>
        <tr r="G70" s="1"/>
      </tp>
      <tp t="e">
        <v>#N/A</v>
        <stp/>
        <stp>##V3_BDHV12</stp>
        <stp>USDCNH Curncy</stp>
        <stp>Px_last</stp>
        <stp>6/26/2018</stp>
        <stp>6/26/2018</stp>
        <stp>[Copper Regression for Pat.xlsx]Copper Model!R71C7</stp>
        <stp>sort=d</stp>
        <tr r="G71" s="1"/>
      </tp>
      <tp t="e">
        <v>#N/A</v>
        <stp/>
        <stp>##V3_BDHV12</stp>
        <stp>USDCNH Curncy</stp>
        <stp>Px_last</stp>
        <stp>6/21/2018</stp>
        <stp>6/21/2018</stp>
        <stp>[Copper Regression for Pat.xlsx]Copper Model!R74C7</stp>
        <stp>sort=d</stp>
        <tr r="G74" s="1"/>
      </tp>
      <tp t="e">
        <v>#N/A</v>
        <stp/>
        <stp>##V3_BDHV12</stp>
        <stp>USDCNH Curncy</stp>
        <stp>Px_last</stp>
        <stp>6/20/2018</stp>
        <stp>6/20/2018</stp>
        <stp>[Copper Regression for Pat.xlsx]Copper Model!R75C7</stp>
        <stp>sort=d</stp>
        <tr r="G75" s="1"/>
      </tp>
      <tp t="e">
        <v>#N/A</v>
        <stp/>
        <stp>##V3_BDHV12</stp>
        <stp>USDCNH Curncy</stp>
        <stp>Px_last</stp>
        <stp>7/17/2018</stp>
        <stp>7/17/2018</stp>
        <stp>[Copper Regression for Pat.xlsx]Copper Model!R57C7</stp>
        <stp>sort=d</stp>
        <tr r="G57" s="1"/>
      </tp>
      <tp t="e">
        <v>#N/A</v>
        <stp/>
        <stp>##V3_BDHV12</stp>
        <stp>USDCNH Curncy</stp>
        <stp>Px_last</stp>
        <stp>6/22/2018</stp>
        <stp>6/22/2018</stp>
        <stp>[Copper Regression for Pat.xlsx]Copper Model!R73C7</stp>
        <stp>sort=d</stp>
        <tr r="G73" s="1"/>
      </tp>
      <tp t="e">
        <v>#N/A</v>
        <stp/>
        <stp>##V3_BDHV12</stp>
        <stp>USDCNH Curncy</stp>
        <stp>Px_last</stp>
        <stp>6/29/2018</stp>
        <stp>6/29/2018</stp>
        <stp>[Copper Regression for Pat.xlsx]Copper Model!R68C7</stp>
        <stp>sort=d</stp>
        <tr r="G68" s="1"/>
      </tp>
      <tp t="e">
        <v>#N/A</v>
        <stp/>
        <stp>##V3_BDHV12</stp>
        <stp>USDCNH Curncy</stp>
        <stp>Px_last</stp>
        <stp>6/28/2018</stp>
        <stp>6/28/2018</stp>
        <stp>[Copper Regression for Pat.xlsx]Copper Model!R69C7</stp>
        <stp>sort=d</stp>
        <tr r="G69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'Copper Model'!$L$5</c:f>
              <c:strCache>
                <c:ptCount val="1"/>
                <c:pt idx="0">
                  <c:v>Model Value</c:v>
                </c:pt>
              </c:strCache>
            </c:strRef>
          </c:tx>
          <c:marker>
            <c:symbol val="none"/>
          </c:marker>
          <c:cat>
            <c:numRef>
              <c:f>'Copper Model'!$C$7:$C$91</c:f>
              <c:numCache>
                <c:formatCode>[$-409]m/d/yy\ h:mm\ am/pm;@</c:formatCode>
                <c:ptCount val="85"/>
                <c:pt idx="0">
                  <c:v>43370</c:v>
                </c:pt>
                <c:pt idx="1">
                  <c:v>43369</c:v>
                </c:pt>
                <c:pt idx="2">
                  <c:v>43368</c:v>
                </c:pt>
                <c:pt idx="3">
                  <c:v>43364</c:v>
                </c:pt>
                <c:pt idx="4">
                  <c:v>43363</c:v>
                </c:pt>
                <c:pt idx="5">
                  <c:v>43362</c:v>
                </c:pt>
                <c:pt idx="6">
                  <c:v>43361</c:v>
                </c:pt>
                <c:pt idx="7">
                  <c:v>43360</c:v>
                </c:pt>
                <c:pt idx="8">
                  <c:v>43357</c:v>
                </c:pt>
                <c:pt idx="9">
                  <c:v>43356</c:v>
                </c:pt>
                <c:pt idx="10">
                  <c:v>43355</c:v>
                </c:pt>
                <c:pt idx="11">
                  <c:v>43354</c:v>
                </c:pt>
                <c:pt idx="12">
                  <c:v>43353</c:v>
                </c:pt>
                <c:pt idx="13">
                  <c:v>43350</c:v>
                </c:pt>
                <c:pt idx="14">
                  <c:v>43349</c:v>
                </c:pt>
                <c:pt idx="15">
                  <c:v>43348</c:v>
                </c:pt>
                <c:pt idx="16">
                  <c:v>43347</c:v>
                </c:pt>
                <c:pt idx="17">
                  <c:v>43346</c:v>
                </c:pt>
                <c:pt idx="18">
                  <c:v>43343</c:v>
                </c:pt>
                <c:pt idx="19">
                  <c:v>43342</c:v>
                </c:pt>
                <c:pt idx="20">
                  <c:v>43341</c:v>
                </c:pt>
                <c:pt idx="21">
                  <c:v>43340</c:v>
                </c:pt>
                <c:pt idx="22">
                  <c:v>43336</c:v>
                </c:pt>
                <c:pt idx="23">
                  <c:v>43335</c:v>
                </c:pt>
                <c:pt idx="24">
                  <c:v>43334</c:v>
                </c:pt>
                <c:pt idx="25">
                  <c:v>43333</c:v>
                </c:pt>
                <c:pt idx="26">
                  <c:v>43332</c:v>
                </c:pt>
                <c:pt idx="27">
                  <c:v>43329</c:v>
                </c:pt>
                <c:pt idx="28">
                  <c:v>43328</c:v>
                </c:pt>
                <c:pt idx="29">
                  <c:v>43327</c:v>
                </c:pt>
                <c:pt idx="30">
                  <c:v>43326</c:v>
                </c:pt>
                <c:pt idx="31">
                  <c:v>43325</c:v>
                </c:pt>
                <c:pt idx="32">
                  <c:v>43322</c:v>
                </c:pt>
                <c:pt idx="33">
                  <c:v>43321</c:v>
                </c:pt>
                <c:pt idx="34">
                  <c:v>43320</c:v>
                </c:pt>
                <c:pt idx="35">
                  <c:v>43319</c:v>
                </c:pt>
                <c:pt idx="36">
                  <c:v>43318</c:v>
                </c:pt>
                <c:pt idx="37">
                  <c:v>43315</c:v>
                </c:pt>
                <c:pt idx="38">
                  <c:v>43314</c:v>
                </c:pt>
                <c:pt idx="39">
                  <c:v>43313</c:v>
                </c:pt>
                <c:pt idx="40">
                  <c:v>43312</c:v>
                </c:pt>
                <c:pt idx="41">
                  <c:v>43311</c:v>
                </c:pt>
                <c:pt idx="42">
                  <c:v>43308</c:v>
                </c:pt>
                <c:pt idx="43">
                  <c:v>43307</c:v>
                </c:pt>
                <c:pt idx="44">
                  <c:v>43306</c:v>
                </c:pt>
                <c:pt idx="45">
                  <c:v>43305</c:v>
                </c:pt>
                <c:pt idx="46">
                  <c:v>43304</c:v>
                </c:pt>
                <c:pt idx="47">
                  <c:v>43301</c:v>
                </c:pt>
                <c:pt idx="48">
                  <c:v>43300</c:v>
                </c:pt>
                <c:pt idx="49">
                  <c:v>43299</c:v>
                </c:pt>
                <c:pt idx="50">
                  <c:v>43298</c:v>
                </c:pt>
                <c:pt idx="51">
                  <c:v>43297</c:v>
                </c:pt>
                <c:pt idx="52">
                  <c:v>43294</c:v>
                </c:pt>
                <c:pt idx="53">
                  <c:v>43293</c:v>
                </c:pt>
                <c:pt idx="54">
                  <c:v>43292</c:v>
                </c:pt>
                <c:pt idx="55">
                  <c:v>43291</c:v>
                </c:pt>
                <c:pt idx="56">
                  <c:v>43290</c:v>
                </c:pt>
                <c:pt idx="57">
                  <c:v>43287</c:v>
                </c:pt>
                <c:pt idx="58">
                  <c:v>43286</c:v>
                </c:pt>
                <c:pt idx="59">
                  <c:v>43284</c:v>
                </c:pt>
                <c:pt idx="60">
                  <c:v>43283</c:v>
                </c:pt>
                <c:pt idx="61">
                  <c:v>43280</c:v>
                </c:pt>
                <c:pt idx="62">
                  <c:v>43279</c:v>
                </c:pt>
                <c:pt idx="63">
                  <c:v>43278</c:v>
                </c:pt>
                <c:pt idx="64">
                  <c:v>43277</c:v>
                </c:pt>
                <c:pt idx="65">
                  <c:v>43276</c:v>
                </c:pt>
                <c:pt idx="66">
                  <c:v>43273</c:v>
                </c:pt>
                <c:pt idx="67">
                  <c:v>43272</c:v>
                </c:pt>
                <c:pt idx="68">
                  <c:v>43271</c:v>
                </c:pt>
                <c:pt idx="69">
                  <c:v>43270</c:v>
                </c:pt>
                <c:pt idx="70">
                  <c:v>43266</c:v>
                </c:pt>
                <c:pt idx="71">
                  <c:v>43265</c:v>
                </c:pt>
                <c:pt idx="72">
                  <c:v>43264</c:v>
                </c:pt>
                <c:pt idx="73">
                  <c:v>43263</c:v>
                </c:pt>
                <c:pt idx="74">
                  <c:v>43262</c:v>
                </c:pt>
                <c:pt idx="75">
                  <c:v>43259</c:v>
                </c:pt>
                <c:pt idx="76">
                  <c:v>43258</c:v>
                </c:pt>
                <c:pt idx="77">
                  <c:v>43257</c:v>
                </c:pt>
                <c:pt idx="78">
                  <c:v>43256</c:v>
                </c:pt>
                <c:pt idx="79">
                  <c:v>43255</c:v>
                </c:pt>
                <c:pt idx="80">
                  <c:v>43252</c:v>
                </c:pt>
                <c:pt idx="81">
                  <c:v>43251</c:v>
                </c:pt>
                <c:pt idx="82">
                  <c:v>43250</c:v>
                </c:pt>
                <c:pt idx="83">
                  <c:v>43249</c:v>
                </c:pt>
                <c:pt idx="84">
                  <c:v>43245</c:v>
                </c:pt>
              </c:numCache>
            </c:numRef>
          </c:cat>
          <c:val>
            <c:numRef>
              <c:f>'Copper Model'!$L$7:$L$91</c:f>
              <c:numCache>
                <c:formatCode>#,##0_);[Red]\(#,##0\)</c:formatCode>
                <c:ptCount val="85"/>
                <c:pt idx="0">
                  <c:v>6031.424571971721</c:v>
                </c:pt>
                <c:pt idx="1">
                  <c:v>6092.2710151083829</c:v>
                </c:pt>
                <c:pt idx="2">
                  <c:v>6131.3516211829028</c:v>
                </c:pt>
                <c:pt idx="3">
                  <c:v>6239.0722642396258</c:v>
                </c:pt>
                <c:pt idx="4">
                  <c:v>6051.1459777129157</c:v>
                </c:pt>
                <c:pt idx="5">
                  <c:v>6043.9241575925353</c:v>
                </c:pt>
                <c:pt idx="6">
                  <c:v>6066.1070570905213</c:v>
                </c:pt>
                <c:pt idx="7">
                  <c:v>5944.1450868426446</c:v>
                </c:pt>
                <c:pt idx="8">
                  <c:v>5949.071847636832</c:v>
                </c:pt>
                <c:pt idx="9">
                  <c:v>6052.7524468743959</c:v>
                </c:pt>
                <c:pt idx="10">
                  <c:v>6072.5935297011192</c:v>
                </c:pt>
                <c:pt idx="11">
                  <c:v>5928.2859978456399</c:v>
                </c:pt>
                <c:pt idx="12">
                  <c:v>5968.4082386292057</c:v>
                </c:pt>
                <c:pt idx="13">
                  <c:v>5999.7973173237151</c:v>
                </c:pt>
                <c:pt idx="14">
                  <c:v>6035.8516688812524</c:v>
                </c:pt>
                <c:pt idx="15">
                  <c:v>6036.043448616836</c:v>
                </c:pt>
                <c:pt idx="16">
                  <c:v>5983.9943748171227</c:v>
                </c:pt>
                <c:pt idx="17">
                  <c:v>6043.6438379405199</c:v>
                </c:pt>
                <c:pt idx="18">
                  <c:v>6009.2724431173529</c:v>
                </c:pt>
                <c:pt idx="19">
                  <c:v>6029.2145273986598</c:v>
                </c:pt>
                <c:pt idx="20">
                  <c:v>6119.0725928429838</c:v>
                </c:pt>
                <c:pt idx="21">
                  <c:v>6212.4753059856066</c:v>
                </c:pt>
                <c:pt idx="22">
                  <c:v>6155.8187298164066</c:v>
                </c:pt>
                <c:pt idx="23">
                  <c:v>5982.2019701926083</c:v>
                </c:pt>
                <c:pt idx="24">
                  <c:v>6024.592309771956</c:v>
                </c:pt>
                <c:pt idx="25">
                  <c:v>6108.5574515838771</c:v>
                </c:pt>
                <c:pt idx="26">
                  <c:v>6070.5885265191619</c:v>
                </c:pt>
                <c:pt idx="27">
                  <c:v>6030.62521483618</c:v>
                </c:pt>
                <c:pt idx="28">
                  <c:v>6034.8543425975085</c:v>
                </c:pt>
                <c:pt idx="29">
                  <c:v>5775.6851039812691</c:v>
                </c:pt>
                <c:pt idx="30">
                  <c:v>5953.9660035120642</c:v>
                </c:pt>
                <c:pt idx="31">
                  <c:v>6025.7502617933278</c:v>
                </c:pt>
                <c:pt idx="32">
                  <c:v>6075.8065441037006</c:v>
                </c:pt>
                <c:pt idx="33">
                  <c:v>6128.8742484184231</c:v>
                </c:pt>
                <c:pt idx="34">
                  <c:v>6114.1003344340561</c:v>
                </c:pt>
                <c:pt idx="35">
                  <c:v>6165.6934764064945</c:v>
                </c:pt>
                <c:pt idx="36">
                  <c:v>6013.8972653698347</c:v>
                </c:pt>
                <c:pt idx="37">
                  <c:v>6111.6036528383938</c:v>
                </c:pt>
                <c:pt idx="38">
                  <c:v>6043.0577702537066</c:v>
                </c:pt>
                <c:pt idx="39">
                  <c:v>6141.9127932693518</c:v>
                </c:pt>
                <c:pt idx="40">
                  <c:v>6298.175651949171</c:v>
                </c:pt>
                <c:pt idx="41">
                  <c:v>6221.6744576529063</c:v>
                </c:pt>
                <c:pt idx="42">
                  <c:v>6250.4321480786248</c:v>
                </c:pt>
                <c:pt idx="43">
                  <c:v>6231.9286236735261</c:v>
                </c:pt>
                <c:pt idx="44">
                  <c:v>6350.7696017866683</c:v>
                </c:pt>
                <c:pt idx="45">
                  <c:v>6341.5979941757805</c:v>
                </c:pt>
                <c:pt idx="46">
                  <c:v>6251.2582182254564</c:v>
                </c:pt>
                <c:pt idx="47">
                  <c:v>6293.535962697013</c:v>
                </c:pt>
                <c:pt idx="48">
                  <c:v>6153.5526609890421</c:v>
                </c:pt>
                <c:pt idx="49">
                  <c:v>6280.2565373485322</c:v>
                </c:pt>
                <c:pt idx="50">
                  <c:v>6295.3453455493018</c:v>
                </c:pt>
                <c:pt idx="51">
                  <c:v>6343.3215376478065</c:v>
                </c:pt>
                <c:pt idx="52">
                  <c:v>6386.2962892633632</c:v>
                </c:pt>
                <c:pt idx="53">
                  <c:v>6430.1375841013505</c:v>
                </c:pt>
                <c:pt idx="54">
                  <c:v>6297.6608226968783</c:v>
                </c:pt>
                <c:pt idx="55">
                  <c:v>6428.9867416602583</c:v>
                </c:pt>
                <c:pt idx="56">
                  <c:v>6504.5404340432497</c:v>
                </c:pt>
                <c:pt idx="57">
                  <c:v>6356.4443444902718</c:v>
                </c:pt>
                <c:pt idx="58">
                  <c:v>6351.0932839338648</c:v>
                </c:pt>
                <c:pt idx="59">
                  <c:v>6326.7479896045334</c:v>
                </c:pt>
                <c:pt idx="60">
                  <c:v>6313.1380449987055</c:v>
                </c:pt>
                <c:pt idx="61">
                  <c:v>6482.5772957096724</c:v>
                </c:pt>
                <c:pt idx="62">
                  <c:v>6408.7361593985179</c:v>
                </c:pt>
                <c:pt idx="63">
                  <c:v>6501.3897317781184</c:v>
                </c:pt>
                <c:pt idx="64">
                  <c:v>6586.8030515566597</c:v>
                </c:pt>
                <c:pt idx="65">
                  <c:v>6644.3415741742601</c:v>
                </c:pt>
                <c:pt idx="66">
                  <c:v>6731.1643200839544</c:v>
                </c:pt>
                <c:pt idx="67">
                  <c:v>6719.9821444288373</c:v>
                </c:pt>
                <c:pt idx="68">
                  <c:v>6758.716493680683</c:v>
                </c:pt>
                <c:pt idx="69">
                  <c:v>6784.4443497211605</c:v>
                </c:pt>
                <c:pt idx="70">
                  <c:v>6916.9072066613071</c:v>
                </c:pt>
                <c:pt idx="71">
                  <c:v>7011.4419671564201</c:v>
                </c:pt>
                <c:pt idx="72">
                  <c:v>7117.148601115824</c:v>
                </c:pt>
                <c:pt idx="73">
                  <c:v>7074.6173067888358</c:v>
                </c:pt>
                <c:pt idx="74">
                  <c:v>7059.5900648523775</c:v>
                </c:pt>
                <c:pt idx="75">
                  <c:v>7115.0562663321234</c:v>
                </c:pt>
                <c:pt idx="76">
                  <c:v>7174.7126832222084</c:v>
                </c:pt>
                <c:pt idx="77">
                  <c:v>7219.6338817846672</c:v>
                </c:pt>
                <c:pt idx="78">
                  <c:v>7183.5905103597979</c:v>
                </c:pt>
                <c:pt idx="79">
                  <c:v>7094.6621282478818</c:v>
                </c:pt>
                <c:pt idx="80">
                  <c:v>7072.2130482701205</c:v>
                </c:pt>
                <c:pt idx="81">
                  <c:v>7078.9619523622387</c:v>
                </c:pt>
                <c:pt idx="82">
                  <c:v>7052.9196992188417</c:v>
                </c:pt>
                <c:pt idx="83">
                  <c:v>7058.6565466475577</c:v>
                </c:pt>
                <c:pt idx="84">
                  <c:v>7132.3334128304959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B-9140-A547-C16F5093A116}"/>
            </c:ext>
          </c:extLst>
        </c:ser>
        <c:ser>
          <c:idx val="1"/>
          <c:order val="1"/>
          <c:tx>
            <c:strRef>
              <c:f>'Copper Model'!$J$5</c:f>
              <c:strCache>
                <c:ptCount val="1"/>
                <c:pt idx="0">
                  <c:v>LME Cu</c:v>
                </c:pt>
              </c:strCache>
            </c:strRef>
          </c:tx>
          <c:marker>
            <c:symbol val="none"/>
          </c:marker>
          <c:cat>
            <c:numRef>
              <c:f>'Copper Model'!$C$7:$C$91</c:f>
              <c:numCache>
                <c:formatCode>[$-409]m/d/yy\ h:mm\ am/pm;@</c:formatCode>
                <c:ptCount val="85"/>
                <c:pt idx="0">
                  <c:v>43370</c:v>
                </c:pt>
                <c:pt idx="1">
                  <c:v>43369</c:v>
                </c:pt>
                <c:pt idx="2">
                  <c:v>43368</c:v>
                </c:pt>
                <c:pt idx="3">
                  <c:v>43364</c:v>
                </c:pt>
                <c:pt idx="4">
                  <c:v>43363</c:v>
                </c:pt>
                <c:pt idx="5">
                  <c:v>43362</c:v>
                </c:pt>
                <c:pt idx="6">
                  <c:v>43361</c:v>
                </c:pt>
                <c:pt idx="7">
                  <c:v>43360</c:v>
                </c:pt>
                <c:pt idx="8">
                  <c:v>43357</c:v>
                </c:pt>
                <c:pt idx="9">
                  <c:v>43356</c:v>
                </c:pt>
                <c:pt idx="10">
                  <c:v>43355</c:v>
                </c:pt>
                <c:pt idx="11">
                  <c:v>43354</c:v>
                </c:pt>
                <c:pt idx="12">
                  <c:v>43353</c:v>
                </c:pt>
                <c:pt idx="13">
                  <c:v>43350</c:v>
                </c:pt>
                <c:pt idx="14">
                  <c:v>43349</c:v>
                </c:pt>
                <c:pt idx="15">
                  <c:v>43348</c:v>
                </c:pt>
                <c:pt idx="16">
                  <c:v>43347</c:v>
                </c:pt>
                <c:pt idx="17">
                  <c:v>43346</c:v>
                </c:pt>
                <c:pt idx="18">
                  <c:v>43343</c:v>
                </c:pt>
                <c:pt idx="19">
                  <c:v>43342</c:v>
                </c:pt>
                <c:pt idx="20">
                  <c:v>43341</c:v>
                </c:pt>
                <c:pt idx="21">
                  <c:v>43340</c:v>
                </c:pt>
                <c:pt idx="22">
                  <c:v>43336</c:v>
                </c:pt>
                <c:pt idx="23">
                  <c:v>43335</c:v>
                </c:pt>
                <c:pt idx="24">
                  <c:v>43334</c:v>
                </c:pt>
                <c:pt idx="25">
                  <c:v>43333</c:v>
                </c:pt>
                <c:pt idx="26">
                  <c:v>43332</c:v>
                </c:pt>
                <c:pt idx="27">
                  <c:v>43329</c:v>
                </c:pt>
                <c:pt idx="28">
                  <c:v>43328</c:v>
                </c:pt>
                <c:pt idx="29">
                  <c:v>43327</c:v>
                </c:pt>
                <c:pt idx="30">
                  <c:v>43326</c:v>
                </c:pt>
                <c:pt idx="31">
                  <c:v>43325</c:v>
                </c:pt>
                <c:pt idx="32">
                  <c:v>43322</c:v>
                </c:pt>
                <c:pt idx="33">
                  <c:v>43321</c:v>
                </c:pt>
                <c:pt idx="34">
                  <c:v>43320</c:v>
                </c:pt>
                <c:pt idx="35">
                  <c:v>43319</c:v>
                </c:pt>
                <c:pt idx="36">
                  <c:v>43318</c:v>
                </c:pt>
                <c:pt idx="37">
                  <c:v>43315</c:v>
                </c:pt>
                <c:pt idx="38">
                  <c:v>43314</c:v>
                </c:pt>
                <c:pt idx="39">
                  <c:v>43313</c:v>
                </c:pt>
                <c:pt idx="40">
                  <c:v>43312</c:v>
                </c:pt>
                <c:pt idx="41">
                  <c:v>43311</c:v>
                </c:pt>
                <c:pt idx="42">
                  <c:v>43308</c:v>
                </c:pt>
                <c:pt idx="43">
                  <c:v>43307</c:v>
                </c:pt>
                <c:pt idx="44">
                  <c:v>43306</c:v>
                </c:pt>
                <c:pt idx="45">
                  <c:v>43305</c:v>
                </c:pt>
                <c:pt idx="46">
                  <c:v>43304</c:v>
                </c:pt>
                <c:pt idx="47">
                  <c:v>43301</c:v>
                </c:pt>
                <c:pt idx="48">
                  <c:v>43300</c:v>
                </c:pt>
                <c:pt idx="49">
                  <c:v>43299</c:v>
                </c:pt>
                <c:pt idx="50">
                  <c:v>43298</c:v>
                </c:pt>
                <c:pt idx="51">
                  <c:v>43297</c:v>
                </c:pt>
                <c:pt idx="52">
                  <c:v>43294</c:v>
                </c:pt>
                <c:pt idx="53">
                  <c:v>43293</c:v>
                </c:pt>
                <c:pt idx="54">
                  <c:v>43292</c:v>
                </c:pt>
                <c:pt idx="55">
                  <c:v>43291</c:v>
                </c:pt>
                <c:pt idx="56">
                  <c:v>43290</c:v>
                </c:pt>
                <c:pt idx="57">
                  <c:v>43287</c:v>
                </c:pt>
                <c:pt idx="58">
                  <c:v>43286</c:v>
                </c:pt>
                <c:pt idx="59">
                  <c:v>43284</c:v>
                </c:pt>
                <c:pt idx="60">
                  <c:v>43283</c:v>
                </c:pt>
                <c:pt idx="61">
                  <c:v>43280</c:v>
                </c:pt>
                <c:pt idx="62">
                  <c:v>43279</c:v>
                </c:pt>
                <c:pt idx="63">
                  <c:v>43278</c:v>
                </c:pt>
                <c:pt idx="64">
                  <c:v>43277</c:v>
                </c:pt>
                <c:pt idx="65">
                  <c:v>43276</c:v>
                </c:pt>
                <c:pt idx="66">
                  <c:v>43273</c:v>
                </c:pt>
                <c:pt idx="67">
                  <c:v>43272</c:v>
                </c:pt>
                <c:pt idx="68">
                  <c:v>43271</c:v>
                </c:pt>
                <c:pt idx="69">
                  <c:v>43270</c:v>
                </c:pt>
                <c:pt idx="70">
                  <c:v>43266</c:v>
                </c:pt>
                <c:pt idx="71">
                  <c:v>43265</c:v>
                </c:pt>
                <c:pt idx="72">
                  <c:v>43264</c:v>
                </c:pt>
                <c:pt idx="73">
                  <c:v>43263</c:v>
                </c:pt>
                <c:pt idx="74">
                  <c:v>43262</c:v>
                </c:pt>
                <c:pt idx="75">
                  <c:v>43259</c:v>
                </c:pt>
                <c:pt idx="76">
                  <c:v>43258</c:v>
                </c:pt>
                <c:pt idx="77">
                  <c:v>43257</c:v>
                </c:pt>
                <c:pt idx="78">
                  <c:v>43256</c:v>
                </c:pt>
                <c:pt idx="79">
                  <c:v>43255</c:v>
                </c:pt>
                <c:pt idx="80">
                  <c:v>43252</c:v>
                </c:pt>
                <c:pt idx="81">
                  <c:v>43251</c:v>
                </c:pt>
                <c:pt idx="82">
                  <c:v>43250</c:v>
                </c:pt>
                <c:pt idx="83">
                  <c:v>43249</c:v>
                </c:pt>
                <c:pt idx="84">
                  <c:v>43245</c:v>
                </c:pt>
              </c:numCache>
            </c:numRef>
          </c:cat>
          <c:val>
            <c:numRef>
              <c:f>'Copper Model'!$J$7:$J$91</c:f>
              <c:numCache>
                <c:formatCode>#,##0.0_);[Red]\(#,##0.0\)</c:formatCode>
                <c:ptCount val="85"/>
                <c:pt idx="0">
                  <c:v>6187</c:v>
                </c:pt>
                <c:pt idx="1">
                  <c:v>6282</c:v>
                </c:pt>
                <c:pt idx="2">
                  <c:v>6318</c:v>
                </c:pt>
                <c:pt idx="3">
                  <c:v>6363</c:v>
                </c:pt>
                <c:pt idx="4">
                  <c:v>6082</c:v>
                </c:pt>
                <c:pt idx="5">
                  <c:v>6121</c:v>
                </c:pt>
                <c:pt idx="6">
                  <c:v>6086</c:v>
                </c:pt>
                <c:pt idx="7">
                  <c:v>5945</c:v>
                </c:pt>
                <c:pt idx="8">
                  <c:v>5973</c:v>
                </c:pt>
                <c:pt idx="9">
                  <c:v>6033</c:v>
                </c:pt>
                <c:pt idx="10">
                  <c:v>5997</c:v>
                </c:pt>
                <c:pt idx="11">
                  <c:v>5859</c:v>
                </c:pt>
                <c:pt idx="12">
                  <c:v>5910</c:v>
                </c:pt>
                <c:pt idx="13">
                  <c:v>5933</c:v>
                </c:pt>
                <c:pt idx="14">
                  <c:v>5927.5</c:v>
                </c:pt>
                <c:pt idx="15">
                  <c:v>5871</c:v>
                </c:pt>
                <c:pt idx="16">
                  <c:v>5815</c:v>
                </c:pt>
                <c:pt idx="17">
                  <c:v>5967</c:v>
                </c:pt>
                <c:pt idx="18">
                  <c:v>5975</c:v>
                </c:pt>
                <c:pt idx="19">
                  <c:v>6066</c:v>
                </c:pt>
                <c:pt idx="20">
                  <c:v>6086</c:v>
                </c:pt>
                <c:pt idx="21">
                  <c:v>6147</c:v>
                </c:pt>
                <c:pt idx="22">
                  <c:v>6105</c:v>
                </c:pt>
                <c:pt idx="23">
                  <c:v>5986.5</c:v>
                </c:pt>
                <c:pt idx="24">
                  <c:v>6005</c:v>
                </c:pt>
                <c:pt idx="25">
                  <c:v>6045</c:v>
                </c:pt>
                <c:pt idx="26">
                  <c:v>5991.5</c:v>
                </c:pt>
                <c:pt idx="27">
                  <c:v>5926</c:v>
                </c:pt>
                <c:pt idx="28">
                  <c:v>5938</c:v>
                </c:pt>
                <c:pt idx="29">
                  <c:v>5801</c:v>
                </c:pt>
                <c:pt idx="30">
                  <c:v>6044</c:v>
                </c:pt>
                <c:pt idx="31">
                  <c:v>6153.5</c:v>
                </c:pt>
                <c:pt idx="32">
                  <c:v>6190</c:v>
                </c:pt>
                <c:pt idx="33">
                  <c:v>6225</c:v>
                </c:pt>
                <c:pt idx="34">
                  <c:v>6173</c:v>
                </c:pt>
                <c:pt idx="35">
                  <c:v>6175</c:v>
                </c:pt>
                <c:pt idx="36">
                  <c:v>6133</c:v>
                </c:pt>
                <c:pt idx="37">
                  <c:v>6206</c:v>
                </c:pt>
                <c:pt idx="38">
                  <c:v>6139.5</c:v>
                </c:pt>
                <c:pt idx="39">
                  <c:v>6172</c:v>
                </c:pt>
                <c:pt idx="40">
                  <c:v>6300</c:v>
                </c:pt>
                <c:pt idx="41">
                  <c:v>6250</c:v>
                </c:pt>
                <c:pt idx="42">
                  <c:v>6297</c:v>
                </c:pt>
                <c:pt idx="43">
                  <c:v>6291</c:v>
                </c:pt>
                <c:pt idx="44">
                  <c:v>6290</c:v>
                </c:pt>
                <c:pt idx="45">
                  <c:v>6295</c:v>
                </c:pt>
                <c:pt idx="46">
                  <c:v>6130</c:v>
                </c:pt>
                <c:pt idx="47">
                  <c:v>6147.5</c:v>
                </c:pt>
                <c:pt idx="48">
                  <c:v>6065</c:v>
                </c:pt>
                <c:pt idx="49">
                  <c:v>6150</c:v>
                </c:pt>
                <c:pt idx="50">
                  <c:v>6152</c:v>
                </c:pt>
                <c:pt idx="51">
                  <c:v>6192</c:v>
                </c:pt>
                <c:pt idx="52">
                  <c:v>6237</c:v>
                </c:pt>
                <c:pt idx="53">
                  <c:v>6228</c:v>
                </c:pt>
                <c:pt idx="54">
                  <c:v>6145</c:v>
                </c:pt>
                <c:pt idx="55">
                  <c:v>6332.5</c:v>
                </c:pt>
                <c:pt idx="56">
                  <c:v>6390</c:v>
                </c:pt>
                <c:pt idx="57">
                  <c:v>6282</c:v>
                </c:pt>
                <c:pt idx="58">
                  <c:v>6345</c:v>
                </c:pt>
                <c:pt idx="59">
                  <c:v>6491</c:v>
                </c:pt>
                <c:pt idx="60">
                  <c:v>6523</c:v>
                </c:pt>
                <c:pt idx="61">
                  <c:v>6626</c:v>
                </c:pt>
                <c:pt idx="62">
                  <c:v>6623</c:v>
                </c:pt>
                <c:pt idx="63">
                  <c:v>6692.5</c:v>
                </c:pt>
                <c:pt idx="64">
                  <c:v>6713</c:v>
                </c:pt>
                <c:pt idx="65">
                  <c:v>6755</c:v>
                </c:pt>
                <c:pt idx="66">
                  <c:v>6789</c:v>
                </c:pt>
                <c:pt idx="67">
                  <c:v>6786</c:v>
                </c:pt>
                <c:pt idx="68">
                  <c:v>6773</c:v>
                </c:pt>
                <c:pt idx="69">
                  <c:v>6840</c:v>
                </c:pt>
                <c:pt idx="70">
                  <c:v>7020</c:v>
                </c:pt>
                <c:pt idx="71">
                  <c:v>7177</c:v>
                </c:pt>
                <c:pt idx="72">
                  <c:v>7257</c:v>
                </c:pt>
                <c:pt idx="73">
                  <c:v>7222</c:v>
                </c:pt>
                <c:pt idx="74">
                  <c:v>7255</c:v>
                </c:pt>
                <c:pt idx="75">
                  <c:v>7312</c:v>
                </c:pt>
                <c:pt idx="76">
                  <c:v>7332</c:v>
                </c:pt>
                <c:pt idx="77">
                  <c:v>7220</c:v>
                </c:pt>
                <c:pt idx="78">
                  <c:v>7099</c:v>
                </c:pt>
                <c:pt idx="79">
                  <c:v>6975</c:v>
                </c:pt>
                <c:pt idx="80">
                  <c:v>6896</c:v>
                </c:pt>
                <c:pt idx="81">
                  <c:v>6852</c:v>
                </c:pt>
                <c:pt idx="82">
                  <c:v>6840</c:v>
                </c:pt>
                <c:pt idx="83">
                  <c:v>6860</c:v>
                </c:pt>
                <c:pt idx="84">
                  <c:v>6885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B-9140-A547-C16F5093A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017472"/>
        <c:axId val="249019008"/>
      </c:lineChart>
      <c:lineChart>
        <c:grouping val="standard"/>
        <c:varyColors val="0"/>
        <c:ser>
          <c:idx val="2"/>
          <c:order val="2"/>
          <c:tx>
            <c:v>Residual</c:v>
          </c:tx>
          <c:marker>
            <c:symbol val="none"/>
          </c:marker>
          <c:cat>
            <c:numRef>
              <c:f>'Copper Model'!$C$7:$C$91</c:f>
              <c:numCache>
                <c:formatCode>[$-409]m/d/yy\ h:mm\ am/pm;@</c:formatCode>
                <c:ptCount val="85"/>
                <c:pt idx="0">
                  <c:v>43370</c:v>
                </c:pt>
                <c:pt idx="1">
                  <c:v>43369</c:v>
                </c:pt>
                <c:pt idx="2">
                  <c:v>43368</c:v>
                </c:pt>
                <c:pt idx="3">
                  <c:v>43364</c:v>
                </c:pt>
                <c:pt idx="4">
                  <c:v>43363</c:v>
                </c:pt>
                <c:pt idx="5">
                  <c:v>43362</c:v>
                </c:pt>
                <c:pt idx="6">
                  <c:v>43361</c:v>
                </c:pt>
                <c:pt idx="7">
                  <c:v>43360</c:v>
                </c:pt>
                <c:pt idx="8">
                  <c:v>43357</c:v>
                </c:pt>
                <c:pt idx="9">
                  <c:v>43356</c:v>
                </c:pt>
                <c:pt idx="10">
                  <c:v>43355</c:v>
                </c:pt>
                <c:pt idx="11">
                  <c:v>43354</c:v>
                </c:pt>
                <c:pt idx="12">
                  <c:v>43353</c:v>
                </c:pt>
                <c:pt idx="13">
                  <c:v>43350</c:v>
                </c:pt>
                <c:pt idx="14">
                  <c:v>43349</c:v>
                </c:pt>
                <c:pt idx="15">
                  <c:v>43348</c:v>
                </c:pt>
                <c:pt idx="16">
                  <c:v>43347</c:v>
                </c:pt>
                <c:pt idx="17">
                  <c:v>43346</c:v>
                </c:pt>
                <c:pt idx="18">
                  <c:v>43343</c:v>
                </c:pt>
                <c:pt idx="19">
                  <c:v>43342</c:v>
                </c:pt>
                <c:pt idx="20">
                  <c:v>43341</c:v>
                </c:pt>
                <c:pt idx="21">
                  <c:v>43340</c:v>
                </c:pt>
                <c:pt idx="22">
                  <c:v>43336</c:v>
                </c:pt>
                <c:pt idx="23">
                  <c:v>43335</c:v>
                </c:pt>
                <c:pt idx="24">
                  <c:v>43334</c:v>
                </c:pt>
                <c:pt idx="25">
                  <c:v>43333</c:v>
                </c:pt>
                <c:pt idx="26">
                  <c:v>43332</c:v>
                </c:pt>
                <c:pt idx="27">
                  <c:v>43329</c:v>
                </c:pt>
                <c:pt idx="28">
                  <c:v>43328</c:v>
                </c:pt>
                <c:pt idx="29">
                  <c:v>43327</c:v>
                </c:pt>
                <c:pt idx="30">
                  <c:v>43326</c:v>
                </c:pt>
                <c:pt idx="31">
                  <c:v>43325</c:v>
                </c:pt>
                <c:pt idx="32">
                  <c:v>43322</c:v>
                </c:pt>
                <c:pt idx="33">
                  <c:v>43321</c:v>
                </c:pt>
                <c:pt idx="34">
                  <c:v>43320</c:v>
                </c:pt>
                <c:pt idx="35">
                  <c:v>43319</c:v>
                </c:pt>
                <c:pt idx="36">
                  <c:v>43318</c:v>
                </c:pt>
                <c:pt idx="37">
                  <c:v>43315</c:v>
                </c:pt>
                <c:pt idx="38">
                  <c:v>43314</c:v>
                </c:pt>
                <c:pt idx="39">
                  <c:v>43313</c:v>
                </c:pt>
                <c:pt idx="40">
                  <c:v>43312</c:v>
                </c:pt>
                <c:pt idx="41">
                  <c:v>43311</c:v>
                </c:pt>
                <c:pt idx="42">
                  <c:v>43308</c:v>
                </c:pt>
                <c:pt idx="43">
                  <c:v>43307</c:v>
                </c:pt>
                <c:pt idx="44">
                  <c:v>43306</c:v>
                </c:pt>
                <c:pt idx="45">
                  <c:v>43305</c:v>
                </c:pt>
                <c:pt idx="46">
                  <c:v>43304</c:v>
                </c:pt>
                <c:pt idx="47">
                  <c:v>43301</c:v>
                </c:pt>
                <c:pt idx="48">
                  <c:v>43300</c:v>
                </c:pt>
                <c:pt idx="49">
                  <c:v>43299</c:v>
                </c:pt>
                <c:pt idx="50">
                  <c:v>43298</c:v>
                </c:pt>
                <c:pt idx="51">
                  <c:v>43297</c:v>
                </c:pt>
                <c:pt idx="52">
                  <c:v>43294</c:v>
                </c:pt>
                <c:pt idx="53">
                  <c:v>43293</c:v>
                </c:pt>
                <c:pt idx="54">
                  <c:v>43292</c:v>
                </c:pt>
                <c:pt idx="55">
                  <c:v>43291</c:v>
                </c:pt>
                <c:pt idx="56">
                  <c:v>43290</c:v>
                </c:pt>
                <c:pt idx="57">
                  <c:v>43287</c:v>
                </c:pt>
                <c:pt idx="58">
                  <c:v>43286</c:v>
                </c:pt>
                <c:pt idx="59">
                  <c:v>43284</c:v>
                </c:pt>
                <c:pt idx="60">
                  <c:v>43283</c:v>
                </c:pt>
                <c:pt idx="61">
                  <c:v>43280</c:v>
                </c:pt>
                <c:pt idx="62">
                  <c:v>43279</c:v>
                </c:pt>
                <c:pt idx="63">
                  <c:v>43278</c:v>
                </c:pt>
                <c:pt idx="64">
                  <c:v>43277</c:v>
                </c:pt>
                <c:pt idx="65">
                  <c:v>43276</c:v>
                </c:pt>
                <c:pt idx="66">
                  <c:v>43273</c:v>
                </c:pt>
                <c:pt idx="67">
                  <c:v>43272</c:v>
                </c:pt>
                <c:pt idx="68">
                  <c:v>43271</c:v>
                </c:pt>
                <c:pt idx="69">
                  <c:v>43270</c:v>
                </c:pt>
                <c:pt idx="70">
                  <c:v>43266</c:v>
                </c:pt>
                <c:pt idx="71">
                  <c:v>43265</c:v>
                </c:pt>
                <c:pt idx="72">
                  <c:v>43264</c:v>
                </c:pt>
                <c:pt idx="73">
                  <c:v>43263</c:v>
                </c:pt>
                <c:pt idx="74">
                  <c:v>43262</c:v>
                </c:pt>
                <c:pt idx="75">
                  <c:v>43259</c:v>
                </c:pt>
                <c:pt idx="76">
                  <c:v>43258</c:v>
                </c:pt>
                <c:pt idx="77">
                  <c:v>43257</c:v>
                </c:pt>
                <c:pt idx="78">
                  <c:v>43256</c:v>
                </c:pt>
                <c:pt idx="79">
                  <c:v>43255</c:v>
                </c:pt>
                <c:pt idx="80">
                  <c:v>43252</c:v>
                </c:pt>
                <c:pt idx="81">
                  <c:v>43251</c:v>
                </c:pt>
                <c:pt idx="82">
                  <c:v>43250</c:v>
                </c:pt>
                <c:pt idx="83">
                  <c:v>43249</c:v>
                </c:pt>
                <c:pt idx="84">
                  <c:v>43245</c:v>
                </c:pt>
              </c:numCache>
            </c:numRef>
          </c:cat>
          <c:val>
            <c:numRef>
              <c:f>'Copper Model'!$M$7:$M$91</c:f>
              <c:numCache>
                <c:formatCode>#,##0_);[Red]\(#,##0\)</c:formatCode>
                <c:ptCount val="85"/>
                <c:pt idx="0">
                  <c:v>-182.32542802827902</c:v>
                </c:pt>
                <c:pt idx="1">
                  <c:v>-189.72898489161707</c:v>
                </c:pt>
                <c:pt idx="2">
                  <c:v>-186.64837881709718</c:v>
                </c:pt>
                <c:pt idx="3">
                  <c:v>-123.92773576037416</c:v>
                </c:pt>
                <c:pt idx="4">
                  <c:v>-30.854022287084263</c:v>
                </c:pt>
                <c:pt idx="5">
                  <c:v>-77.075842407464734</c:v>
                </c:pt>
                <c:pt idx="6">
                  <c:v>-19.892942909478734</c:v>
                </c:pt>
                <c:pt idx="7">
                  <c:v>-0.85491315735544049</c:v>
                </c:pt>
                <c:pt idx="8">
                  <c:v>-23.92815236316801</c:v>
                </c:pt>
                <c:pt idx="9">
                  <c:v>19.752446874395901</c:v>
                </c:pt>
                <c:pt idx="10">
                  <c:v>75.593529701119223</c:v>
                </c:pt>
                <c:pt idx="11">
                  <c:v>69.28599784563994</c:v>
                </c:pt>
                <c:pt idx="12">
                  <c:v>58.408238629205698</c:v>
                </c:pt>
                <c:pt idx="13">
                  <c:v>66.797317323715106</c:v>
                </c:pt>
                <c:pt idx="14">
                  <c:v>108.35166888125241</c:v>
                </c:pt>
                <c:pt idx="15">
                  <c:v>165.04344861683603</c:v>
                </c:pt>
                <c:pt idx="16">
                  <c:v>168.99437481712266</c:v>
                </c:pt>
                <c:pt idx="17">
                  <c:v>76.643837940519916</c:v>
                </c:pt>
                <c:pt idx="18">
                  <c:v>34.27244311735285</c:v>
                </c:pt>
                <c:pt idx="19">
                  <c:v>-36.785472601340189</c:v>
                </c:pt>
                <c:pt idx="20">
                  <c:v>33.072592842983795</c:v>
                </c:pt>
                <c:pt idx="21">
                  <c:v>65.47530598560661</c:v>
                </c:pt>
                <c:pt idx="22">
                  <c:v>50.818729816406631</c:v>
                </c:pt>
                <c:pt idx="23">
                  <c:v>-4.2980298073916856</c:v>
                </c:pt>
                <c:pt idx="24">
                  <c:v>19.592309771956025</c:v>
                </c:pt>
                <c:pt idx="25">
                  <c:v>63.557451583877082</c:v>
                </c:pt>
                <c:pt idx="26">
                  <c:v>79.08852651916186</c:v>
                </c:pt>
                <c:pt idx="27">
                  <c:v>104.62521483618002</c:v>
                </c:pt>
                <c:pt idx="28">
                  <c:v>96.854342597508548</c:v>
                </c:pt>
                <c:pt idx="29">
                  <c:v>-25.314896018730906</c:v>
                </c:pt>
                <c:pt idx="30">
                  <c:v>-90.033996487935838</c:v>
                </c:pt>
                <c:pt idx="31">
                  <c:v>-127.74973820667219</c:v>
                </c:pt>
                <c:pt idx="32">
                  <c:v>-114.19345589629938</c:v>
                </c:pt>
                <c:pt idx="33">
                  <c:v>-96.125751581576878</c:v>
                </c:pt>
                <c:pt idx="34">
                  <c:v>-58.899665565943906</c:v>
                </c:pt>
                <c:pt idx="35">
                  <c:v>-9.3065235935055171</c:v>
                </c:pt>
                <c:pt idx="36">
                  <c:v>-119.10273463016529</c:v>
                </c:pt>
                <c:pt idx="37">
                  <c:v>-94.396347161606172</c:v>
                </c:pt>
                <c:pt idx="38">
                  <c:v>-96.442229746293378</c:v>
                </c:pt>
                <c:pt idx="39">
                  <c:v>-30.087206730648177</c:v>
                </c:pt>
                <c:pt idx="40">
                  <c:v>-1.8243480508290304</c:v>
                </c:pt>
                <c:pt idx="41">
                  <c:v>-28.325542347093688</c:v>
                </c:pt>
                <c:pt idx="42">
                  <c:v>-46.567851921375222</c:v>
                </c:pt>
                <c:pt idx="43">
                  <c:v>-59.07137632647391</c:v>
                </c:pt>
                <c:pt idx="44">
                  <c:v>60.769601786668318</c:v>
                </c:pt>
                <c:pt idx="45">
                  <c:v>46.597994175780514</c:v>
                </c:pt>
                <c:pt idx="46">
                  <c:v>121.2582182254564</c:v>
                </c:pt>
                <c:pt idx="47">
                  <c:v>146.03596269701302</c:v>
                </c:pt>
                <c:pt idx="48">
                  <c:v>88.552660989042124</c:v>
                </c:pt>
                <c:pt idx="49">
                  <c:v>130.25653734853222</c:v>
                </c:pt>
                <c:pt idx="50">
                  <c:v>143.34534554930178</c:v>
                </c:pt>
                <c:pt idx="51">
                  <c:v>151.32153764780651</c:v>
                </c:pt>
                <c:pt idx="52">
                  <c:v>149.29628926336318</c:v>
                </c:pt>
                <c:pt idx="53">
                  <c:v>202.13758410135051</c:v>
                </c:pt>
                <c:pt idx="54">
                  <c:v>152.66082269687831</c:v>
                </c:pt>
                <c:pt idx="55">
                  <c:v>96.486741660258303</c:v>
                </c:pt>
                <c:pt idx="56">
                  <c:v>114.54043404324966</c:v>
                </c:pt>
                <c:pt idx="57">
                  <c:v>74.44434449027176</c:v>
                </c:pt>
                <c:pt idx="58">
                  <c:v>6.0932839338647682</c:v>
                </c:pt>
                <c:pt idx="59">
                  <c:v>-164.25201039546664</c:v>
                </c:pt>
                <c:pt idx="60">
                  <c:v>-209.86195500129452</c:v>
                </c:pt>
                <c:pt idx="61">
                  <c:v>-143.4227042903276</c:v>
                </c:pt>
                <c:pt idx="62">
                  <c:v>-214.26384060148212</c:v>
                </c:pt>
                <c:pt idx="63">
                  <c:v>-191.1102682218816</c:v>
                </c:pt>
                <c:pt idx="64">
                  <c:v>-126.19694844334026</c:v>
                </c:pt>
                <c:pt idx="65">
                  <c:v>-110.65842582573987</c:v>
                </c:pt>
                <c:pt idx="66">
                  <c:v>-57.835679916045592</c:v>
                </c:pt>
                <c:pt idx="67">
                  <c:v>-66.017855571162727</c:v>
                </c:pt>
                <c:pt idx="68">
                  <c:v>-14.283506319316984</c:v>
                </c:pt>
                <c:pt idx="69">
                  <c:v>-55.555650278839494</c:v>
                </c:pt>
                <c:pt idx="70">
                  <c:v>-103.0927933386929</c:v>
                </c:pt>
                <c:pt idx="71">
                  <c:v>-165.55803284357989</c:v>
                </c:pt>
                <c:pt idx="72">
                  <c:v>-139.85139888417598</c:v>
                </c:pt>
                <c:pt idx="73">
                  <c:v>-147.38269321116422</c:v>
                </c:pt>
                <c:pt idx="74">
                  <c:v>-195.40993514762249</c:v>
                </c:pt>
                <c:pt idx="75">
                  <c:v>-196.94373366787659</c:v>
                </c:pt>
                <c:pt idx="76">
                  <c:v>-157.2873167777916</c:v>
                </c:pt>
                <c:pt idx="77">
                  <c:v>-0.36611821533278999</c:v>
                </c:pt>
                <c:pt idx="78">
                  <c:v>84.590510359797918</c:v>
                </c:pt>
                <c:pt idx="79">
                  <c:v>119.66212824788181</c:v>
                </c:pt>
                <c:pt idx="80">
                  <c:v>176.21304827012045</c:v>
                </c:pt>
                <c:pt idx="81">
                  <c:v>226.96195236223866</c:v>
                </c:pt>
                <c:pt idx="82">
                  <c:v>212.91969921884174</c:v>
                </c:pt>
                <c:pt idx="83">
                  <c:v>198.65654664755766</c:v>
                </c:pt>
                <c:pt idx="84">
                  <c:v>247.33341283049594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FB-9140-A547-C16F5093A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022336"/>
        <c:axId val="249020800"/>
      </c:lineChart>
      <c:dateAx>
        <c:axId val="249017472"/>
        <c:scaling>
          <c:orientation val="minMax"/>
        </c:scaling>
        <c:delete val="0"/>
        <c:axPos val="b"/>
        <c:numFmt formatCode="[$-409]m/d/yy\ h:mm\ am/pm;@" sourceLinked="1"/>
        <c:majorTickMark val="out"/>
        <c:minorTickMark val="none"/>
        <c:tickLblPos val="nextTo"/>
        <c:crossAx val="249019008"/>
        <c:crosses val="autoZero"/>
        <c:auto val="1"/>
        <c:lblOffset val="100"/>
        <c:baseTimeUnit val="days"/>
      </c:dateAx>
      <c:valAx>
        <c:axId val="249019008"/>
        <c:scaling>
          <c:orientation val="minMax"/>
          <c:max val="7500"/>
          <c:min val="5000"/>
        </c:scaling>
        <c:delete val="0"/>
        <c:axPos val="l"/>
        <c:majorGridlines/>
        <c:numFmt formatCode="#,##0_);[Red]\(#,##0\)" sourceLinked="1"/>
        <c:majorTickMark val="out"/>
        <c:minorTickMark val="none"/>
        <c:tickLblPos val="nextTo"/>
        <c:crossAx val="249017472"/>
        <c:crosses val="autoZero"/>
        <c:crossBetween val="between"/>
      </c:valAx>
      <c:valAx>
        <c:axId val="249020800"/>
        <c:scaling>
          <c:orientation val="minMax"/>
        </c:scaling>
        <c:delete val="0"/>
        <c:axPos val="r"/>
        <c:numFmt formatCode="#,##0_);[Red]\(#,##0\)" sourceLinked="1"/>
        <c:majorTickMark val="out"/>
        <c:minorTickMark val="none"/>
        <c:tickLblPos val="nextTo"/>
        <c:crossAx val="249022336"/>
        <c:crosses val="max"/>
        <c:crossBetween val="between"/>
      </c:valAx>
      <c:dateAx>
        <c:axId val="249022336"/>
        <c:scaling>
          <c:orientation val="minMax"/>
        </c:scaling>
        <c:delete val="1"/>
        <c:axPos val="b"/>
        <c:numFmt formatCode="[$-409]m/d/yy\ h:mm\ am/pm;@" sourceLinked="1"/>
        <c:majorTickMark val="out"/>
        <c:minorTickMark val="none"/>
        <c:tickLblPos val="nextTo"/>
        <c:crossAx val="24902080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28</xdr:row>
      <xdr:rowOff>185737</xdr:rowOff>
    </xdr:from>
    <xdr:to>
      <xdr:col>22</xdr:col>
      <xdr:colOff>76200</xdr:colOff>
      <xdr:row>53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tockmarketclock.com/exchanges/sse/market-holidays/spring-festival" TargetMode="External"/><Relationship Id="rId13" Type="http://schemas.openxmlformats.org/officeDocument/2006/relationships/hyperlink" Target="https://www.stockmarketclock.com/exchanges/sse/market-holidays/tuen-ng-festival" TargetMode="External"/><Relationship Id="rId18" Type="http://schemas.openxmlformats.org/officeDocument/2006/relationships/hyperlink" Target="https://www.stockmarketclock.com/exchanges/sse/market-holidays/national-day" TargetMode="External"/><Relationship Id="rId3" Type="http://schemas.openxmlformats.org/officeDocument/2006/relationships/hyperlink" Target="https://www.stockmarketclock.com/exchanges/sse/market-holidays/spring-festival" TargetMode="External"/><Relationship Id="rId21" Type="http://schemas.openxmlformats.org/officeDocument/2006/relationships/hyperlink" Target="https://www.stockmarketclock.com/exchanges/sse/market-holidays/national-day" TargetMode="External"/><Relationship Id="rId7" Type="http://schemas.openxmlformats.org/officeDocument/2006/relationships/hyperlink" Target="https://www.stockmarketclock.com/exchanges/sse/market-holidays/spring-festival" TargetMode="External"/><Relationship Id="rId12" Type="http://schemas.openxmlformats.org/officeDocument/2006/relationships/hyperlink" Target="https://www.stockmarketclock.com/exchanges/sse/market-holidays/labour-day" TargetMode="External"/><Relationship Id="rId17" Type="http://schemas.openxmlformats.org/officeDocument/2006/relationships/hyperlink" Target="https://www.stockmarketclock.com/exchanges/sse/market-holidays/national-day" TargetMode="External"/><Relationship Id="rId2" Type="http://schemas.openxmlformats.org/officeDocument/2006/relationships/hyperlink" Target="https://www.stockmarketclock.com/exchanges/sse/market-holidays/spring-festival" TargetMode="External"/><Relationship Id="rId16" Type="http://schemas.openxmlformats.org/officeDocument/2006/relationships/hyperlink" Target="https://www.stockmarketclock.com/exchanges/sse/market-holidays/national-day" TargetMode="External"/><Relationship Id="rId20" Type="http://schemas.openxmlformats.org/officeDocument/2006/relationships/hyperlink" Target="https://www.stockmarketclock.com/exchanges/sse/market-holidays/national-day" TargetMode="External"/><Relationship Id="rId1" Type="http://schemas.openxmlformats.org/officeDocument/2006/relationships/hyperlink" Target="https://www.stockmarketclock.com/exchanges/sse/market-holidays/new-year-holiday" TargetMode="External"/><Relationship Id="rId6" Type="http://schemas.openxmlformats.org/officeDocument/2006/relationships/hyperlink" Target="https://www.stockmarketclock.com/exchanges/sse/market-holidays/spring-festival" TargetMode="External"/><Relationship Id="rId11" Type="http://schemas.openxmlformats.org/officeDocument/2006/relationships/hyperlink" Target="https://www.stockmarketclock.com/exchanges/sse/market-holidays/labour-day" TargetMode="External"/><Relationship Id="rId5" Type="http://schemas.openxmlformats.org/officeDocument/2006/relationships/hyperlink" Target="https://www.stockmarketclock.com/exchanges/sse/market-holidays/spring-festival" TargetMode="External"/><Relationship Id="rId15" Type="http://schemas.openxmlformats.org/officeDocument/2006/relationships/hyperlink" Target="https://www.stockmarketclock.com/exchanges/sse/market-holidays/national-day" TargetMode="External"/><Relationship Id="rId23" Type="http://schemas.openxmlformats.org/officeDocument/2006/relationships/drawing" Target="../drawings/drawing1.xml"/><Relationship Id="rId10" Type="http://schemas.openxmlformats.org/officeDocument/2006/relationships/hyperlink" Target="https://www.stockmarketclock.com/exchanges/sse/market-holidays/ching-ming-festival" TargetMode="External"/><Relationship Id="rId19" Type="http://schemas.openxmlformats.org/officeDocument/2006/relationships/hyperlink" Target="https://www.stockmarketclock.com/exchanges/sse/market-holidays/national-day" TargetMode="External"/><Relationship Id="rId4" Type="http://schemas.openxmlformats.org/officeDocument/2006/relationships/hyperlink" Target="https://www.stockmarketclock.com/exchanges/sse/market-holidays/spring-festival" TargetMode="External"/><Relationship Id="rId9" Type="http://schemas.openxmlformats.org/officeDocument/2006/relationships/hyperlink" Target="https://www.stockmarketclock.com/exchanges/sse/market-holidays/ching-ming-festival" TargetMode="External"/><Relationship Id="rId14" Type="http://schemas.openxmlformats.org/officeDocument/2006/relationships/hyperlink" Target="https://www.stockmarketclock.com/exchanges/sse/market-holidays/mid-autumn-festival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0"/>
  <sheetViews>
    <sheetView tabSelected="1" workbookViewId="0">
      <selection activeCell="J7" sqref="J7"/>
    </sheetView>
  </sheetViews>
  <sheetFormatPr baseColWidth="10" defaultColWidth="8.83203125" defaultRowHeight="15" x14ac:dyDescent="0.2"/>
  <cols>
    <col min="1" max="1" width="12" bestFit="1" customWidth="1"/>
    <col min="3" max="3" width="16.33203125" bestFit="1" customWidth="1"/>
    <col min="4" max="4" width="16.5" bestFit="1" customWidth="1"/>
    <col min="5" max="5" width="14" customWidth="1"/>
    <col min="6" max="6" width="14.6640625" bestFit="1" customWidth="1"/>
    <col min="8" max="8" width="12.5" bestFit="1" customWidth="1"/>
    <col min="10" max="10" width="10" customWidth="1"/>
    <col min="13" max="13" width="11.83203125" customWidth="1"/>
    <col min="15" max="15" width="14.83203125" bestFit="1" customWidth="1"/>
    <col min="16" max="16" width="18" bestFit="1" customWidth="1"/>
    <col min="17" max="17" width="12.6640625" bestFit="1" customWidth="1"/>
    <col min="18" max="18" width="14.5" bestFit="1" customWidth="1"/>
    <col min="19" max="19" width="12.6640625" bestFit="1" customWidth="1"/>
    <col min="20" max="20" width="12" bestFit="1" customWidth="1"/>
    <col min="21" max="21" width="13.5" bestFit="1" customWidth="1"/>
    <col min="22" max="24" width="12.6640625" bestFit="1" customWidth="1"/>
  </cols>
  <sheetData>
    <row r="1" spans="1:20" x14ac:dyDescent="0.2">
      <c r="E1" s="1" t="s">
        <v>0</v>
      </c>
    </row>
    <row r="2" spans="1:20" x14ac:dyDescent="0.2">
      <c r="C2" t="s">
        <v>1</v>
      </c>
      <c r="D2" s="2">
        <f ca="1">TODAY()</f>
        <v>43371</v>
      </c>
    </row>
    <row r="3" spans="1:20" x14ac:dyDescent="0.2">
      <c r="D3" s="2"/>
    </row>
    <row r="4" spans="1:20" x14ac:dyDescent="0.2">
      <c r="S4" t="s">
        <v>2</v>
      </c>
      <c r="T4">
        <f ca="1">L7</f>
        <v>6031.424571971721</v>
      </c>
    </row>
    <row r="5" spans="1:20" x14ac:dyDescent="0.2"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J5" t="s">
        <v>10</v>
      </c>
      <c r="L5" t="s">
        <v>11</v>
      </c>
      <c r="M5" t="s">
        <v>12</v>
      </c>
      <c r="S5" t="s">
        <v>13</v>
      </c>
      <c r="T5" s="3">
        <f ca="1">J7</f>
        <v>6187</v>
      </c>
    </row>
    <row r="6" spans="1:20" ht="16" thickBot="1" x14ac:dyDescent="0.25">
      <c r="D6" t="s">
        <v>14</v>
      </c>
      <c r="E6" t="s">
        <v>15</v>
      </c>
      <c r="F6" t="s">
        <v>16</v>
      </c>
      <c r="G6" t="s">
        <v>17</v>
      </c>
      <c r="H6" t="s">
        <v>18</v>
      </c>
      <c r="J6" t="s">
        <v>19</v>
      </c>
      <c r="N6" s="4"/>
      <c r="S6" t="s">
        <v>20</v>
      </c>
      <c r="T6" s="3">
        <f ca="1">T4-T5</f>
        <v>-155.57542802827902</v>
      </c>
    </row>
    <row r="7" spans="1:20" ht="17" thickBot="1" x14ac:dyDescent="0.25">
      <c r="A7" s="5">
        <v>43146</v>
      </c>
      <c r="B7">
        <v>1</v>
      </c>
      <c r="C7" s="6">
        <f ca="1">WORKDAY.INTL(D2,-1,1,A7:A154)</f>
        <v>43370</v>
      </c>
      <c r="D7" s="7">
        <f ca="1">_xll.BDH(D$6,"Px_last",$C7,$C7,"sort=d")</f>
        <v>61.259399999999999</v>
      </c>
      <c r="E7" s="7">
        <f ca="1">_xll.BDH(E$6,"Px_last",$C7,$C7,"sort=d")</f>
        <v>209900</v>
      </c>
      <c r="F7" s="7">
        <f ca="1">_xll.BDH(F$6,"Px_last",$C7,$C7,"sort=d")</f>
        <v>2923.7339999999999</v>
      </c>
      <c r="G7" s="7">
        <f ca="1">_xll.BDH(G$6,"Px_last",$C7,$C7,"sort=d")</f>
        <v>6.8879000000000001</v>
      </c>
      <c r="H7" s="7">
        <f ca="1">_xll.BDH(H$6,"Px_last",$C7,$C7,"sort=d")</f>
        <v>62.28</v>
      </c>
      <c r="I7" s="7"/>
      <c r="J7" s="3">
        <f ca="1">_xll.BDH(J$6,"Px_last",$C7,$C7,"sort=d")</f>
        <v>6187</v>
      </c>
      <c r="K7">
        <f ca="1">_xll.BDP("LMCADS03 Comdty","Px_mid")</f>
        <v>6213.75</v>
      </c>
      <c r="L7" s="8">
        <f ca="1">$O$23+($O$24*D7)+($O$25*E7)+($O$26*F7)+($O$27*G7)+($O$28*H7)</f>
        <v>6031.424571971721</v>
      </c>
      <c r="M7" s="9">
        <f ca="1">L7-K7</f>
        <v>-182.32542802827902</v>
      </c>
      <c r="N7" t="s">
        <v>21</v>
      </c>
    </row>
    <row r="8" spans="1:20" ht="17" thickBot="1" x14ac:dyDescent="0.25">
      <c r="A8" s="5">
        <v>43147</v>
      </c>
      <c r="B8">
        <f ca="1">B7+1</f>
        <v>2</v>
      </c>
      <c r="C8" s="6">
        <f ca="1">WORKDAY.INTL(C7,-1,1,$A$7:$A$154)</f>
        <v>43369</v>
      </c>
      <c r="D8" s="7">
        <f ca="1">_xll.BDH(D$6,"Px_last",$C8,$C8,"sort=d")</f>
        <v>-8.8795000000000002</v>
      </c>
      <c r="E8" s="7">
        <f ca="1">_xll.BDH(E$6,"Px_last",$C8,$C8,"sort=d")</f>
        <v>210900</v>
      </c>
      <c r="F8" s="7">
        <f ca="1">_xll.BDH(F$6,"Px_last",$C8,$C8,"sort=d")</f>
        <v>2939.53</v>
      </c>
      <c r="G8" s="7">
        <f ca="1">_xll.BDH(G$6,"Px_last",$C8,$C8,"sort=d")</f>
        <v>6.8792999999999997</v>
      </c>
      <c r="H8" s="7">
        <f ca="1">_xll.BDH(H$6,"Px_last",$C8,$C8,"sort=d")</f>
        <v>62.076999999999998</v>
      </c>
      <c r="I8" s="7"/>
      <c r="J8" s="3">
        <f ca="1">_xll.BDH(J$6,"Px_last",$C8,$C8,"sort=d")</f>
        <v>6282</v>
      </c>
      <c r="L8" s="8">
        <f t="shared" ref="L8:L71" ca="1" si="0">$O$23+($O$24*D8)+($O$25*E8)+($O$26*F8)+($O$27*G8)+($O$28*H8)</f>
        <v>6092.2710151083829</v>
      </c>
      <c r="M8" s="10">
        <f t="shared" ref="M8:M71" ca="1" si="1">L8-J8</f>
        <v>-189.72898489161707</v>
      </c>
    </row>
    <row r="9" spans="1:20" ht="17" thickBot="1" x14ac:dyDescent="0.25">
      <c r="A9" s="5">
        <v>43148</v>
      </c>
      <c r="B9">
        <f t="shared" ref="B9:B72" ca="1" si="2">B8+1</f>
        <v>3</v>
      </c>
      <c r="C9" s="6">
        <f ca="1">WORKDAY.INTL(C8,-1,1,$A$7:$A$154)</f>
        <v>43368</v>
      </c>
      <c r="D9" s="7">
        <f ca="1">_xll.BDH(D$6,"Px_last",$C9,$C9,"sort=d")</f>
        <v>-96.999799999999993</v>
      </c>
      <c r="E9" s="7">
        <f ca="1">_xll.BDH(E$6,"Px_last",$C9,$C9,"sort=d")</f>
        <v>212925</v>
      </c>
      <c r="F9" s="7">
        <f ca="1">_xll.BDH(F$6,"Px_last",$C9,$C9,"sort=d")</f>
        <v>2912.6060000000002</v>
      </c>
      <c r="G9" s="7">
        <f ca="1">_xll.BDH(G$6,"Px_last",$C9,$C9,"sort=d")</f>
        <v>6.8685999999999998</v>
      </c>
      <c r="H9" s="7">
        <f ca="1">_xll.BDH(H$6,"Px_last",$C9,$C9,"sort=d")</f>
        <v>61.762999999999998</v>
      </c>
      <c r="I9" s="7"/>
      <c r="J9" s="3">
        <f ca="1">_xll.BDH(J$6,"Px_last",$C9,$C9,"sort=d")</f>
        <v>6318</v>
      </c>
      <c r="L9" s="8">
        <f t="shared" ca="1" si="0"/>
        <v>6131.3516211829028</v>
      </c>
      <c r="M9" s="10">
        <f t="shared" ca="1" si="1"/>
        <v>-186.64837881709718</v>
      </c>
      <c r="N9" s="11" t="s">
        <v>22</v>
      </c>
      <c r="O9" s="11"/>
    </row>
    <row r="10" spans="1:20" ht="17" thickBot="1" x14ac:dyDescent="0.25">
      <c r="A10" s="5">
        <v>43149</v>
      </c>
      <c r="B10">
        <f t="shared" ca="1" si="2"/>
        <v>4</v>
      </c>
      <c r="C10" s="6">
        <f t="shared" ref="C10:C73" ca="1" si="3">WORKDAY.INTL(C9,-1,1,$A$7:$A$154)</f>
        <v>43364</v>
      </c>
      <c r="D10" s="7">
        <f ca="1">_xll.BDH(D$6,"Px_last",$C10,$C10,"sort=d")</f>
        <v>-222.70150000000001</v>
      </c>
      <c r="E10" s="7">
        <f ca="1">_xll.BDH(E$6,"Px_last",$C10,$C10,"sort=d")</f>
        <v>216600</v>
      </c>
      <c r="F10" s="7">
        <f ca="1">_xll.BDH(F$6,"Px_last",$C10,$C10,"sort=d")</f>
        <v>2929.7350000000001</v>
      </c>
      <c r="G10" s="7">
        <f ca="1">_xll.BDH(G$6,"Px_last",$C10,$C10,"sort=d")</f>
        <v>6.8493000000000004</v>
      </c>
      <c r="H10" s="7">
        <f ca="1">_xll.BDH(H$6,"Px_last",$C10,$C10,"sort=d")</f>
        <v>61.789000000000001</v>
      </c>
      <c r="I10" s="7"/>
      <c r="J10" s="3">
        <f ca="1">_xll.BDH(J$6,"Px_last",$C10,$C10,"sort=d")</f>
        <v>6363</v>
      </c>
      <c r="L10" s="8">
        <f t="shared" ca="1" si="0"/>
        <v>6239.0722642396258</v>
      </c>
      <c r="M10" s="10">
        <f t="shared" ca="1" si="1"/>
        <v>-123.92773576037416</v>
      </c>
      <c r="N10" s="12" t="s">
        <v>23</v>
      </c>
      <c r="O10" s="12">
        <v>0.9568684396572007</v>
      </c>
    </row>
    <row r="11" spans="1:20" ht="17" thickBot="1" x14ac:dyDescent="0.25">
      <c r="A11" s="5">
        <v>43150</v>
      </c>
      <c r="B11">
        <f t="shared" ca="1" si="2"/>
        <v>5</v>
      </c>
      <c r="C11" s="6">
        <f t="shared" ca="1" si="3"/>
        <v>43363</v>
      </c>
      <c r="D11" s="7">
        <f ca="1">_xll.BDH(D$6,"Px_last",$C11,$C11,"sort=d")</f>
        <v>90.771500000000003</v>
      </c>
      <c r="E11" s="7">
        <f ca="1">_xll.BDH(E$6,"Px_last",$C11,$C11,"sort=d")</f>
        <v>215000</v>
      </c>
      <c r="F11" s="7">
        <f ca="1">_xll.BDH(F$6,"Px_last",$C11,$C11,"sort=d")</f>
        <v>2858.18</v>
      </c>
      <c r="G11" s="7">
        <f ca="1">_xll.BDH(G$6,"Px_last",$C11,$C11,"sort=d")</f>
        <v>6.8354999999999997</v>
      </c>
      <c r="H11" s="7">
        <f ca="1">_xll.BDH(H$6,"Px_last",$C11,$C11,"sort=d")</f>
        <v>61.847000000000001</v>
      </c>
      <c r="I11" s="7"/>
      <c r="J11" s="3">
        <f ca="1">_xll.BDH(J$6,"Px_last",$C11,$C11,"sort=d")</f>
        <v>6082</v>
      </c>
      <c r="L11" s="8">
        <f t="shared" ca="1" si="0"/>
        <v>6051.1459777129157</v>
      </c>
      <c r="M11" s="10">
        <f t="shared" ca="1" si="1"/>
        <v>-30.854022287084263</v>
      </c>
      <c r="N11" s="12" t="s">
        <v>24</v>
      </c>
      <c r="O11" s="12">
        <v>0.91559721081200585</v>
      </c>
    </row>
    <row r="12" spans="1:20" ht="17" thickBot="1" x14ac:dyDescent="0.25">
      <c r="A12" s="5">
        <v>43151</v>
      </c>
      <c r="B12">
        <f t="shared" ca="1" si="2"/>
        <v>6</v>
      </c>
      <c r="C12" s="6">
        <f t="shared" ca="1" si="3"/>
        <v>43362</v>
      </c>
      <c r="D12" s="7">
        <f ca="1">_xll.BDH(D$6,"Px_last",$C12,$C12,"sort=d")</f>
        <v>49.790799999999997</v>
      </c>
      <c r="E12" s="7">
        <f ca="1">_xll.BDH(E$6,"Px_last",$C12,$C12,"sort=d")</f>
        <v>217600</v>
      </c>
      <c r="F12" s="7">
        <f ca="1">_xll.BDH(F$6,"Px_last",$C12,$C12,"sort=d")</f>
        <v>2859.8440000000001</v>
      </c>
      <c r="G12" s="7">
        <f ca="1">_xll.BDH(G$6,"Px_last",$C12,$C12,"sort=d")</f>
        <v>6.8513000000000002</v>
      </c>
      <c r="H12" s="7">
        <f ca="1">_xll.BDH(H$6,"Px_last",$C12,$C12,"sort=d")</f>
        <v>61.41</v>
      </c>
      <c r="I12" s="7"/>
      <c r="J12" s="3">
        <f ca="1">_xll.BDH(J$6,"Px_last",$C12,$C12,"sort=d")</f>
        <v>6121</v>
      </c>
      <c r="L12" s="8">
        <f t="shared" ca="1" si="0"/>
        <v>6043.9241575925353</v>
      </c>
      <c r="M12" s="10">
        <f t="shared" ca="1" si="1"/>
        <v>-77.075842407464734</v>
      </c>
      <c r="N12" s="12" t="s">
        <v>25</v>
      </c>
      <c r="O12" s="12">
        <v>0.91025526212922148</v>
      </c>
    </row>
    <row r="13" spans="1:20" ht="17" thickBot="1" x14ac:dyDescent="0.25">
      <c r="A13" s="5">
        <v>43152</v>
      </c>
      <c r="B13">
        <f t="shared" ca="1" si="2"/>
        <v>7</v>
      </c>
      <c r="C13" s="6">
        <f t="shared" ca="1" si="3"/>
        <v>43361</v>
      </c>
      <c r="D13" s="7">
        <f ca="1">_xll.BDH(D$6,"Px_last",$C13,$C13,"sort=d")</f>
        <v>-80.908799999999999</v>
      </c>
      <c r="E13" s="7">
        <f ca="1">_xll.BDH(E$6,"Px_last",$C13,$C13,"sort=d")</f>
        <v>214150</v>
      </c>
      <c r="F13" s="7">
        <f ca="1">_xll.BDH(F$6,"Px_last",$C13,$C13,"sort=d")</f>
        <v>2827.4589999999998</v>
      </c>
      <c r="G13" s="7">
        <f ca="1">_xll.BDH(G$6,"Px_last",$C13,$C13,"sort=d")</f>
        <v>6.8612000000000002</v>
      </c>
      <c r="H13" s="7">
        <f ca="1">_xll.BDH(H$6,"Px_last",$C13,$C13,"sort=d")</f>
        <v>61.040999999999997</v>
      </c>
      <c r="I13" s="7"/>
      <c r="J13" s="3">
        <f ca="1">_xll.BDH(J$6,"Px_last",$C13,$C13,"sort=d")</f>
        <v>6086</v>
      </c>
      <c r="L13" s="8">
        <f t="shared" ca="1" si="0"/>
        <v>6066.1070570905213</v>
      </c>
      <c r="M13" s="10">
        <f t="shared" ca="1" si="1"/>
        <v>-19.892942909478734</v>
      </c>
      <c r="N13" s="12" t="s">
        <v>26</v>
      </c>
      <c r="O13" s="12">
        <v>123.83494076087339</v>
      </c>
    </row>
    <row r="14" spans="1:20" ht="17" thickBot="1" x14ac:dyDescent="0.25">
      <c r="A14" s="5">
        <v>43195</v>
      </c>
      <c r="B14">
        <f t="shared" ca="1" si="2"/>
        <v>8</v>
      </c>
      <c r="C14" s="6">
        <f t="shared" ca="1" si="3"/>
        <v>43360</v>
      </c>
      <c r="D14" s="7">
        <f ca="1">_xll.BDH(D$6,"Px_last",$C14,$C14,"sort=d")</f>
        <v>49.362900000000003</v>
      </c>
      <c r="E14" s="7">
        <f ca="1">_xll.BDH(E$6,"Px_last",$C14,$C14,"sort=d")</f>
        <v>221925</v>
      </c>
      <c r="F14" s="7">
        <f ca="1">_xll.BDH(F$6,"Px_last",$C14,$C14,"sort=d")</f>
        <v>2776.9650000000001</v>
      </c>
      <c r="G14" s="7">
        <f ca="1">_xll.BDH(G$6,"Px_last",$C14,$C14,"sort=d")</f>
        <v>6.8704000000000001</v>
      </c>
      <c r="H14" s="7">
        <f ca="1">_xll.BDH(H$6,"Px_last",$C14,$C14,"sort=d")</f>
        <v>60.997999999999998</v>
      </c>
      <c r="I14" s="7"/>
      <c r="J14" s="3">
        <f ca="1">_xll.BDH(J$6,"Px_last",$C14,$C14,"sort=d")</f>
        <v>5945</v>
      </c>
      <c r="L14" s="8">
        <f t="shared" ca="1" si="0"/>
        <v>5944.1450868426446</v>
      </c>
      <c r="M14" s="10">
        <f t="shared" ca="1" si="1"/>
        <v>-0.85491315735544049</v>
      </c>
      <c r="N14" s="13" t="s">
        <v>27</v>
      </c>
      <c r="O14" s="13">
        <v>85</v>
      </c>
    </row>
    <row r="15" spans="1:20" ht="17" thickBot="1" x14ac:dyDescent="0.25">
      <c r="A15" s="5">
        <v>43196</v>
      </c>
      <c r="B15">
        <f t="shared" ca="1" si="2"/>
        <v>9</v>
      </c>
      <c r="C15" s="6">
        <f t="shared" ca="1" si="3"/>
        <v>43357</v>
      </c>
      <c r="D15" s="7">
        <f ca="1">_xll.BDH(D$6,"Px_last",$C15,$C15,"sort=d")</f>
        <v>73.131100000000004</v>
      </c>
      <c r="E15" s="7">
        <f ca="1">_xll.BDH(E$6,"Px_last",$C15,$C15,"sort=d")</f>
        <v>225900</v>
      </c>
      <c r="F15" s="7">
        <f ca="1">_xll.BDH(F$6,"Px_last",$C15,$C15,"sort=d")</f>
        <v>2808.2620000000002</v>
      </c>
      <c r="G15" s="7">
        <f ca="1">_xll.BDH(G$6,"Px_last",$C15,$C15,"sort=d")</f>
        <v>6.8745000000000003</v>
      </c>
      <c r="H15" s="7">
        <f ca="1">_xll.BDH(H$6,"Px_last",$C15,$C15,"sort=d")</f>
        <v>60.994999999999997</v>
      </c>
      <c r="I15" s="7"/>
      <c r="J15" s="3">
        <f ca="1">_xll.BDH(J$6,"Px_last",$C15,$C15,"sort=d")</f>
        <v>5973</v>
      </c>
      <c r="L15" s="8">
        <f t="shared" ca="1" si="0"/>
        <v>5949.071847636832</v>
      </c>
      <c r="M15" s="10">
        <f t="shared" ca="1" si="1"/>
        <v>-23.92815236316801</v>
      </c>
    </row>
    <row r="16" spans="1:20" ht="17" thickBot="1" x14ac:dyDescent="0.25">
      <c r="A16" s="5">
        <v>43220</v>
      </c>
      <c r="B16">
        <f t="shared" ca="1" si="2"/>
        <v>10</v>
      </c>
      <c r="C16" s="6">
        <f t="shared" ca="1" si="3"/>
        <v>43356</v>
      </c>
      <c r="D16" s="7">
        <f ca="1">_xll.BDH(D$6,"Px_last",$C16,$C16,"sort=d")</f>
        <v>-25.594200000000001</v>
      </c>
      <c r="E16" s="7">
        <f ca="1">_xll.BDH(E$6,"Px_last",$C16,$C16,"sort=d")</f>
        <v>225125</v>
      </c>
      <c r="F16" s="7">
        <f ca="1">_xll.BDH(F$6,"Px_last",$C16,$C16,"sort=d")</f>
        <v>2813.4229999999998</v>
      </c>
      <c r="G16" s="7">
        <f ca="1">_xll.BDH(G$6,"Px_last",$C16,$C16,"sort=d")</f>
        <v>6.8451000000000004</v>
      </c>
      <c r="H16" s="7">
        <f ca="1">_xll.BDH(H$6,"Px_last",$C16,$C16,"sort=d")</f>
        <v>61.195999999999998</v>
      </c>
      <c r="I16" s="7"/>
      <c r="J16" s="3">
        <f ca="1">_xll.BDH(J$6,"Px_last",$C16,$C16,"sort=d")</f>
        <v>6033</v>
      </c>
      <c r="L16" s="8">
        <f t="shared" ca="1" si="0"/>
        <v>6052.7524468743959</v>
      </c>
      <c r="M16" s="10">
        <f t="shared" ca="1" si="1"/>
        <v>19.752446874395901</v>
      </c>
      <c r="N16" t="s">
        <v>28</v>
      </c>
    </row>
    <row r="17" spans="1:22" ht="17" thickBot="1" x14ac:dyDescent="0.25">
      <c r="A17" s="5">
        <v>43221</v>
      </c>
      <c r="B17">
        <f t="shared" ca="1" si="2"/>
        <v>11</v>
      </c>
      <c r="C17" s="6">
        <f t="shared" ca="1" si="3"/>
        <v>43355</v>
      </c>
      <c r="D17" s="7">
        <f ca="1">_xll.BDH(D$6,"Px_last",$C17,$C17,"sort=d")</f>
        <v>-90.177000000000007</v>
      </c>
      <c r="E17" s="7">
        <f ca="1">_xll.BDH(E$6,"Px_last",$C17,$C17,"sort=d")</f>
        <v>233025</v>
      </c>
      <c r="F17" s="7">
        <f ca="1">_xll.BDH(F$6,"Px_last",$C17,$C17,"sort=d")</f>
        <v>2781.5</v>
      </c>
      <c r="G17" s="7">
        <f ca="1">_xll.BDH(G$6,"Px_last",$C17,$C17,"sort=d")</f>
        <v>6.8356000000000003</v>
      </c>
      <c r="H17" s="7">
        <f ca="1">_xll.BDH(H$6,"Px_last",$C17,$C17,"sort=d")</f>
        <v>60.829000000000001</v>
      </c>
      <c r="I17" s="7"/>
      <c r="J17" s="3">
        <f ca="1">_xll.BDH(J$6,"Px_last",$C17,$C17,"sort=d")</f>
        <v>5997</v>
      </c>
      <c r="L17" s="8">
        <f t="shared" ca="1" si="0"/>
        <v>6072.5935297011192</v>
      </c>
      <c r="M17" s="10">
        <f t="shared" ca="1" si="1"/>
        <v>75.593529701119223</v>
      </c>
      <c r="N17" s="14"/>
      <c r="O17" s="14" t="s">
        <v>29</v>
      </c>
      <c r="P17" s="14" t="s">
        <v>30</v>
      </c>
      <c r="Q17" s="14" t="s">
        <v>31</v>
      </c>
      <c r="R17" s="14" t="s">
        <v>32</v>
      </c>
      <c r="S17" s="14" t="s">
        <v>33</v>
      </c>
    </row>
    <row r="18" spans="1:22" ht="17" thickBot="1" x14ac:dyDescent="0.25">
      <c r="A18" s="5">
        <v>43269</v>
      </c>
      <c r="B18">
        <f t="shared" ca="1" si="2"/>
        <v>12</v>
      </c>
      <c r="C18" s="6">
        <f t="shared" ca="1" si="3"/>
        <v>43354</v>
      </c>
      <c r="D18" s="7">
        <f ca="1">_xll.BDH(D$6,"Px_last",$C18,$C18,"sort=d")</f>
        <v>76.035600000000002</v>
      </c>
      <c r="E18" s="7">
        <f ca="1">_xll.BDH(E$6,"Px_last",$C18,$C18,"sort=d")</f>
        <v>234300</v>
      </c>
      <c r="F18" s="7">
        <f ca="1">_xll.BDH(F$6,"Px_last",$C18,$C18,"sort=d")</f>
        <v>2790.585</v>
      </c>
      <c r="G18" s="7">
        <f ca="1">_xll.BDH(G$6,"Px_last",$C18,$C18,"sort=d")</f>
        <v>6.8751999999999995</v>
      </c>
      <c r="H18" s="7">
        <f ca="1">_xll.BDH(H$6,"Px_last",$C18,$C18,"sort=d")</f>
        <v>60.347999999999999</v>
      </c>
      <c r="I18" s="7"/>
      <c r="J18" s="3">
        <f ca="1">_xll.BDH(J$6,"Px_last",$C18,$C18,"sort=d")</f>
        <v>5859</v>
      </c>
      <c r="L18" s="8">
        <f t="shared" ca="1" si="0"/>
        <v>5928.2859978456399</v>
      </c>
      <c r="M18" s="10">
        <f t="shared" ca="1" si="1"/>
        <v>69.28599784563994</v>
      </c>
      <c r="N18" s="12" t="s">
        <v>34</v>
      </c>
      <c r="O18" s="12">
        <v>5</v>
      </c>
      <c r="P18" s="12">
        <v>13141990.688293327</v>
      </c>
      <c r="Q18" s="12">
        <v>2628398.1376586654</v>
      </c>
      <c r="R18" s="12">
        <v>171.39760510293044</v>
      </c>
      <c r="S18" s="12">
        <v>6.7091407926582041E-41</v>
      </c>
    </row>
    <row r="19" spans="1:22" ht="17" thickBot="1" x14ac:dyDescent="0.25">
      <c r="A19" s="5">
        <v>43367</v>
      </c>
      <c r="B19">
        <f t="shared" ca="1" si="2"/>
        <v>13</v>
      </c>
      <c r="C19" s="6">
        <f t="shared" ca="1" si="3"/>
        <v>43353</v>
      </c>
      <c r="D19" s="7">
        <f ca="1">_xll.BDH(D$6,"Px_last",$C19,$C19,"sort=d")</f>
        <v>21.482299999999999</v>
      </c>
      <c r="E19" s="7">
        <f ca="1">_xll.BDH(E$6,"Px_last",$C19,$C19,"sort=d")</f>
        <v>238750</v>
      </c>
      <c r="F19" s="7">
        <f ca="1">_xll.BDH(F$6,"Px_last",$C19,$C19,"sort=d")</f>
        <v>2795.4780000000001</v>
      </c>
      <c r="G19" s="7">
        <f ca="1">_xll.BDH(G$6,"Px_last",$C19,$C19,"sort=d")</f>
        <v>6.8690999999999995</v>
      </c>
      <c r="H19" s="7">
        <f ca="1">_xll.BDH(H$6,"Px_last",$C19,$C19,"sort=d")</f>
        <v>60.332999999999998</v>
      </c>
      <c r="I19" s="7"/>
      <c r="J19" s="3">
        <f ca="1">_xll.BDH(J$6,"Px_last",$C19,$C19,"sort=d")</f>
        <v>5910</v>
      </c>
      <c r="L19" s="8">
        <f t="shared" ca="1" si="0"/>
        <v>5968.4082386292057</v>
      </c>
      <c r="M19" s="10">
        <f t="shared" ca="1" si="1"/>
        <v>58.408238629205698</v>
      </c>
      <c r="N19" s="12" t="s">
        <v>12</v>
      </c>
      <c r="O19" s="12">
        <v>79</v>
      </c>
      <c r="P19" s="12">
        <v>1211472.3117066729</v>
      </c>
      <c r="Q19" s="12">
        <v>15335.092553249024</v>
      </c>
      <c r="R19" s="12"/>
      <c r="S19" s="12"/>
    </row>
    <row r="20" spans="1:22" ht="17" thickBot="1" x14ac:dyDescent="0.25">
      <c r="A20" s="5">
        <v>43374</v>
      </c>
      <c r="B20">
        <f t="shared" ca="1" si="2"/>
        <v>14</v>
      </c>
      <c r="C20" s="6">
        <f t="shared" ca="1" si="3"/>
        <v>43350</v>
      </c>
      <c r="D20" s="7">
        <f ca="1">_xll.BDH(D$6,"Px_last",$C20,$C20,"sort=d")</f>
        <v>9.6097000000000001</v>
      </c>
      <c r="E20" s="7">
        <f ca="1">_xll.BDH(E$6,"Px_last",$C20,$C20,"sort=d")</f>
        <v>246175</v>
      </c>
      <c r="F20" s="7">
        <f ca="1">_xll.BDH(F$6,"Px_last",$C20,$C20,"sort=d")</f>
        <v>2829.8449999999998</v>
      </c>
      <c r="G20" s="7">
        <f ca="1">_xll.BDH(G$6,"Px_last",$C20,$C20,"sort=d")</f>
        <v>6.8690999999999995</v>
      </c>
      <c r="H20" s="7">
        <f ca="1">_xll.BDH(H$6,"Px_last",$C20,$C20,"sort=d")</f>
        <v>60.402999999999999</v>
      </c>
      <c r="I20" s="7"/>
      <c r="J20" s="3">
        <f ca="1">_xll.BDH(J$6,"Px_last",$C20,$C20,"sort=d")</f>
        <v>5933</v>
      </c>
      <c r="L20" s="8">
        <f t="shared" ca="1" si="0"/>
        <v>5999.7973173237151</v>
      </c>
      <c r="M20" s="10">
        <f t="shared" ca="1" si="1"/>
        <v>66.797317323715106</v>
      </c>
      <c r="N20" s="13" t="s">
        <v>35</v>
      </c>
      <c r="O20" s="13">
        <v>84</v>
      </c>
      <c r="P20" s="13">
        <v>14353463</v>
      </c>
      <c r="Q20" s="13"/>
      <c r="R20" s="13"/>
      <c r="S20" s="13"/>
    </row>
    <row r="21" spans="1:22" ht="17" thickBot="1" x14ac:dyDescent="0.25">
      <c r="A21" s="5">
        <v>43375</v>
      </c>
      <c r="B21">
        <f t="shared" ca="1" si="2"/>
        <v>15</v>
      </c>
      <c r="C21" s="6">
        <f t="shared" ca="1" si="3"/>
        <v>43349</v>
      </c>
      <c r="D21" s="7">
        <f ca="1">_xll.BDH(D$6,"Px_last",$C21,$C21,"sort=d")</f>
        <v>-1.8837999999999999</v>
      </c>
      <c r="E21" s="7">
        <f ca="1">_xll.BDH(E$6,"Px_last",$C21,$C21,"sort=d")</f>
        <v>254350</v>
      </c>
      <c r="F21" s="7">
        <f ca="1">_xll.BDH(F$6,"Px_last",$C21,$C21,"sort=d")</f>
        <v>2818.61</v>
      </c>
      <c r="G21" s="7">
        <f ca="1">_xll.BDH(G$6,"Px_last",$C21,$C21,"sort=d")</f>
        <v>6.8448000000000002</v>
      </c>
      <c r="H21" s="7">
        <f ca="1">_xll.BDH(H$6,"Px_last",$C21,$C21,"sort=d")</f>
        <v>60.414000000000001</v>
      </c>
      <c r="I21" s="7"/>
      <c r="J21" s="3">
        <f ca="1">_xll.BDH(J$6,"Px_last",$C21,$C21,"sort=d")</f>
        <v>5927.5</v>
      </c>
      <c r="L21" s="8">
        <f t="shared" ca="1" si="0"/>
        <v>6035.8516688812524</v>
      </c>
      <c r="M21" s="10">
        <f t="shared" ca="1" si="1"/>
        <v>108.35166888125241</v>
      </c>
    </row>
    <row r="22" spans="1:22" ht="17" thickBot="1" x14ac:dyDescent="0.25">
      <c r="A22" s="5">
        <v>43376</v>
      </c>
      <c r="B22">
        <f t="shared" ca="1" si="2"/>
        <v>16</v>
      </c>
      <c r="C22" s="6">
        <f t="shared" ca="1" si="3"/>
        <v>43348</v>
      </c>
      <c r="D22" s="7">
        <f ca="1">_xll.BDH(D$6,"Px_last",$C22,$C22,"sort=d")</f>
        <v>23.864000000000001</v>
      </c>
      <c r="E22" s="7">
        <f ca="1">_xll.BDH(E$6,"Px_last",$C22,$C22,"sort=d")</f>
        <v>262100</v>
      </c>
      <c r="F22" s="7">
        <f ca="1">_xll.BDH(F$6,"Px_last",$C22,$C22,"sort=d")</f>
        <v>2831.9569999999999</v>
      </c>
      <c r="G22" s="7">
        <f ca="1">_xll.BDH(G$6,"Px_last",$C22,$C22,"sort=d")</f>
        <v>6.8422000000000001</v>
      </c>
      <c r="H22" s="7">
        <f ca="1">_xll.BDH(H$6,"Px_last",$C22,$C22,"sort=d")</f>
        <v>60.393999999999998</v>
      </c>
      <c r="I22" s="7"/>
      <c r="J22" s="3">
        <f ca="1">_xll.BDH(J$6,"Px_last",$C22,$C22,"sort=d")</f>
        <v>5871</v>
      </c>
      <c r="L22" s="8">
        <f t="shared" ca="1" si="0"/>
        <v>6036.043448616836</v>
      </c>
      <c r="M22" s="10">
        <f t="shared" ca="1" si="1"/>
        <v>165.04344861683603</v>
      </c>
      <c r="N22" s="14"/>
      <c r="O22" s="14" t="s">
        <v>36</v>
      </c>
      <c r="P22" s="14" t="s">
        <v>26</v>
      </c>
      <c r="Q22" s="14" t="s">
        <v>37</v>
      </c>
      <c r="R22" s="14" t="s">
        <v>38</v>
      </c>
      <c r="S22" s="14" t="s">
        <v>39</v>
      </c>
      <c r="T22" s="14" t="s">
        <v>40</v>
      </c>
      <c r="U22" s="14" t="s">
        <v>41</v>
      </c>
      <c r="V22" s="14" t="s">
        <v>42</v>
      </c>
    </row>
    <row r="23" spans="1:22" ht="17" thickBot="1" x14ac:dyDescent="0.25">
      <c r="A23" s="5">
        <v>43377</v>
      </c>
      <c r="B23">
        <f t="shared" ca="1" si="2"/>
        <v>17</v>
      </c>
      <c r="C23" s="6">
        <f t="shared" ca="1" si="3"/>
        <v>43347</v>
      </c>
      <c r="D23" s="7">
        <f ca="1">_xll.BDH(D$6,"Px_last",$C23,$C23,"sort=d")</f>
        <v>179.68770000000001</v>
      </c>
      <c r="E23" s="7">
        <f ca="1">_xll.BDH(E$6,"Px_last",$C23,$C23,"sort=d")</f>
        <v>262900</v>
      </c>
      <c r="F23" s="7">
        <f ca="1">_xll.BDH(F$6,"Px_last",$C23,$C23,"sort=d")</f>
        <v>2880.4569999999999</v>
      </c>
      <c r="G23" s="7">
        <f ca="1">_xll.BDH(G$6,"Px_last",$C23,$C23,"sort=d")</f>
        <v>6.8494999999999999</v>
      </c>
      <c r="H23" s="7">
        <f ca="1">_xll.BDH(H$6,"Px_last",$C23,$C23,"sort=d")</f>
        <v>60.295999999999999</v>
      </c>
      <c r="I23" s="7"/>
      <c r="J23" s="3">
        <f ca="1">_xll.BDH(J$6,"Px_last",$C23,$C23,"sort=d")</f>
        <v>5815</v>
      </c>
      <c r="L23" s="8">
        <f t="shared" ca="1" si="0"/>
        <v>5983.9943748171227</v>
      </c>
      <c r="M23" s="10">
        <f t="shared" ca="1" si="1"/>
        <v>168.99437481712266</v>
      </c>
      <c r="N23" s="12" t="s">
        <v>43</v>
      </c>
      <c r="O23" s="12">
        <v>15251.99111081027</v>
      </c>
      <c r="P23" s="12">
        <v>2181.3226163138406</v>
      </c>
      <c r="Q23" s="12">
        <v>6.9920840671354734</v>
      </c>
      <c r="R23" s="12">
        <v>7.737674911596643E-10</v>
      </c>
      <c r="S23" s="12">
        <v>10910.177050588652</v>
      </c>
      <c r="T23" s="12">
        <v>19593.805171031887</v>
      </c>
      <c r="U23" s="12">
        <v>10910.177050588652</v>
      </c>
      <c r="V23" s="12">
        <v>19593.805171031887</v>
      </c>
    </row>
    <row r="24" spans="1:22" ht="17" thickBot="1" x14ac:dyDescent="0.25">
      <c r="A24" s="5">
        <v>43378</v>
      </c>
      <c r="B24">
        <f t="shared" ca="1" si="2"/>
        <v>18</v>
      </c>
      <c r="C24" s="6">
        <f t="shared" ca="1" si="3"/>
        <v>43346</v>
      </c>
      <c r="D24" s="7">
        <f ca="1">_xll.BDH(D$6,"Px_last",$C24,$C24,"sort=d")</f>
        <v>61.965600000000002</v>
      </c>
      <c r="E24" s="7">
        <f ca="1">_xll.BDH(E$6,"Px_last",$C24,$C24,"sort=d")</f>
        <v>262475</v>
      </c>
      <c r="F24" s="7">
        <f ca="1">_xll.BDH(F$6,"Px_last",$C24,$C24,"sort=d")</f>
        <v>2849.1819999999998</v>
      </c>
      <c r="G24" s="7">
        <f ca="1">_xll.BDH(G$6,"Px_last",$C24,$C24,"sort=d")</f>
        <v>6.8350999999999997</v>
      </c>
      <c r="H24" s="7">
        <f ca="1">_xll.BDH(H$6,"Px_last",$C24,$C24,"sort=d")</f>
        <v>60.692999999999998</v>
      </c>
      <c r="I24" s="7"/>
      <c r="J24" s="3">
        <f ca="1">_xll.BDH(J$6,"Px_last",$C24,$C24,"sort=d")</f>
        <v>5967</v>
      </c>
      <c r="L24" s="8">
        <f t="shared" ca="1" si="0"/>
        <v>6043.6438379405199</v>
      </c>
      <c r="M24" s="10">
        <f t="shared" ca="1" si="1"/>
        <v>76.643837940519916</v>
      </c>
      <c r="N24" s="12" t="s">
        <v>14</v>
      </c>
      <c r="O24" s="12">
        <v>-0.49624915638352352</v>
      </c>
      <c r="P24" s="12">
        <v>0.19939759816522445</v>
      </c>
      <c r="Q24" s="12">
        <v>-2.4887418953377889</v>
      </c>
      <c r="R24" s="12">
        <v>1.4922164914917596E-2</v>
      </c>
      <c r="S24" s="12">
        <v>-0.89314014757087723</v>
      </c>
      <c r="T24" s="12">
        <v>-9.9358165196169801E-2</v>
      </c>
      <c r="U24" s="12">
        <v>-0.89314014757087723</v>
      </c>
      <c r="V24" s="12">
        <v>-9.9358165196169801E-2</v>
      </c>
    </row>
    <row r="25" spans="1:22" ht="17" thickBot="1" x14ac:dyDescent="0.25">
      <c r="A25" s="5">
        <v>43379</v>
      </c>
      <c r="B25">
        <f t="shared" ca="1" si="2"/>
        <v>19</v>
      </c>
      <c r="C25" s="6">
        <f t="shared" ca="1" si="3"/>
        <v>43343</v>
      </c>
      <c r="D25" s="7">
        <f ca="1">_xll.BDH(D$6,"Px_last",$C25,$C25,"sort=d")</f>
        <v>103.7124</v>
      </c>
      <c r="E25" s="7">
        <f ca="1">_xll.BDH(E$6,"Px_last",$C25,$C25,"sort=d")</f>
        <v>264925</v>
      </c>
      <c r="F25" s="7">
        <f ca="1">_xll.BDH(F$6,"Px_last",$C25,$C25,"sort=d")</f>
        <v>2853.904</v>
      </c>
      <c r="G25" s="7">
        <f ca="1">_xll.BDH(G$6,"Px_last",$C25,$C25,"sort=d")</f>
        <v>6.8459000000000003</v>
      </c>
      <c r="H25" s="7">
        <f ca="1">_xll.BDH(H$6,"Px_last",$C25,$C25,"sort=d")</f>
        <v>61.125999999999998</v>
      </c>
      <c r="I25" s="7"/>
      <c r="J25" s="3">
        <f ca="1">_xll.BDH(J$6,"Px_last",$C25,$C25,"sort=d")</f>
        <v>5975</v>
      </c>
      <c r="L25" s="8">
        <f t="shared" ca="1" si="0"/>
        <v>6009.2724431173529</v>
      </c>
      <c r="M25" s="10">
        <f t="shared" ca="1" si="1"/>
        <v>34.27244311735285</v>
      </c>
      <c r="N25" s="12" t="s">
        <v>15</v>
      </c>
      <c r="O25" s="12">
        <v>-2.404028109670202E-4</v>
      </c>
      <c r="P25" s="12">
        <v>9.5204844398260311E-4</v>
      </c>
      <c r="Q25" s="12">
        <v>-0.25251111168394819</v>
      </c>
      <c r="R25" s="12">
        <v>0.80130187062935909</v>
      </c>
      <c r="S25" s="12">
        <v>-2.1354078364414597E-3</v>
      </c>
      <c r="T25" s="12">
        <v>1.6546022145074192E-3</v>
      </c>
      <c r="U25" s="12">
        <v>-2.1354078364414597E-3</v>
      </c>
      <c r="V25" s="12">
        <v>1.6546022145074192E-3</v>
      </c>
    </row>
    <row r="26" spans="1:22" ht="17" thickBot="1" x14ac:dyDescent="0.25">
      <c r="A26" s="15">
        <v>43380</v>
      </c>
      <c r="B26">
        <f t="shared" ca="1" si="2"/>
        <v>20</v>
      </c>
      <c r="C26" s="6">
        <f t="shared" ca="1" si="3"/>
        <v>43342</v>
      </c>
      <c r="D26" s="7">
        <f ca="1">_xll.BDH(D$6,"Px_last",$C26,$C26,"sort=d")</f>
        <v>6.5640000000000001</v>
      </c>
      <c r="E26" s="7">
        <f ca="1">_xll.BDH(E$6,"Px_last",$C26,$C26,"sort=d")</f>
        <v>266450</v>
      </c>
      <c r="F26" s="7">
        <f ca="1">_xll.BDH(F$6,"Px_last",$C26,$C26,"sort=d")</f>
        <v>2867.009</v>
      </c>
      <c r="G26" s="7">
        <f ca="1">_xll.BDH(G$6,"Px_last",$C26,$C26,"sort=d")</f>
        <v>6.8677000000000001</v>
      </c>
      <c r="H26" s="7">
        <f ca="1">_xll.BDH(H$6,"Px_last",$C26,$C26,"sort=d")</f>
        <v>60.741999999999997</v>
      </c>
      <c r="I26" s="7"/>
      <c r="J26" s="3">
        <f ca="1">_xll.BDH(J$6,"Px_last",$C26,$C26,"sort=d")</f>
        <v>6066</v>
      </c>
      <c r="L26" s="8">
        <f t="shared" ca="1" si="0"/>
        <v>6029.2145273986598</v>
      </c>
      <c r="M26" s="10">
        <f t="shared" ca="1" si="1"/>
        <v>-36.785472601340189</v>
      </c>
      <c r="N26" s="12" t="s">
        <v>16</v>
      </c>
      <c r="O26" s="12">
        <v>0.78682531905633979</v>
      </c>
      <c r="P26" s="12">
        <v>0.23006111063863408</v>
      </c>
      <c r="Q26" s="12">
        <v>3.420070940595592</v>
      </c>
      <c r="R26" s="12">
        <v>9.9335334432151638E-4</v>
      </c>
      <c r="S26" s="12">
        <v>0.32890013301989368</v>
      </c>
      <c r="T26" s="12">
        <v>1.2447505050927858</v>
      </c>
      <c r="U26" s="12">
        <v>0.32890013301989368</v>
      </c>
      <c r="V26" s="12">
        <v>1.2447505050927858</v>
      </c>
    </row>
    <row r="27" spans="1:22" x14ac:dyDescent="0.2">
      <c r="A27" s="16">
        <v>43339</v>
      </c>
      <c r="B27">
        <f t="shared" ca="1" si="2"/>
        <v>21</v>
      </c>
      <c r="C27" s="6">
        <f t="shared" ca="1" si="3"/>
        <v>43341</v>
      </c>
      <c r="D27" s="7">
        <f ca="1">_xll.BDH(D$6,"Px_last",$C27,$C27,"sort=d")</f>
        <v>38.464700000000001</v>
      </c>
      <c r="E27" s="7">
        <f ca="1">_xll.BDH(E$6,"Px_last",$C27,$C27,"sort=d")</f>
        <v>267850</v>
      </c>
      <c r="F27" s="7">
        <f ca="1">_xll.BDH(F$6,"Px_last",$C27,$C27,"sort=d")</f>
        <v>2900.13</v>
      </c>
      <c r="G27" s="7">
        <f ca="1">_xll.BDH(G$6,"Px_last",$C27,$C27,"sort=d")</f>
        <v>6.8217999999999996</v>
      </c>
      <c r="H27" s="7">
        <f ca="1">_xll.BDH(H$6,"Px_last",$C27,$C27,"sort=d")</f>
        <v>61.408000000000001</v>
      </c>
      <c r="I27" s="7"/>
      <c r="J27" s="3">
        <f ca="1">_xll.BDH(J$6,"Px_last",$C27,$C27,"sort=d")</f>
        <v>6086</v>
      </c>
      <c r="L27" s="8">
        <f t="shared" ca="1" si="0"/>
        <v>6119.0725928429838</v>
      </c>
      <c r="M27" s="10">
        <f t="shared" ca="1" si="1"/>
        <v>33.072592842983795</v>
      </c>
      <c r="N27" s="12" t="s">
        <v>17</v>
      </c>
      <c r="O27" s="12">
        <v>-1692.1004557568615</v>
      </c>
      <c r="P27" s="12">
        <v>217.937453462744</v>
      </c>
      <c r="Q27" s="12">
        <v>-7.7641563158216993</v>
      </c>
      <c r="R27" s="12">
        <v>2.5074880150023395E-11</v>
      </c>
      <c r="S27" s="12">
        <v>-2125.8941058187993</v>
      </c>
      <c r="T27" s="12">
        <v>-1258.3068056949237</v>
      </c>
      <c r="U27" s="12">
        <v>-2125.8941058187993</v>
      </c>
      <c r="V27" s="12">
        <v>-1258.3068056949237</v>
      </c>
    </row>
    <row r="28" spans="1:22" ht="16" thickBot="1" x14ac:dyDescent="0.25">
      <c r="A28" s="16">
        <v>43459</v>
      </c>
      <c r="B28">
        <f t="shared" ca="1" si="2"/>
        <v>22</v>
      </c>
      <c r="C28" s="6">
        <f t="shared" ca="1" si="3"/>
        <v>43340</v>
      </c>
      <c r="D28" s="7">
        <f ca="1">_xll.BDH(D$6,"Px_last",$C28,$C28,"sort=d")</f>
        <v>-61.7179</v>
      </c>
      <c r="E28" s="7">
        <f ca="1">_xll.BDH(E$6,"Px_last",$C28,$C28,"sort=d")</f>
        <v>268175</v>
      </c>
      <c r="F28" s="7">
        <f ca="1">_xll.BDH(F$6,"Px_last",$C28,$C28,"sort=d")</f>
        <v>2909.2280000000001</v>
      </c>
      <c r="G28" s="7">
        <f ca="1">_xll.BDH(G$6,"Px_last",$C28,$C28,"sort=d")</f>
        <v>6.8009000000000004</v>
      </c>
      <c r="H28" s="7">
        <f ca="1">_xll.BDH(H$6,"Px_last",$C28,$C28,"sort=d")</f>
        <v>61.768000000000001</v>
      </c>
      <c r="I28" s="7"/>
      <c r="J28" s="3">
        <f ca="1">_xll.BDH(J$6,"Px_last",$C28,$C28,"sort=d")</f>
        <v>6147</v>
      </c>
      <c r="L28" s="8">
        <f t="shared" ca="1" si="0"/>
        <v>6212.4753059856066</v>
      </c>
      <c r="M28" s="10">
        <f t="shared" ca="1" si="1"/>
        <v>65.47530598560661</v>
      </c>
      <c r="N28" s="13" t="s">
        <v>18</v>
      </c>
      <c r="O28" s="13">
        <v>3.4496584549744012</v>
      </c>
      <c r="P28" s="13">
        <v>11.522592073669374</v>
      </c>
      <c r="Q28" s="13">
        <v>0.29938215576140376</v>
      </c>
      <c r="R28" s="13">
        <v>0.76543470293275406</v>
      </c>
      <c r="S28" s="13">
        <v>-19.485487360456819</v>
      </c>
      <c r="T28" s="13">
        <v>26.38480427040562</v>
      </c>
      <c r="U28" s="13">
        <v>-19.485487360456819</v>
      </c>
      <c r="V28" s="13">
        <v>26.38480427040562</v>
      </c>
    </row>
    <row r="29" spans="1:22" x14ac:dyDescent="0.2">
      <c r="A29" s="16">
        <v>43460</v>
      </c>
      <c r="B29">
        <f t="shared" ca="1" si="2"/>
        <v>23</v>
      </c>
      <c r="C29" s="6">
        <f t="shared" ca="1" si="3"/>
        <v>43336</v>
      </c>
      <c r="D29" s="7">
        <f ca="1">_xll.BDH(D$6,"Px_last",$C29,$C29,"sort=d")</f>
        <v>-41.316600000000001</v>
      </c>
      <c r="E29" s="7">
        <f ca="1">_xll.BDH(E$6,"Px_last",$C29,$C29,"sort=d")</f>
        <v>267075</v>
      </c>
      <c r="F29" s="7">
        <f ca="1">_xll.BDH(F$6,"Px_last",$C29,$C29,"sort=d")</f>
        <v>2858.3519999999999</v>
      </c>
      <c r="G29" s="7">
        <f ca="1">_xll.BDH(G$6,"Px_last",$C29,$C29,"sort=d")</f>
        <v>6.8056999999999999</v>
      </c>
      <c r="H29" s="7">
        <f ca="1">_xll.BDH(H$6,"Px_last",$C29,$C29,"sort=d")</f>
        <v>62.161000000000001</v>
      </c>
      <c r="I29" s="7"/>
      <c r="J29" s="3">
        <f ca="1">_xll.BDH(J$6,"Px_last",$C29,$C29,"sort=d")</f>
        <v>6105</v>
      </c>
      <c r="L29" s="8">
        <f t="shared" ca="1" si="0"/>
        <v>6155.8187298164066</v>
      </c>
      <c r="M29" s="10">
        <f t="shared" ca="1" si="1"/>
        <v>50.818729816406631</v>
      </c>
    </row>
    <row r="30" spans="1:22" x14ac:dyDescent="0.2">
      <c r="A30" s="16">
        <v>43466</v>
      </c>
      <c r="B30">
        <f t="shared" ca="1" si="2"/>
        <v>24</v>
      </c>
      <c r="C30" s="6">
        <f t="shared" ca="1" si="3"/>
        <v>43335</v>
      </c>
      <c r="D30" s="7">
        <f ca="1">_xll.BDH(D$6,"Px_last",$C30,$C30,"sort=d")</f>
        <v>-4.0152999999999999</v>
      </c>
      <c r="E30" s="7">
        <f ca="1">_xll.BDH(E$6,"Px_last",$C30,$C30,"sort=d")</f>
        <v>266950</v>
      </c>
      <c r="F30" s="7">
        <f ca="1">_xll.BDH(F$6,"Px_last",$C30,$C30,"sort=d")</f>
        <v>2853.2739999999999</v>
      </c>
      <c r="G30" s="7">
        <f ca="1">_xll.BDH(G$6,"Px_last",$C30,$C30,"sort=d")</f>
        <v>6.8939000000000004</v>
      </c>
      <c r="H30" s="7">
        <f ca="1">_xll.BDH(H$6,"Px_last",$C30,$C30,"sort=d")</f>
        <v>61.610999999999997</v>
      </c>
      <c r="I30" s="7"/>
      <c r="J30" s="3">
        <f ca="1">_xll.BDH(J$6,"Px_last",$C30,$C30,"sort=d")</f>
        <v>5986.5</v>
      </c>
      <c r="L30" s="8">
        <f t="shared" ca="1" si="0"/>
        <v>5982.2019701926083</v>
      </c>
      <c r="M30" s="10">
        <f t="shared" ca="1" si="1"/>
        <v>-4.2980298073916856</v>
      </c>
    </row>
    <row r="31" spans="1:22" x14ac:dyDescent="0.2">
      <c r="A31" s="16">
        <v>43574</v>
      </c>
      <c r="B31">
        <f t="shared" ca="1" si="2"/>
        <v>25</v>
      </c>
      <c r="C31" s="6">
        <f t="shared" ca="1" si="3"/>
        <v>43334</v>
      </c>
      <c r="D31" s="7">
        <f ca="1">_xll.BDH(D$6,"Px_last",$C31,$C31,"sort=d")</f>
        <v>56.747399999999999</v>
      </c>
      <c r="E31" s="7">
        <f ca="1">_xll.BDH(E$6,"Px_last",$C31,$C31,"sort=d")</f>
        <v>262850</v>
      </c>
      <c r="F31" s="7">
        <f ca="1">_xll.BDH(F$6,"Px_last",$C31,$C31,"sort=d")</f>
        <v>2842.777</v>
      </c>
      <c r="G31" s="7">
        <f ca="1">_xll.BDH(G$6,"Px_last",$C31,$C31,"sort=d")</f>
        <v>6.8475000000000001</v>
      </c>
      <c r="H31" s="7">
        <f ca="1">_xll.BDH(H$6,"Px_last",$C31,$C31,"sort=d")</f>
        <v>61.988999999999997</v>
      </c>
      <c r="I31" s="7"/>
      <c r="J31" s="3">
        <f ca="1">_xll.BDH(J$6,"Px_last",$C31,$C31,"sort=d")</f>
        <v>6005</v>
      </c>
      <c r="L31" s="8">
        <f t="shared" ca="1" si="0"/>
        <v>6024.592309771956</v>
      </c>
      <c r="M31" s="10">
        <f t="shared" ca="1" si="1"/>
        <v>19.592309771956025</v>
      </c>
    </row>
    <row r="32" spans="1:22" x14ac:dyDescent="0.2">
      <c r="A32" s="16">
        <v>43577</v>
      </c>
      <c r="B32">
        <f t="shared" ca="1" si="2"/>
        <v>26</v>
      </c>
      <c r="C32" s="6">
        <f t="shared" ca="1" si="3"/>
        <v>43333</v>
      </c>
      <c r="D32" s="7">
        <f ca="1">_xll.BDH(D$6,"Px_last",$C32,$C32,"sort=d")</f>
        <v>-14.235900000000001</v>
      </c>
      <c r="E32" s="7">
        <f ca="1">_xll.BDH(E$6,"Px_last",$C32,$C32,"sort=d")</f>
        <v>261250</v>
      </c>
      <c r="F32" s="7">
        <f ca="1">_xll.BDH(F$6,"Px_last",$C32,$C32,"sort=d")</f>
        <v>2862.9430000000002</v>
      </c>
      <c r="G32" s="7">
        <f ca="1">_xll.BDH(G$6,"Px_last",$C32,$C32,"sort=d")</f>
        <v>6.8285</v>
      </c>
      <c r="H32" s="7">
        <f ca="1">_xll.BDH(H$6,"Px_last",$C32,$C32,"sort=d")</f>
        <v>62.087000000000003</v>
      </c>
      <c r="I32" s="7"/>
      <c r="J32" s="3">
        <f ca="1">_xll.BDH(J$6,"Px_last",$C32,$C32,"sort=d")</f>
        <v>6045</v>
      </c>
      <c r="L32" s="8">
        <f t="shared" ca="1" si="0"/>
        <v>6108.5574515838771</v>
      </c>
      <c r="M32" s="10">
        <f t="shared" ca="1" si="1"/>
        <v>63.557451583877082</v>
      </c>
    </row>
    <row r="33" spans="1:13" x14ac:dyDescent="0.2">
      <c r="A33" s="16">
        <v>43591</v>
      </c>
      <c r="B33">
        <f t="shared" ca="1" si="2"/>
        <v>27</v>
      </c>
      <c r="C33" s="6">
        <f t="shared" ca="1" si="3"/>
        <v>43332</v>
      </c>
      <c r="D33" s="7">
        <f ca="1">_xll.BDH(D$6,"Px_last",$C33,$C33,"sort=d")</f>
        <v>-18.4176</v>
      </c>
      <c r="E33" s="7">
        <f ca="1">_xll.BDH(E$6,"Px_last",$C33,$C33,"sort=d")</f>
        <v>259250</v>
      </c>
      <c r="F33" s="7">
        <f ca="1">_xll.BDH(F$6,"Px_last",$C33,$C33,"sort=d")</f>
        <v>2825.8870000000002</v>
      </c>
      <c r="G33" s="7">
        <f ca="1">_xll.BDH(G$6,"Px_last",$C33,$C33,"sort=d")</f>
        <v>6.8353000000000002</v>
      </c>
      <c r="H33" s="7">
        <f ca="1">_xll.BDH(H$6,"Px_last",$C33,$C33,"sort=d")</f>
        <v>62.127000000000002</v>
      </c>
      <c r="I33" s="7"/>
      <c r="J33" s="3">
        <f ca="1">_xll.BDH(J$6,"Px_last",$C33,$C33,"sort=d")</f>
        <v>5991.5</v>
      </c>
      <c r="L33" s="8">
        <f t="shared" ca="1" si="0"/>
        <v>6070.5885265191619</v>
      </c>
      <c r="M33" s="10">
        <f t="shared" ca="1" si="1"/>
        <v>79.08852651916186</v>
      </c>
    </row>
    <row r="34" spans="1:13" x14ac:dyDescent="0.2">
      <c r="A34" s="16">
        <v>43612</v>
      </c>
      <c r="B34">
        <f t="shared" ca="1" si="2"/>
        <v>28</v>
      </c>
      <c r="C34" s="6">
        <f t="shared" ca="1" si="3"/>
        <v>43329</v>
      </c>
      <c r="D34" s="7">
        <f ca="1">_xll.BDH(D$6,"Px_last",$C34,$C34,"sort=d")</f>
        <v>8.31</v>
      </c>
      <c r="E34" s="7">
        <f ca="1">_xll.BDH(E$6,"Px_last",$C34,$C34,"sort=d")</f>
        <v>258850</v>
      </c>
      <c r="F34" s="7">
        <f ca="1">_xll.BDH(F$6,"Px_last",$C34,$C34,"sort=d")</f>
        <v>2794.9079999999999</v>
      </c>
      <c r="G34" s="7">
        <f ca="1">_xll.BDH(G$6,"Px_last",$C34,$C34,"sort=d")</f>
        <v>6.8368000000000002</v>
      </c>
      <c r="H34" s="7">
        <f ca="1">_xll.BDH(H$6,"Px_last",$C34,$C34,"sort=d")</f>
        <v>62.161000000000001</v>
      </c>
      <c r="I34" s="7"/>
      <c r="J34" s="3">
        <f ca="1">_xll.BDH(J$6,"Px_last",$C34,$C34,"sort=d")</f>
        <v>5926</v>
      </c>
      <c r="L34" s="8">
        <f t="shared" ca="1" si="0"/>
        <v>6030.62521483618</v>
      </c>
      <c r="M34" s="10">
        <f t="shared" ca="1" si="1"/>
        <v>104.62521483618002</v>
      </c>
    </row>
    <row r="35" spans="1:13" x14ac:dyDescent="0.2">
      <c r="A35" s="16">
        <v>43703</v>
      </c>
      <c r="B35">
        <f t="shared" ca="1" si="2"/>
        <v>29</v>
      </c>
      <c r="C35" s="6">
        <f t="shared" ca="1" si="3"/>
        <v>43328</v>
      </c>
      <c r="D35" s="7">
        <f ca="1">_xll.BDH(D$6,"Px_last",$C35,$C35,"sort=d")</f>
        <v>-28.0154</v>
      </c>
      <c r="E35" s="7">
        <f ca="1">_xll.BDH(E$6,"Px_last",$C35,$C35,"sort=d")</f>
        <v>257400</v>
      </c>
      <c r="F35" s="7">
        <f ca="1">_xll.BDH(F$6,"Px_last",$C35,$C35,"sort=d")</f>
        <v>2832.9050000000002</v>
      </c>
      <c r="G35" s="7">
        <f ca="1">_xll.BDH(G$6,"Px_last",$C35,$C35,"sort=d")</f>
        <v>6.8628</v>
      </c>
      <c r="H35" s="7">
        <f ca="1">_xll.BDH(H$6,"Px_last",$C35,$C35,"sort=d")</f>
        <v>62.146999999999998</v>
      </c>
      <c r="I35" s="7"/>
      <c r="J35" s="3">
        <f ca="1">_xll.BDH(J$6,"Px_last",$C35,$C35,"sort=d")</f>
        <v>5938</v>
      </c>
      <c r="L35" s="8">
        <f t="shared" ca="1" si="0"/>
        <v>6034.8543425975085</v>
      </c>
      <c r="M35" s="10">
        <f t="shared" ca="1" si="1"/>
        <v>96.854342597508548</v>
      </c>
    </row>
    <row r="36" spans="1:13" x14ac:dyDescent="0.2">
      <c r="A36" s="16">
        <v>43824</v>
      </c>
      <c r="B36">
        <f t="shared" ca="1" si="2"/>
        <v>30</v>
      </c>
      <c r="C36" s="6">
        <f t="shared" ca="1" si="3"/>
        <v>43327</v>
      </c>
      <c r="D36" s="7">
        <f ca="1">_xll.BDH(D$6,"Px_last",$C36,$C36,"sort=d")</f>
        <v>235.697</v>
      </c>
      <c r="E36" s="7">
        <f ca="1">_xll.BDH(E$6,"Px_last",$C36,$C36,"sort=d")</f>
        <v>257625</v>
      </c>
      <c r="F36" s="7">
        <f ca="1">_xll.BDH(F$6,"Px_last",$C36,$C36,"sort=d")</f>
        <v>2851.837</v>
      </c>
      <c r="G36" s="7">
        <f ca="1">_xll.BDH(G$6,"Px_last",$C36,$C36,"sort=d")</f>
        <v>6.9470999999999998</v>
      </c>
      <c r="H36" s="7">
        <f ca="1">_xll.BDH(H$6,"Px_last",$C36,$C36,"sort=d")</f>
        <v>62.002000000000002</v>
      </c>
      <c r="I36" s="7"/>
      <c r="J36" s="3">
        <f ca="1">_xll.BDH(J$6,"Px_last",$C36,$C36,"sort=d")</f>
        <v>5801</v>
      </c>
      <c r="L36" s="8">
        <f t="shared" ca="1" si="0"/>
        <v>5775.6851039812691</v>
      </c>
      <c r="M36" s="10">
        <f t="shared" ca="1" si="1"/>
        <v>-25.314896018730906</v>
      </c>
    </row>
    <row r="37" spans="1:13" x14ac:dyDescent="0.2">
      <c r="A37" s="16">
        <v>43825</v>
      </c>
      <c r="B37">
        <f t="shared" ca="1" si="2"/>
        <v>31</v>
      </c>
      <c r="C37" s="6">
        <f t="shared" ca="1" si="3"/>
        <v>43326</v>
      </c>
      <c r="D37" s="7">
        <f ca="1">_xll.BDH(D$6,"Px_last",$C37,$C37,"sort=d")</f>
        <v>133.38999999999999</v>
      </c>
      <c r="E37" s="7">
        <f ca="1">_xll.BDH(E$6,"Px_last",$C37,$C37,"sort=d")</f>
        <v>254875</v>
      </c>
      <c r="F37" s="7">
        <f ca="1">_xll.BDH(F$6,"Px_last",$C37,$C37,"sort=d")</f>
        <v>2912.355</v>
      </c>
      <c r="G37" s="7">
        <f ca="1">_xll.BDH(G$6,"Px_last",$C37,$C37,"sort=d")</f>
        <v>6.8995999999999995</v>
      </c>
      <c r="H37" s="7">
        <f ca="1">_xll.BDH(H$6,"Px_last",$C37,$C37,"sort=d")</f>
        <v>61.670999999999999</v>
      </c>
      <c r="I37" s="7"/>
      <c r="J37" s="3">
        <f ca="1">_xll.BDH(J$6,"Px_last",$C37,$C37,"sort=d")</f>
        <v>6044</v>
      </c>
      <c r="L37" s="8">
        <f t="shared" ca="1" si="0"/>
        <v>5953.9660035120642</v>
      </c>
      <c r="M37" s="10">
        <f t="shared" ca="1" si="1"/>
        <v>-90.033996487935838</v>
      </c>
    </row>
    <row r="38" spans="1:13" x14ac:dyDescent="0.2">
      <c r="A38" s="16">
        <v>43248</v>
      </c>
      <c r="B38">
        <f t="shared" ca="1" si="2"/>
        <v>32</v>
      </c>
      <c r="C38" s="6">
        <f t="shared" ca="1" si="3"/>
        <v>43325</v>
      </c>
      <c r="D38" s="7">
        <f ca="1">_xll.BDH(D$6,"Px_last",$C38,$C38,"sort=d")</f>
        <v>-2.4144999999999999</v>
      </c>
      <c r="E38" s="7">
        <f ca="1">_xll.BDH(E$6,"Px_last",$C38,$C38,"sort=d")</f>
        <v>254400</v>
      </c>
      <c r="F38" s="7">
        <f ca="1">_xll.BDH(F$6,"Px_last",$C38,$C38,"sort=d")</f>
        <v>2917.5309999999999</v>
      </c>
      <c r="G38" s="7">
        <f ca="1">_xll.BDH(G$6,"Px_last",$C38,$C38,"sort=d")</f>
        <v>6.899</v>
      </c>
      <c r="H38" s="7">
        <f ca="1">_xll.BDH(H$6,"Px_last",$C38,$C38,"sort=d")</f>
        <v>61.436</v>
      </c>
      <c r="I38" s="7"/>
      <c r="J38" s="3">
        <f ca="1">_xll.BDH(J$6,"Px_last",$C38,$C38,"sort=d")</f>
        <v>6153.5</v>
      </c>
      <c r="L38" s="8">
        <f t="shared" ca="1" si="0"/>
        <v>6025.7502617933278</v>
      </c>
      <c r="M38" s="10">
        <f t="shared" ca="1" si="1"/>
        <v>-127.74973820667219</v>
      </c>
    </row>
    <row r="39" spans="1:13" x14ac:dyDescent="0.2">
      <c r="A39" s="16">
        <v>43227</v>
      </c>
      <c r="B39">
        <f t="shared" ca="1" si="2"/>
        <v>33</v>
      </c>
      <c r="C39" s="6">
        <f t="shared" ca="1" si="3"/>
        <v>43322</v>
      </c>
      <c r="D39" s="7">
        <f ca="1">_xll.BDH(D$6,"Px_last",$C39,$C39,"sort=d")</f>
        <v>19.7439</v>
      </c>
      <c r="E39" s="7">
        <f ca="1">_xll.BDH(E$6,"Px_last",$C39,$C39,"sort=d")</f>
        <v>253525</v>
      </c>
      <c r="F39" s="7">
        <f ca="1">_xll.BDH(F$6,"Px_last",$C39,$C39,"sort=d")</f>
        <v>2927.43</v>
      </c>
      <c r="G39" s="7">
        <f ca="1">_xll.BDH(G$6,"Px_last",$C39,$C39,"sort=d")</f>
        <v>6.8692000000000002</v>
      </c>
      <c r="H39" s="7">
        <f ca="1">_xll.BDH(H$6,"Px_last",$C39,$C39,"sort=d")</f>
        <v>62.198</v>
      </c>
      <c r="I39" s="7"/>
      <c r="J39" s="3">
        <f ca="1">_xll.BDH(J$6,"Px_last",$C39,$C39,"sort=d")</f>
        <v>6190</v>
      </c>
      <c r="L39" s="8">
        <f t="shared" ca="1" si="0"/>
        <v>6075.8065441037006</v>
      </c>
      <c r="M39" s="10">
        <f t="shared" ca="1" si="1"/>
        <v>-114.19345589629938</v>
      </c>
    </row>
    <row r="40" spans="1:13" x14ac:dyDescent="0.2">
      <c r="A40" s="16">
        <v>43192</v>
      </c>
      <c r="B40">
        <f t="shared" ca="1" si="2"/>
        <v>34</v>
      </c>
      <c r="C40" s="6">
        <f t="shared" ca="1" si="3"/>
        <v>43321</v>
      </c>
      <c r="D40" s="7">
        <f ca="1">_xll.BDH(D$6,"Px_last",$C40,$C40,"sort=d")</f>
        <v>0.58409999999999995</v>
      </c>
      <c r="E40" s="7">
        <f ca="1">_xll.BDH(E$6,"Px_last",$C40,$C40,"sort=d")</f>
        <v>252625</v>
      </c>
      <c r="F40" s="7">
        <f ca="1">_xll.BDH(F$6,"Px_last",$C40,$C40,"sort=d")</f>
        <v>2926.4769999999999</v>
      </c>
      <c r="G40" s="7">
        <f ca="1">_xll.BDH(G$6,"Px_last",$C40,$C40,"sort=d")</f>
        <v>6.8460000000000001</v>
      </c>
      <c r="H40" s="7">
        <f ca="1">_xll.BDH(H$6,"Px_last",$C40,$C40,"sort=d")</f>
        <v>63.6</v>
      </c>
      <c r="I40" s="7"/>
      <c r="J40" s="3">
        <f ca="1">_xll.BDH(J$6,"Px_last",$C40,$C40,"sort=d")</f>
        <v>6225</v>
      </c>
      <c r="L40" s="8">
        <f t="shared" ca="1" si="0"/>
        <v>6128.8742484184231</v>
      </c>
      <c r="M40" s="10">
        <f t="shared" ca="1" si="1"/>
        <v>-96.125751581576878</v>
      </c>
    </row>
    <row r="41" spans="1:13" x14ac:dyDescent="0.2">
      <c r="A41" s="16">
        <v>43189</v>
      </c>
      <c r="B41">
        <f t="shared" ca="1" si="2"/>
        <v>35</v>
      </c>
      <c r="C41" s="6">
        <f t="shared" ca="1" si="3"/>
        <v>43320</v>
      </c>
      <c r="D41" s="7">
        <f ca="1">_xll.BDH(D$6,"Px_last",$C41,$C41,"sort=d")</f>
        <v>24.944700000000001</v>
      </c>
      <c r="E41" s="7">
        <f ca="1">_xll.BDH(E$6,"Px_last",$C41,$C41,"sort=d")</f>
        <v>249150</v>
      </c>
      <c r="F41" s="7">
        <f ca="1">_xll.BDH(F$6,"Px_last",$C41,$C41,"sort=d")</f>
        <v>2873.7510000000002</v>
      </c>
      <c r="G41" s="7">
        <f ca="1">_xll.BDH(G$6,"Px_last",$C41,$C41,"sort=d")</f>
        <v>6.8251999999999997</v>
      </c>
      <c r="H41" s="7">
        <f ca="1">_xll.BDH(H$6,"Px_last",$C41,$C41,"sort=d")</f>
        <v>64.403000000000006</v>
      </c>
      <c r="I41" s="7"/>
      <c r="J41" s="3">
        <f ca="1">_xll.BDH(J$6,"Px_last",$C41,$C41,"sort=d")</f>
        <v>6173</v>
      </c>
      <c r="L41" s="8">
        <f t="shared" ca="1" si="0"/>
        <v>6114.1003344340561</v>
      </c>
      <c r="M41" s="10">
        <f t="shared" ca="1" si="1"/>
        <v>-58.899665565943906</v>
      </c>
    </row>
    <row r="42" spans="1:13" x14ac:dyDescent="0.2">
      <c r="A42" s="16">
        <v>43101</v>
      </c>
      <c r="B42">
        <f t="shared" ca="1" si="2"/>
        <v>36</v>
      </c>
      <c r="C42" s="6">
        <f t="shared" ca="1" si="3"/>
        <v>43319</v>
      </c>
      <c r="D42" s="7">
        <f ca="1">_xll.BDH(D$6,"Px_last",$C42,$C42,"sort=d")</f>
        <v>-2.1884000000000001</v>
      </c>
      <c r="E42" s="7">
        <f ca="1">_xll.BDH(E$6,"Px_last",$C42,$C42,"sort=d")</f>
        <v>248050</v>
      </c>
      <c r="F42" s="7">
        <f ca="1">_xll.BDH(F$6,"Px_last",$C42,$C42,"sort=d")</f>
        <v>2910.7840000000001</v>
      </c>
      <c r="G42" s="7">
        <f ca="1">_xll.BDH(G$6,"Px_last",$C42,$C42,"sort=d")</f>
        <v>6.8205999999999998</v>
      </c>
      <c r="H42" s="7">
        <f ca="1">_xll.BDH(H$6,"Px_last",$C42,$C42,"sort=d")</f>
        <v>64.676000000000002</v>
      </c>
      <c r="I42" s="7"/>
      <c r="J42" s="3">
        <f ca="1">_xll.BDH(J$6,"Px_last",$C42,$C42,"sort=d")</f>
        <v>6175</v>
      </c>
      <c r="L42" s="8">
        <f t="shared" ca="1" si="0"/>
        <v>6165.6934764064945</v>
      </c>
      <c r="M42" s="10">
        <f t="shared" ca="1" si="1"/>
        <v>-9.3065235935055171</v>
      </c>
    </row>
    <row r="43" spans="1:13" x14ac:dyDescent="0.2">
      <c r="A43" s="17">
        <v>43285</v>
      </c>
      <c r="B43">
        <f t="shared" ca="1" si="2"/>
        <v>37</v>
      </c>
      <c r="C43" s="6">
        <f t="shared" ca="1" si="3"/>
        <v>43318</v>
      </c>
      <c r="D43" s="7">
        <f ca="1">_xll.BDH(D$6,"Px_last",$C43,$C43,"sort=d")</f>
        <v>24.552299999999999</v>
      </c>
      <c r="E43" s="7">
        <f ca="1">_xll.BDH(E$6,"Px_last",$C43,$C43,"sort=d")</f>
        <v>249900</v>
      </c>
      <c r="F43" s="7">
        <f ca="1">_xll.BDH(F$6,"Px_last",$C43,$C43,"sort=d")</f>
        <v>2832.9960000000001</v>
      </c>
      <c r="G43" s="7">
        <f ca="1">_xll.BDH(G$6,"Px_last",$C43,$C43,"sort=d")</f>
        <v>6.8655999999999997</v>
      </c>
      <c r="H43" s="7">
        <f ca="1">_xll.BDH(H$6,"Px_last",$C43,$C43,"sort=d")</f>
        <v>64.463999999999999</v>
      </c>
      <c r="I43" s="7"/>
      <c r="J43" s="3">
        <f ca="1">_xll.BDH(J$6,"Px_last",$C43,$C43,"sort=d")</f>
        <v>6133</v>
      </c>
      <c r="L43" s="8">
        <f t="shared" ca="1" si="0"/>
        <v>6013.8972653698347</v>
      </c>
      <c r="M43" s="10">
        <f t="shared" ca="1" si="1"/>
        <v>-119.10273463016529</v>
      </c>
    </row>
    <row r="44" spans="1:13" x14ac:dyDescent="0.2">
      <c r="B44">
        <f t="shared" ca="1" si="2"/>
        <v>38</v>
      </c>
      <c r="C44" s="6">
        <f t="shared" ca="1" si="3"/>
        <v>43315</v>
      </c>
      <c r="D44" s="7">
        <f ca="1">_xll.BDH(D$6,"Px_last",$C44,$C44,"sort=d")</f>
        <v>-45.309100000000001</v>
      </c>
      <c r="E44" s="7">
        <f ca="1">_xll.BDH(E$6,"Px_last",$C44,$C44,"sort=d")</f>
        <v>250625</v>
      </c>
      <c r="F44" s="7">
        <f ca="1">_xll.BDH(F$6,"Px_last",$C44,$C44,"sort=d")</f>
        <v>2869.9209999999998</v>
      </c>
      <c r="G44" s="7">
        <f ca="1">_xll.BDH(G$6,"Px_last",$C44,$C44,"sort=d")</f>
        <v>6.8460999999999999</v>
      </c>
      <c r="H44" s="7">
        <f ca="1">_xll.BDH(H$6,"Px_last",$C44,$C44,"sort=d")</f>
        <v>64.801000000000002</v>
      </c>
      <c r="I44" s="7"/>
      <c r="J44" s="3">
        <f ca="1">_xll.BDH(J$6,"Px_last",$C44,$C44,"sort=d")</f>
        <v>6206</v>
      </c>
      <c r="L44" s="8">
        <f t="shared" ca="1" si="0"/>
        <v>6111.6036528383938</v>
      </c>
      <c r="M44" s="10">
        <f t="shared" ca="1" si="1"/>
        <v>-94.396347161606172</v>
      </c>
    </row>
    <row r="45" spans="1:13" x14ac:dyDescent="0.2">
      <c r="B45">
        <f t="shared" ca="1" si="2"/>
        <v>39</v>
      </c>
      <c r="C45" s="6">
        <f t="shared" ca="1" si="3"/>
        <v>43314</v>
      </c>
      <c r="D45" s="7">
        <f ca="1">_xll.BDH(D$6,"Px_last",$C45,$C45,"sort=d")</f>
        <v>16.601400000000002</v>
      </c>
      <c r="E45" s="7">
        <f ca="1">_xll.BDH(E$6,"Px_last",$C45,$C45,"sort=d")</f>
        <v>251450</v>
      </c>
      <c r="F45" s="7">
        <f ca="1">_xll.BDH(F$6,"Px_last",$C45,$C45,"sort=d")</f>
        <v>2898.8409999999999</v>
      </c>
      <c r="G45" s="7">
        <f ca="1">_xll.BDH(G$6,"Px_last",$C45,$C45,"sort=d")</f>
        <v>6.8812999999999995</v>
      </c>
      <c r="H45" s="7">
        <f ca="1">_xll.BDH(H$6,"Px_last",$C45,$C45,"sort=d")</f>
        <v>64.563999999999993</v>
      </c>
      <c r="I45" s="7"/>
      <c r="J45" s="3">
        <f ca="1">_xll.BDH(J$6,"Px_last",$C45,$C45,"sort=d")</f>
        <v>6139.5</v>
      </c>
      <c r="L45" s="8">
        <f t="shared" ca="1" si="0"/>
        <v>6043.0577702537066</v>
      </c>
      <c r="M45" s="10">
        <f t="shared" ca="1" si="1"/>
        <v>-96.442229746293378</v>
      </c>
    </row>
    <row r="46" spans="1:13" x14ac:dyDescent="0.2">
      <c r="B46">
        <f t="shared" ca="1" si="2"/>
        <v>40</v>
      </c>
      <c r="C46" s="6">
        <f t="shared" ca="1" si="3"/>
        <v>43313</v>
      </c>
      <c r="D46" s="7">
        <f ca="1">_xll.BDH(D$6,"Px_last",$C46,$C46,"sort=d")</f>
        <v>108.2911</v>
      </c>
      <c r="E46" s="7">
        <f ca="1">_xll.BDH(E$6,"Px_last",$C46,$C46,"sort=d")</f>
        <v>251950</v>
      </c>
      <c r="F46" s="7">
        <f ca="1">_xll.BDH(F$6,"Px_last",$C46,$C46,"sort=d")</f>
        <v>2958.0509999999999</v>
      </c>
      <c r="G46" s="7">
        <f ca="1">_xll.BDH(G$6,"Px_last",$C46,$C46,"sort=d")</f>
        <v>6.8243</v>
      </c>
      <c r="H46" s="7">
        <f ca="1">_xll.BDH(H$6,"Px_last",$C46,$C46,"sort=d")</f>
        <v>64.980999999999995</v>
      </c>
      <c r="I46" s="7"/>
      <c r="J46" s="3">
        <f ca="1">_xll.BDH(J$6,"Px_last",$C46,$C46,"sort=d")</f>
        <v>6172</v>
      </c>
      <c r="L46" s="8">
        <f t="shared" ca="1" si="0"/>
        <v>6141.9127932693518</v>
      </c>
      <c r="M46" s="10">
        <f t="shared" ca="1" si="1"/>
        <v>-30.087206730648177</v>
      </c>
    </row>
    <row r="47" spans="1:13" x14ac:dyDescent="0.2">
      <c r="B47">
        <f t="shared" ca="1" si="2"/>
        <v>41</v>
      </c>
      <c r="C47" s="6">
        <f t="shared" ca="1" si="3"/>
        <v>43312</v>
      </c>
      <c r="D47" s="7">
        <f ca="1">_xll.BDH(D$6,"Px_last",$C47,$C47,"sort=d")</f>
        <v>-55.407499999999999</v>
      </c>
      <c r="E47" s="7">
        <f ca="1">_xll.BDH(E$6,"Px_last",$C47,$C47,"sort=d")</f>
        <v>254425</v>
      </c>
      <c r="F47" s="7">
        <f ca="1">_xll.BDH(F$6,"Px_last",$C47,$C47,"sort=d")</f>
        <v>3012.4949999999999</v>
      </c>
      <c r="G47" s="7">
        <f ca="1">_xll.BDH(G$6,"Px_last",$C47,$C47,"sort=d")</f>
        <v>6.8052999999999999</v>
      </c>
      <c r="H47" s="7">
        <f ca="1">_xll.BDH(H$6,"Px_last",$C47,$C47,"sort=d")</f>
        <v>65.165000000000006</v>
      </c>
      <c r="I47" s="7"/>
      <c r="J47" s="3">
        <f ca="1">_xll.BDH(J$6,"Px_last",$C47,$C47,"sort=d")</f>
        <v>6300</v>
      </c>
      <c r="L47" s="8">
        <f t="shared" ca="1" si="0"/>
        <v>6298.175651949171</v>
      </c>
      <c r="M47" s="10">
        <f t="shared" ca="1" si="1"/>
        <v>-1.8243480508290304</v>
      </c>
    </row>
    <row r="48" spans="1:13" x14ac:dyDescent="0.2">
      <c r="B48">
        <f t="shared" ca="1" si="2"/>
        <v>42</v>
      </c>
      <c r="C48" s="6">
        <f t="shared" ca="1" si="3"/>
        <v>43311</v>
      </c>
      <c r="D48" s="7">
        <f ca="1">_xll.BDH(D$6,"Px_last",$C48,$C48,"sort=d")</f>
        <v>14.1534</v>
      </c>
      <c r="E48" s="7">
        <f ca="1">_xll.BDH(E$6,"Px_last",$C48,$C48,"sort=d")</f>
        <v>256275</v>
      </c>
      <c r="F48" s="7">
        <f ca="1">_xll.BDH(F$6,"Px_last",$C48,$C48,"sort=d")</f>
        <v>3004.7919999999999</v>
      </c>
      <c r="G48" s="7">
        <f ca="1">_xll.BDH(G$6,"Px_last",$C48,$C48,"sort=d")</f>
        <v>6.8266</v>
      </c>
      <c r="H48" s="7">
        <f ca="1">_xll.BDH(H$6,"Px_last",$C48,$C48,"sort=d")</f>
        <v>65.328999999999994</v>
      </c>
      <c r="I48" s="7"/>
      <c r="J48" s="3">
        <f ca="1">_xll.BDH(J$6,"Px_last",$C48,$C48,"sort=d")</f>
        <v>6250</v>
      </c>
      <c r="L48" s="8">
        <f t="shared" ca="1" si="0"/>
        <v>6221.6744576529063</v>
      </c>
      <c r="M48" s="10">
        <f t="shared" ca="1" si="1"/>
        <v>-28.325542347093688</v>
      </c>
    </row>
    <row r="49" spans="2:16" x14ac:dyDescent="0.2">
      <c r="B49">
        <f t="shared" ca="1" si="2"/>
        <v>43</v>
      </c>
      <c r="C49" s="6">
        <f t="shared" ca="1" si="3"/>
        <v>43308</v>
      </c>
      <c r="D49" s="7">
        <f ca="1">_xll.BDH(D$6,"Px_last",$C49,$C49,"sort=d")</f>
        <v>-5.7069999999999999</v>
      </c>
      <c r="E49" s="7">
        <f ca="1">_xll.BDH(E$6,"Px_last",$C49,$C49,"sort=d")</f>
        <v>253525</v>
      </c>
      <c r="F49" s="7">
        <f ca="1">_xll.BDH(F$6,"Px_last",$C49,$C49,"sort=d")</f>
        <v>3009.5279999999998</v>
      </c>
      <c r="G49" s="7">
        <f ca="1">_xll.BDH(G$6,"Px_last",$C49,$C49,"sort=d")</f>
        <v>6.8178000000000001</v>
      </c>
      <c r="H49" s="7">
        <f ca="1">_xll.BDH(H$6,"Px_last",$C49,$C49,"sort=d")</f>
        <v>65.22</v>
      </c>
      <c r="I49" s="7"/>
      <c r="J49" s="3">
        <f ca="1">_xll.BDH(J$6,"Px_last",$C49,$C49,"sort=d")</f>
        <v>6297</v>
      </c>
      <c r="L49" s="8">
        <f t="shared" ca="1" si="0"/>
        <v>6250.4321480786248</v>
      </c>
      <c r="M49" s="10">
        <f t="shared" ca="1" si="1"/>
        <v>-46.567851921375222</v>
      </c>
    </row>
    <row r="50" spans="2:16" x14ac:dyDescent="0.2">
      <c r="B50">
        <f t="shared" ca="1" si="2"/>
        <v>44</v>
      </c>
      <c r="C50" s="6">
        <f t="shared" ca="1" si="3"/>
        <v>43307</v>
      </c>
      <c r="D50" s="7">
        <f ca="1">_xll.BDH(D$6,"Px_last",$C50,$C50,"sort=d")</f>
        <v>16.2545</v>
      </c>
      <c r="E50" s="7">
        <f ca="1">_xll.BDH(E$6,"Px_last",$C50,$C50,"sort=d")</f>
        <v>251950</v>
      </c>
      <c r="F50" s="7">
        <f ca="1">_xll.BDH(F$6,"Px_last",$C50,$C50,"sort=d")</f>
        <v>3018.6080000000002</v>
      </c>
      <c r="G50" s="7">
        <f ca="1">_xll.BDH(G$6,"Px_last",$C50,$C50,"sort=d")</f>
        <v>6.8263999999999996</v>
      </c>
      <c r="H50" s="7">
        <f ca="1">_xll.BDH(H$6,"Px_last",$C50,$C50,"sort=d")</f>
        <v>65.052999999999997</v>
      </c>
      <c r="I50" s="7"/>
      <c r="J50" s="3">
        <f ca="1">_xll.BDH(J$6,"Px_last",$C50,$C50,"sort=d")</f>
        <v>6291</v>
      </c>
      <c r="L50" s="8">
        <f t="shared" ca="1" si="0"/>
        <v>6231.9286236735261</v>
      </c>
      <c r="M50" s="10">
        <f t="shared" ca="1" si="1"/>
        <v>-59.07137632647391</v>
      </c>
    </row>
    <row r="51" spans="2:16" x14ac:dyDescent="0.2">
      <c r="B51">
        <f t="shared" ca="1" si="2"/>
        <v>45</v>
      </c>
      <c r="C51" s="6">
        <f t="shared" ca="1" si="3"/>
        <v>43306</v>
      </c>
      <c r="D51" s="7">
        <f ca="1">_xll.BDH(D$6,"Px_last",$C51,$C51,"sort=d")</f>
        <v>38.086399999999998</v>
      </c>
      <c r="E51" s="7">
        <f ca="1">_xll.BDH(E$6,"Px_last",$C51,$C51,"sort=d")</f>
        <v>252400</v>
      </c>
      <c r="F51" s="7">
        <f ca="1">_xll.BDH(F$6,"Px_last",$C51,$C51,"sort=d")</f>
        <v>3041.1010000000001</v>
      </c>
      <c r="G51" s="7">
        <f ca="1">_xll.BDH(G$6,"Px_last",$C51,$C51,"sort=d")</f>
        <v>6.7606999999999999</v>
      </c>
      <c r="H51" s="7">
        <f ca="1">_xll.BDH(H$6,"Px_last",$C51,$C51,"sort=d")</f>
        <v>65.317999999999998</v>
      </c>
      <c r="I51" s="7"/>
      <c r="J51" s="3">
        <f ca="1">_xll.BDH(J$6,"Px_last",$C51,$C51,"sort=d")</f>
        <v>6290</v>
      </c>
      <c r="L51" s="8">
        <f t="shared" ca="1" si="0"/>
        <v>6350.7696017866683</v>
      </c>
      <c r="M51" s="10">
        <f t="shared" ca="1" si="1"/>
        <v>60.769601786668318</v>
      </c>
    </row>
    <row r="52" spans="2:16" x14ac:dyDescent="0.2">
      <c r="B52">
        <f t="shared" ca="1" si="2"/>
        <v>46</v>
      </c>
      <c r="C52" s="6">
        <f t="shared" ca="1" si="3"/>
        <v>43305</v>
      </c>
      <c r="D52" s="7">
        <f ca="1">_xll.BDH(D$6,"Px_last",$C52,$C52,"sort=d")</f>
        <v>-116.46420000000001</v>
      </c>
      <c r="E52" s="7">
        <f ca="1">_xll.BDH(E$6,"Px_last",$C52,$C52,"sort=d")</f>
        <v>254425</v>
      </c>
      <c r="F52" s="7">
        <f ca="1">_xll.BDH(F$6,"Px_last",$C52,$C52,"sort=d")</f>
        <v>3043.1280000000002</v>
      </c>
      <c r="G52" s="7">
        <f ca="1">_xll.BDH(G$6,"Px_last",$C52,$C52,"sort=d")</f>
        <v>6.8109000000000002</v>
      </c>
      <c r="H52" s="7">
        <f ca="1">_xll.BDH(H$6,"Px_last",$C52,$C52,"sort=d")</f>
        <v>64.728999999999999</v>
      </c>
      <c r="I52" s="7"/>
      <c r="J52" s="3">
        <f ca="1">_xll.BDH(J$6,"Px_last",$C52,$C52,"sort=d")</f>
        <v>6295</v>
      </c>
      <c r="L52" s="8">
        <f t="shared" ca="1" si="0"/>
        <v>6341.5979941757805</v>
      </c>
      <c r="M52" s="10">
        <f t="shared" ca="1" si="1"/>
        <v>46.597994175780514</v>
      </c>
    </row>
    <row r="53" spans="2:16" x14ac:dyDescent="0.2">
      <c r="B53">
        <f t="shared" ca="1" si="2"/>
        <v>47</v>
      </c>
      <c r="C53" s="6">
        <f t="shared" ca="1" si="3"/>
        <v>43304</v>
      </c>
      <c r="D53" s="7">
        <f ca="1">_xll.BDH(D$6,"Px_last",$C53,$C53,"sort=d")</f>
        <v>6.8573000000000004</v>
      </c>
      <c r="E53" s="7">
        <f ca="1">_xll.BDH(E$6,"Px_last",$C53,$C53,"sort=d")</f>
        <v>254700</v>
      </c>
      <c r="F53" s="7">
        <f ca="1">_xll.BDH(F$6,"Px_last",$C53,$C53,"sort=d")</f>
        <v>2994.8910000000001</v>
      </c>
      <c r="G53" s="7">
        <f ca="1">_xll.BDH(G$6,"Px_last",$C53,$C53,"sort=d")</f>
        <v>6.8055000000000003</v>
      </c>
      <c r="H53" s="7">
        <f ca="1">_xll.BDH(H$6,"Px_last",$C53,$C53,"sort=d")</f>
        <v>64.653999999999996</v>
      </c>
      <c r="I53" s="7"/>
      <c r="J53" s="3">
        <f ca="1">_xll.BDH(J$6,"Px_last",$C53,$C53,"sort=d")</f>
        <v>6130</v>
      </c>
      <c r="L53" s="8">
        <f t="shared" ca="1" si="0"/>
        <v>6251.2582182254564</v>
      </c>
      <c r="M53" s="10">
        <f t="shared" ca="1" si="1"/>
        <v>121.2582182254564</v>
      </c>
    </row>
    <row r="54" spans="2:16" x14ac:dyDescent="0.2">
      <c r="B54">
        <f t="shared" ca="1" si="2"/>
        <v>48</v>
      </c>
      <c r="C54" s="6">
        <f t="shared" ca="1" si="3"/>
        <v>43301</v>
      </c>
      <c r="D54" s="7">
        <f ca="1">_xll.BDH(D$6,"Px_last",$C54,$C54,"sort=d")</f>
        <v>-44.778199999999998</v>
      </c>
      <c r="E54" s="7">
        <f ca="1">_xll.BDH(E$6,"Px_last",$C54,$C54,"sort=d")</f>
        <v>255325</v>
      </c>
      <c r="F54" s="7">
        <f ca="1">_xll.BDH(F$6,"Px_last",$C54,$C54,"sort=d")</f>
        <v>2963.1469999999999</v>
      </c>
      <c r="G54" s="7">
        <f ca="1">_xll.BDH(G$6,"Px_last",$C54,$C54,"sort=d")</f>
        <v>6.7808999999999999</v>
      </c>
      <c r="H54" s="7">
        <f ca="1">_xll.BDH(H$6,"Px_last",$C54,$C54,"sort=d")</f>
        <v>64.698999999999998</v>
      </c>
      <c r="I54" s="7"/>
      <c r="J54" s="3">
        <f ca="1">_xll.BDH(J$6,"Px_last",$C54,$C54,"sort=d")</f>
        <v>6147.5</v>
      </c>
      <c r="L54" s="8">
        <f t="shared" ca="1" si="0"/>
        <v>6293.535962697013</v>
      </c>
      <c r="M54" s="10">
        <f t="shared" ca="1" si="1"/>
        <v>146.03596269701302</v>
      </c>
    </row>
    <row r="55" spans="2:16" x14ac:dyDescent="0.2">
      <c r="B55">
        <f t="shared" ca="1" si="2"/>
        <v>49</v>
      </c>
      <c r="C55" s="6">
        <f t="shared" ca="1" si="3"/>
        <v>43300</v>
      </c>
      <c r="D55" s="7">
        <f ca="1">_xll.BDH(D$6,"Px_last",$C55,$C55,"sort=d")</f>
        <v>102.7777</v>
      </c>
      <c r="E55" s="7">
        <f ca="1">_xll.BDH(E$6,"Px_last",$C55,$C55,"sort=d")</f>
        <v>256475</v>
      </c>
      <c r="F55" s="7">
        <f ca="1">_xll.BDH(F$6,"Px_last",$C55,$C55,"sort=d")</f>
        <v>2903.6010000000001</v>
      </c>
      <c r="G55" s="7">
        <f ca="1">_xll.BDH(G$6,"Px_last",$C55,$C55,"sort=d")</f>
        <v>6.7915000000000001</v>
      </c>
      <c r="H55" s="7">
        <f ca="1">_xll.BDH(H$6,"Px_last",$C55,$C55,"sort=d")</f>
        <v>64.207999999999998</v>
      </c>
      <c r="I55" s="7"/>
      <c r="J55" s="3">
        <f ca="1">_xll.BDH(J$6,"Px_last",$C55,$C55,"sort=d")</f>
        <v>6065</v>
      </c>
      <c r="L55" s="8">
        <f t="shared" ca="1" si="0"/>
        <v>6153.5526609890421</v>
      </c>
      <c r="M55" s="10">
        <f t="shared" ca="1" si="1"/>
        <v>88.552660989042124</v>
      </c>
    </row>
    <row r="56" spans="2:16" x14ac:dyDescent="0.2">
      <c r="B56">
        <f t="shared" ca="1" si="2"/>
        <v>50</v>
      </c>
      <c r="C56" s="6">
        <f t="shared" ca="1" si="3"/>
        <v>43299</v>
      </c>
      <c r="D56" s="7">
        <f ca="1">_xll.BDH(D$6,"Px_last",$C56,$C56,"sort=d")</f>
        <v>31.768599999999999</v>
      </c>
      <c r="E56" s="7">
        <f ca="1">_xll.BDH(E$6,"Px_last",$C56,$C56,"sort=d")</f>
        <v>257350</v>
      </c>
      <c r="F56" s="7">
        <f ca="1">_xll.BDH(F$6,"Px_last",$C56,$C56,"sort=d")</f>
        <v>2918.998</v>
      </c>
      <c r="G56" s="7">
        <f ca="1">_xll.BDH(G$6,"Px_last",$C56,$C56,"sort=d")</f>
        <v>6.7455999999999996</v>
      </c>
      <c r="H56" s="7">
        <f ca="1">_xll.BDH(H$6,"Px_last",$C56,$C56,"sort=d")</f>
        <v>64.757000000000005</v>
      </c>
      <c r="I56" s="7"/>
      <c r="J56" s="3">
        <f ca="1">_xll.BDH(J$6,"Px_last",$C56,$C56,"sort=d")</f>
        <v>6150</v>
      </c>
      <c r="L56" s="8">
        <f t="shared" ca="1" si="0"/>
        <v>6280.2565373485322</v>
      </c>
      <c r="M56" s="10">
        <f t="shared" ca="1" si="1"/>
        <v>130.25653734853222</v>
      </c>
    </row>
    <row r="57" spans="2:16" x14ac:dyDescent="0.2">
      <c r="B57">
        <f t="shared" ca="1" si="2"/>
        <v>51</v>
      </c>
      <c r="C57" s="6">
        <f t="shared" ca="1" si="3"/>
        <v>43298</v>
      </c>
      <c r="D57" s="7">
        <f ca="1">_xll.BDH(D$6,"Px_last",$C57,$C57,"sort=d")</f>
        <v>99.497900000000001</v>
      </c>
      <c r="E57" s="7">
        <f ca="1">_xll.BDH(E$6,"Px_last",$C57,$C57,"sort=d")</f>
        <v>259725</v>
      </c>
      <c r="F57" s="7">
        <f ca="1">_xll.BDH(F$6,"Px_last",$C57,$C57,"sort=d")</f>
        <v>2930.3690000000001</v>
      </c>
      <c r="G57" s="7">
        <f ca="1">_xll.BDH(G$6,"Px_last",$C57,$C57,"sort=d")</f>
        <v>6.7219999999999995</v>
      </c>
      <c r="H57" s="7">
        <f ca="1">_xll.BDH(H$6,"Px_last",$C57,$C57,"sort=d")</f>
        <v>64.87</v>
      </c>
      <c r="I57" s="7"/>
      <c r="J57" s="3">
        <f ca="1">_xll.BDH(J$6,"Px_last",$C57,$C57,"sort=d")</f>
        <v>6152</v>
      </c>
      <c r="L57" s="8">
        <f t="shared" ca="1" si="0"/>
        <v>6295.3453455493018</v>
      </c>
      <c r="M57" s="10">
        <f t="shared" ca="1" si="1"/>
        <v>143.34534554930178</v>
      </c>
      <c r="O57" t="s">
        <v>44</v>
      </c>
    </row>
    <row r="58" spans="2:16" x14ac:dyDescent="0.2">
      <c r="B58">
        <f t="shared" ca="1" si="2"/>
        <v>52</v>
      </c>
      <c r="C58" s="6">
        <f t="shared" ca="1" si="3"/>
        <v>43297</v>
      </c>
      <c r="D58" s="7">
        <f ca="1">_xll.BDH(D$6,"Px_last",$C58,$C58,"sort=d")</f>
        <v>95.331100000000006</v>
      </c>
      <c r="E58" s="7">
        <f ca="1">_xll.BDH(E$6,"Px_last",$C58,$C58,"sort=d")</f>
        <v>257200</v>
      </c>
      <c r="F58" s="7">
        <f ca="1">_xll.BDH(F$6,"Px_last",$C58,$C58,"sort=d")</f>
        <v>2947.058</v>
      </c>
      <c r="G58" s="7">
        <f ca="1">_xll.BDH(G$6,"Px_last",$C58,$C58,"sort=d")</f>
        <v>6.7033000000000005</v>
      </c>
      <c r="H58" s="7">
        <f ca="1">_xll.BDH(H$6,"Px_last",$C58,$C58,"sort=d")</f>
        <v>65.022999999999996</v>
      </c>
      <c r="I58" s="7"/>
      <c r="J58" s="3">
        <f ca="1">_xll.BDH(J$6,"Px_last",$C58,$C58,"sort=d")</f>
        <v>6192</v>
      </c>
      <c r="L58" s="8">
        <f t="shared" ca="1" si="0"/>
        <v>6343.3215376478065</v>
      </c>
      <c r="M58" s="10">
        <f t="shared" ca="1" si="1"/>
        <v>151.32153764780651</v>
      </c>
      <c r="O58" t="s">
        <v>45</v>
      </c>
      <c r="P58" t="s">
        <v>46</v>
      </c>
    </row>
    <row r="59" spans="2:16" x14ac:dyDescent="0.2">
      <c r="B59">
        <f t="shared" ca="1" si="2"/>
        <v>53</v>
      </c>
      <c r="C59" s="6">
        <f t="shared" ca="1" si="3"/>
        <v>43294</v>
      </c>
      <c r="D59" s="7">
        <f ca="1">_xll.BDH(D$6,"Px_last",$C59,$C59,"sort=d")</f>
        <v>8.2102000000000004</v>
      </c>
      <c r="E59" s="7">
        <f ca="1">_xll.BDH(E$6,"Px_last",$C59,$C59,"sort=d")</f>
        <v>258725</v>
      </c>
      <c r="F59" s="7">
        <f ca="1">_xll.BDH(F$6,"Px_last",$C59,$C59,"sort=d")</f>
        <v>2965.0129999999999</v>
      </c>
      <c r="G59" s="7">
        <f ca="1">_xll.BDH(G$6,"Px_last",$C59,$C59,"sort=d")</f>
        <v>6.7112999999999996</v>
      </c>
      <c r="H59" s="7">
        <f ca="1">_xll.BDH(H$6,"Px_last",$C59,$C59,"sort=d")</f>
        <v>64.882999999999996</v>
      </c>
      <c r="I59" s="7"/>
      <c r="J59" s="3">
        <f ca="1">_xll.BDH(J$6,"Px_last",$C59,$C59,"sort=d")</f>
        <v>6237</v>
      </c>
      <c r="L59" s="8">
        <f t="shared" ca="1" si="0"/>
        <v>6386.2962892633632</v>
      </c>
      <c r="M59" s="10">
        <f t="shared" ca="1" si="1"/>
        <v>149.29628926336318</v>
      </c>
      <c r="O59" t="s">
        <v>47</v>
      </c>
      <c r="P59" t="s">
        <v>48</v>
      </c>
    </row>
    <row r="60" spans="2:16" x14ac:dyDescent="0.2">
      <c r="B60">
        <f t="shared" ca="1" si="2"/>
        <v>54</v>
      </c>
      <c r="C60" s="6">
        <f t="shared" ca="1" si="3"/>
        <v>43293</v>
      </c>
      <c r="D60" s="7">
        <f ca="1">_xll.BDH(D$6,"Px_last",$C60,$C60,"sort=d")</f>
        <v>-10.719099999999999</v>
      </c>
      <c r="E60" s="7">
        <f ca="1">_xll.BDH(E$6,"Px_last",$C60,$C60,"sort=d")</f>
        <v>262750</v>
      </c>
      <c r="F60" s="7">
        <f ca="1">_xll.BDH(F$6,"Px_last",$C60,$C60,"sort=d")</f>
        <v>2971.8180000000002</v>
      </c>
      <c r="G60" s="7">
        <f ca="1">_xll.BDH(G$6,"Px_last",$C60,$C60,"sort=d")</f>
        <v>6.6934000000000005</v>
      </c>
      <c r="H60" s="7">
        <f ca="1">_xll.BDH(H$6,"Px_last",$C60,$C60,"sort=d")</f>
        <v>64.816999999999993</v>
      </c>
      <c r="I60" s="7"/>
      <c r="J60" s="3">
        <f ca="1">_xll.BDH(J$6,"Px_last",$C60,$C60,"sort=d")</f>
        <v>6228</v>
      </c>
      <c r="L60" s="8">
        <f t="shared" ca="1" si="0"/>
        <v>6430.1375841013505</v>
      </c>
      <c r="M60" s="10">
        <f t="shared" ca="1" si="1"/>
        <v>202.13758410135051</v>
      </c>
    </row>
    <row r="61" spans="2:16" x14ac:dyDescent="0.2">
      <c r="B61">
        <f t="shared" ca="1" si="2"/>
        <v>55</v>
      </c>
      <c r="C61" s="6">
        <f t="shared" ca="1" si="3"/>
        <v>43292</v>
      </c>
      <c r="D61" s="7">
        <f ca="1">_xll.BDH(D$6,"Px_last",$C61,$C61,"sort=d")</f>
        <v>51.461399999999998</v>
      </c>
      <c r="E61" s="7">
        <f ca="1">_xll.BDH(E$6,"Px_last",$C61,$C61,"sort=d")</f>
        <v>265475</v>
      </c>
      <c r="F61" s="7">
        <f ca="1">_xll.BDH(F$6,"Px_last",$C61,$C61,"sort=d")</f>
        <v>2909.085</v>
      </c>
      <c r="G61" s="7">
        <f ca="1">_xll.BDH(G$6,"Px_last",$C61,$C61,"sort=d")</f>
        <v>6.7233999999999998</v>
      </c>
      <c r="H61" s="7">
        <f ca="1">_xll.BDH(H$6,"Px_last",$C61,$C61,"sort=d")</f>
        <v>64.572999999999993</v>
      </c>
      <c r="I61" s="7"/>
      <c r="J61" s="3">
        <f ca="1">_xll.BDH(J$6,"Px_last",$C61,$C61,"sort=d")</f>
        <v>6145</v>
      </c>
      <c r="L61" s="8">
        <f t="shared" ca="1" si="0"/>
        <v>6297.6608226968783</v>
      </c>
      <c r="M61" s="10">
        <f t="shared" ca="1" si="1"/>
        <v>152.66082269687831</v>
      </c>
    </row>
    <row r="62" spans="2:16" x14ac:dyDescent="0.2">
      <c r="B62">
        <f t="shared" ca="1" si="2"/>
        <v>56</v>
      </c>
      <c r="C62" s="6">
        <f t="shared" ca="1" si="3"/>
        <v>43291</v>
      </c>
      <c r="D62" s="7">
        <f ca="1">_xll.BDH(D$6,"Px_last",$C62,$C62,"sort=d")</f>
        <v>119.2457</v>
      </c>
      <c r="E62" s="7">
        <f ca="1">_xll.BDH(E$6,"Px_last",$C62,$C62,"sort=d")</f>
        <v>270625</v>
      </c>
      <c r="F62" s="7">
        <f ca="1">_xll.BDH(F$6,"Px_last",$C62,$C62,"sort=d")</f>
        <v>2961.297</v>
      </c>
      <c r="G62" s="7">
        <f ca="1">_xll.BDH(G$6,"Px_last",$C62,$C62,"sort=d")</f>
        <v>6.6505999999999998</v>
      </c>
      <c r="H62" s="7">
        <f ca="1">_xll.BDH(H$6,"Px_last",$C62,$C62,"sort=d")</f>
        <v>65.134</v>
      </c>
      <c r="I62" s="7"/>
      <c r="J62" s="3">
        <f ca="1">_xll.BDH(J$6,"Px_last",$C62,$C62,"sort=d")</f>
        <v>6332.5</v>
      </c>
      <c r="L62" s="8">
        <f t="shared" ca="1" si="0"/>
        <v>6428.9867416602583</v>
      </c>
      <c r="M62" s="10">
        <f t="shared" ca="1" si="1"/>
        <v>96.486741660258303</v>
      </c>
    </row>
    <row r="63" spans="2:16" x14ac:dyDescent="0.2">
      <c r="B63">
        <f t="shared" ca="1" si="2"/>
        <v>57</v>
      </c>
      <c r="C63" s="6">
        <f t="shared" ca="1" si="3"/>
        <v>43290</v>
      </c>
      <c r="D63" s="7">
        <f ca="1">_xll.BDH(D$6,"Px_last",$C63,$C63,"sort=d")</f>
        <v>38.295299999999997</v>
      </c>
      <c r="E63" s="7">
        <f ca="1">_xll.BDH(E$6,"Px_last",$C63,$C63,"sort=d")</f>
        <v>270550</v>
      </c>
      <c r="F63" s="7">
        <f ca="1">_xll.BDH(F$6,"Px_last",$C63,$C63,"sort=d")</f>
        <v>2948.1770000000001</v>
      </c>
      <c r="G63" s="7">
        <f ca="1">_xll.BDH(G$6,"Px_last",$C63,$C63,"sort=d")</f>
        <v>6.6233000000000004</v>
      </c>
      <c r="H63" s="7">
        <f ca="1">_xll.BDH(H$6,"Px_last",$C63,$C63,"sort=d")</f>
        <v>64.986999999999995</v>
      </c>
      <c r="I63" s="7"/>
      <c r="J63" s="3">
        <f ca="1">_xll.BDH(J$6,"Px_last",$C63,$C63,"sort=d")</f>
        <v>6390</v>
      </c>
      <c r="L63" s="8">
        <f t="shared" ca="1" si="0"/>
        <v>6504.5404340432497</v>
      </c>
      <c r="M63" s="10">
        <f t="shared" ca="1" si="1"/>
        <v>114.54043404324966</v>
      </c>
    </row>
    <row r="64" spans="2:16" x14ac:dyDescent="0.2">
      <c r="B64">
        <f t="shared" ca="1" si="2"/>
        <v>58</v>
      </c>
      <c r="C64" s="6">
        <f t="shared" ca="1" si="3"/>
        <v>43287</v>
      </c>
      <c r="D64" s="7">
        <f ca="1">_xll.BDH(D$6,"Px_last",$C64,$C64,"sort=d")</f>
        <v>83.647499999999994</v>
      </c>
      <c r="E64" s="7">
        <f ca="1">_xll.BDH(E$6,"Px_last",$C64,$C64,"sort=d")</f>
        <v>275475</v>
      </c>
      <c r="F64" s="7">
        <f ca="1">_xll.BDH(F$6,"Px_last",$C64,$C64,"sort=d")</f>
        <v>2877.009</v>
      </c>
      <c r="G64" s="7">
        <f ca="1">_xll.BDH(G$6,"Px_last",$C64,$C64,"sort=d")</f>
        <v>6.6638000000000002</v>
      </c>
      <c r="H64" s="7">
        <f ca="1">_xll.BDH(H$6,"Px_last",$C64,$C64,"sort=d")</f>
        <v>65.022000000000006</v>
      </c>
      <c r="I64" s="7"/>
      <c r="J64" s="3">
        <f ca="1">_xll.BDH(J$6,"Px_last",$C64,$C64,"sort=d")</f>
        <v>6282</v>
      </c>
      <c r="L64" s="8">
        <f t="shared" ca="1" si="0"/>
        <v>6356.4443444902718</v>
      </c>
      <c r="M64" s="10">
        <f t="shared" ca="1" si="1"/>
        <v>74.44434449027176</v>
      </c>
    </row>
    <row r="65" spans="2:13" x14ac:dyDescent="0.2">
      <c r="B65">
        <f t="shared" ca="1" si="2"/>
        <v>59</v>
      </c>
      <c r="C65" s="6">
        <f t="shared" ca="1" si="3"/>
        <v>43286</v>
      </c>
      <c r="D65" s="7">
        <f ca="1">_xll.BDH(D$6,"Px_last",$C65,$C65,"sort=d")</f>
        <v>86.270499999999998</v>
      </c>
      <c r="E65" s="7">
        <f ca="1">_xll.BDH(E$6,"Px_last",$C65,$C65,"sort=d")</f>
        <v>279000</v>
      </c>
      <c r="F65" s="7">
        <f ca="1">_xll.BDH(F$6,"Px_last",$C65,$C65,"sort=d")</f>
        <v>2862.9879999999998</v>
      </c>
      <c r="G65" s="7">
        <f ca="1">_xll.BDH(G$6,"Px_last",$C65,$C65,"sort=d")</f>
        <v>6.6582999999999997</v>
      </c>
      <c r="H65" s="7">
        <f ca="1">_xll.BDH(H$6,"Px_last",$C65,$C65,"sort=d")</f>
        <v>64.593999999999994</v>
      </c>
      <c r="I65" s="7"/>
      <c r="J65" s="3">
        <f ca="1">_xll.BDH(J$6,"Px_last",$C65,$C65,"sort=d")</f>
        <v>6345</v>
      </c>
      <c r="L65" s="8">
        <f t="shared" ca="1" si="0"/>
        <v>6351.0932839338648</v>
      </c>
      <c r="M65" s="10">
        <f t="shared" ca="1" si="1"/>
        <v>6.0932839338647682</v>
      </c>
    </row>
    <row r="66" spans="2:13" x14ac:dyDescent="0.2">
      <c r="B66">
        <f t="shared" ca="1" si="2"/>
        <v>60</v>
      </c>
      <c r="C66" s="6">
        <f t="shared" ca="1" si="3"/>
        <v>43284</v>
      </c>
      <c r="D66" s="7">
        <f ca="1">_xll.BDH(D$6,"Px_last",$C66,$C66,"sort=d")</f>
        <v>193.70869999999999</v>
      </c>
      <c r="E66" s="7">
        <f ca="1">_xll.BDH(E$6,"Px_last",$C66,$C66,"sort=d")</f>
        <v>286525</v>
      </c>
      <c r="F66" s="7">
        <f ca="1">_xll.BDH(F$6,"Px_last",$C66,$C66,"sort=d")</f>
        <v>2918.4949999999999</v>
      </c>
      <c r="G66" s="7">
        <f ca="1">_xll.BDH(G$6,"Px_last",$C66,$C66,"sort=d")</f>
        <v>6.6658999999999997</v>
      </c>
      <c r="H66" s="7">
        <f ca="1">_xll.BDH(H$6,"Px_last",$C66,$C66,"sort=d")</f>
        <v>64.584000000000003</v>
      </c>
      <c r="I66" s="7"/>
      <c r="J66" s="3">
        <f ca="1">_xll.BDH(J$6,"Px_last",$C66,$C66,"sort=d")</f>
        <v>6491</v>
      </c>
      <c r="L66" s="8">
        <f t="shared" ca="1" si="0"/>
        <v>6326.7479896045334</v>
      </c>
      <c r="M66" s="10">
        <f t="shared" ca="1" si="1"/>
        <v>-164.25201039546664</v>
      </c>
    </row>
    <row r="67" spans="2:13" x14ac:dyDescent="0.2">
      <c r="B67">
        <f t="shared" ca="1" si="2"/>
        <v>61</v>
      </c>
      <c r="C67" s="6">
        <f t="shared" ca="1" si="3"/>
        <v>43283</v>
      </c>
      <c r="D67" s="7">
        <f ca="1">_xll.BDH(D$6,"Px_last",$C67,$C67,"sort=d")</f>
        <v>122.2672</v>
      </c>
      <c r="E67" s="7">
        <f ca="1">_xll.BDH(E$6,"Px_last",$C67,$C67,"sort=d")</f>
        <v>289875</v>
      </c>
      <c r="F67" s="7">
        <f ca="1">_xll.BDH(F$6,"Px_last",$C67,$C67,"sort=d")</f>
        <v>2906.623</v>
      </c>
      <c r="G67" s="7">
        <f ca="1">_xll.BDH(G$6,"Px_last",$C67,$C67,"sort=d")</f>
        <v>6.6876999999999995</v>
      </c>
      <c r="H67" s="7">
        <f ca="1">_xll.BDH(H$6,"Px_last",$C67,$C67,"sort=d")</f>
        <v>63.996000000000002</v>
      </c>
      <c r="I67" s="7"/>
      <c r="J67" s="3">
        <f ca="1">_xll.BDH(J$6,"Px_last",$C67,$C67,"sort=d")</f>
        <v>6523</v>
      </c>
      <c r="L67" s="8">
        <f t="shared" ca="1" si="0"/>
        <v>6313.1380449987055</v>
      </c>
      <c r="M67" s="10">
        <f t="shared" ca="1" si="1"/>
        <v>-209.86195500129452</v>
      </c>
    </row>
    <row r="68" spans="2:13" x14ac:dyDescent="0.2">
      <c r="B68">
        <f t="shared" ca="1" si="2"/>
        <v>62</v>
      </c>
      <c r="C68" s="6">
        <f t="shared" ca="1" si="3"/>
        <v>43280</v>
      </c>
      <c r="D68" s="7">
        <f ca="1">_xll.BDH(D$6,"Px_last",$C68,$C68,"sort=d")</f>
        <v>79.045400000000001</v>
      </c>
      <c r="E68" s="7">
        <f ca="1">_xll.BDH(E$6,"Px_last",$C68,$C68,"sort=d")</f>
        <v>294525</v>
      </c>
      <c r="F68" s="7">
        <f ca="1">_xll.BDH(F$6,"Px_last",$C68,$C68,"sort=d")</f>
        <v>2981.9949999999999</v>
      </c>
      <c r="G68" s="7">
        <f ca="1">_xll.BDH(G$6,"Px_last",$C68,$C68,"sort=d")</f>
        <v>6.6356999999999999</v>
      </c>
      <c r="H68" s="7">
        <f ca="1">_xll.BDH(H$6,"Px_last",$C68,$C68,"sort=d")</f>
        <v>64.522000000000006</v>
      </c>
      <c r="I68" s="7"/>
      <c r="J68" s="3">
        <f ca="1">_xll.BDH(J$6,"Px_last",$C68,$C68,"sort=d")</f>
        <v>6626</v>
      </c>
      <c r="L68" s="8">
        <f t="shared" ca="1" si="0"/>
        <v>6482.5772957096724</v>
      </c>
      <c r="M68" s="10">
        <f t="shared" ca="1" si="1"/>
        <v>-143.4227042903276</v>
      </c>
    </row>
    <row r="69" spans="2:13" x14ac:dyDescent="0.2">
      <c r="B69">
        <f t="shared" ca="1" si="2"/>
        <v>63</v>
      </c>
      <c r="C69" s="6">
        <f t="shared" ca="1" si="3"/>
        <v>43279</v>
      </c>
      <c r="D69" s="7">
        <f ca="1">_xll.BDH(D$6,"Px_last",$C69,$C69,"sort=d")</f>
        <v>125.22329999999999</v>
      </c>
      <c r="E69" s="7">
        <f ca="1">_xll.BDH(E$6,"Px_last",$C69,$C69,"sort=d")</f>
        <v>298250</v>
      </c>
      <c r="F69" s="7">
        <f ca="1">_xll.BDH(F$6,"Px_last",$C69,$C69,"sort=d")</f>
        <v>2918.6350000000002</v>
      </c>
      <c r="G69" s="7">
        <f ca="1">_xll.BDH(G$6,"Px_last",$C69,$C69,"sort=d")</f>
        <v>6.6360999999999999</v>
      </c>
      <c r="H69" s="7">
        <f ca="1">_xll.BDH(H$6,"Px_last",$C69,$C69,"sort=d")</f>
        <v>64.667000000000002</v>
      </c>
      <c r="I69" s="7"/>
      <c r="J69" s="3">
        <f ca="1">_xll.BDH(J$6,"Px_last",$C69,$C69,"sort=d")</f>
        <v>6623</v>
      </c>
      <c r="L69" s="8">
        <f t="shared" ca="1" si="0"/>
        <v>6408.7361593985179</v>
      </c>
      <c r="M69" s="10">
        <f t="shared" ca="1" si="1"/>
        <v>-214.26384060148212</v>
      </c>
    </row>
    <row r="70" spans="2:13" x14ac:dyDescent="0.2">
      <c r="B70">
        <f t="shared" ca="1" si="2"/>
        <v>64</v>
      </c>
      <c r="C70" s="6">
        <f t="shared" ca="1" si="3"/>
        <v>43278</v>
      </c>
      <c r="D70" s="7">
        <f ca="1">_xll.BDH(D$6,"Px_last",$C70,$C70,"sort=d")</f>
        <v>41.184899999999999</v>
      </c>
      <c r="E70" s="7">
        <f ca="1">_xll.BDH(E$6,"Px_last",$C70,$C70,"sort=d")</f>
        <v>298775</v>
      </c>
      <c r="F70" s="7">
        <f ca="1">_xll.BDH(F$6,"Px_last",$C70,$C70,"sort=d")</f>
        <v>2946.2330000000002</v>
      </c>
      <c r="G70" s="7">
        <f ca="1">_xll.BDH(G$6,"Px_last",$C70,$C70,"sort=d")</f>
        <v>6.6180000000000003</v>
      </c>
      <c r="H70" s="7">
        <f ca="1">_xll.BDH(H$6,"Px_last",$C70,$C70,"sort=d")</f>
        <v>64.3</v>
      </c>
      <c r="I70" s="7"/>
      <c r="J70" s="3">
        <f ca="1">_xll.BDH(J$6,"Px_last",$C70,$C70,"sort=d")</f>
        <v>6692.5</v>
      </c>
      <c r="L70" s="8">
        <f t="shared" ca="1" si="0"/>
        <v>6501.3897317781184</v>
      </c>
      <c r="M70" s="10">
        <f t="shared" ca="1" si="1"/>
        <v>-191.1102682218816</v>
      </c>
    </row>
    <row r="71" spans="2:13" x14ac:dyDescent="0.2">
      <c r="B71">
        <f t="shared" ca="1" si="2"/>
        <v>65</v>
      </c>
      <c r="C71" s="6">
        <f t="shared" ca="1" si="3"/>
        <v>43277</v>
      </c>
      <c r="D71" s="7">
        <f ca="1">_xll.BDH(D$6,"Px_last",$C71,$C71,"sort=d")</f>
        <v>46.056100000000001</v>
      </c>
      <c r="E71" s="7">
        <f ca="1">_xll.BDH(E$6,"Px_last",$C71,$C71,"sort=d")</f>
        <v>303100</v>
      </c>
      <c r="F71" s="7">
        <f ca="1">_xll.BDH(F$6,"Px_last",$C71,$C71,"sort=d")</f>
        <v>2979.1309999999999</v>
      </c>
      <c r="G71" s="7">
        <f ca="1">_xll.BDH(G$6,"Px_last",$C71,$C71,"sort=d")</f>
        <v>6.5819999999999999</v>
      </c>
      <c r="H71" s="7">
        <f ca="1">_xll.BDH(H$6,"Px_last",$C71,$C71,"sort=d")</f>
        <v>64.900000000000006</v>
      </c>
      <c r="I71" s="7"/>
      <c r="J71" s="3">
        <f ca="1">_xll.BDH(J$6,"Px_last",$C71,$C71,"sort=d")</f>
        <v>6713</v>
      </c>
      <c r="L71" s="8">
        <f t="shared" ca="1" si="0"/>
        <v>6586.8030515566597</v>
      </c>
      <c r="M71" s="10">
        <f t="shared" ca="1" si="1"/>
        <v>-126.19694844334026</v>
      </c>
    </row>
    <row r="72" spans="2:13" x14ac:dyDescent="0.2">
      <c r="B72">
        <f t="shared" ca="1" si="2"/>
        <v>66</v>
      </c>
      <c r="C72" s="6">
        <f t="shared" ca="1" si="3"/>
        <v>43276</v>
      </c>
      <c r="D72" s="7">
        <f ca="1">_xll.BDH(D$6,"Px_last",$C72,$C72,"sort=d")</f>
        <v>92.563400000000001</v>
      </c>
      <c r="E72" s="7">
        <f ca="1">_xll.BDH(E$6,"Px_last",$C72,$C72,"sort=d")</f>
        <v>305525</v>
      </c>
      <c r="F72" s="7">
        <f ca="1">_xll.BDH(F$6,"Px_last",$C72,$C72,"sort=d")</f>
        <v>2994.7040000000002</v>
      </c>
      <c r="G72" s="7">
        <f ca="1">_xll.BDH(G$6,"Px_last",$C72,$C72,"sort=d")</f>
        <v>6.5415000000000001</v>
      </c>
      <c r="H72" s="7">
        <f ca="1">_xll.BDH(H$6,"Px_last",$C72,$C72,"sort=d")</f>
        <v>65.021000000000001</v>
      </c>
      <c r="I72" s="7"/>
      <c r="J72" s="3">
        <f ca="1">_xll.BDH(J$6,"Px_last",$C72,$C72,"sort=d")</f>
        <v>6755</v>
      </c>
      <c r="L72" s="8">
        <f t="shared" ref="L72:L91" ca="1" si="4">$O$23+($O$24*D72)+($O$25*E72)+($O$26*F72)+($O$27*G72)+($O$28*H72)</f>
        <v>6644.3415741742601</v>
      </c>
      <c r="M72" s="10">
        <f t="shared" ref="M72:M91" ca="1" si="5">L72-J72</f>
        <v>-110.65842582573987</v>
      </c>
    </row>
    <row r="73" spans="2:13" x14ac:dyDescent="0.2">
      <c r="B73">
        <f t="shared" ref="B73:B91" ca="1" si="6">B72+1</f>
        <v>67</v>
      </c>
      <c r="C73" s="6">
        <f t="shared" ca="1" si="3"/>
        <v>43273</v>
      </c>
      <c r="D73" s="7">
        <f ca="1">_xll.BDH(D$6,"Px_last",$C73,$C73,"sort=d")</f>
        <v>80.258700000000005</v>
      </c>
      <c r="E73" s="7">
        <f ca="1">_xll.BDH(E$6,"Px_last",$C73,$C73,"sort=d")</f>
        <v>305975</v>
      </c>
      <c r="F73" s="7">
        <f ca="1">_xll.BDH(F$6,"Px_last",$C73,$C73,"sort=d")</f>
        <v>3026.6170000000002</v>
      </c>
      <c r="G73" s="7">
        <f ca="1">_xll.BDH(G$6,"Px_last",$C73,$C73,"sort=d")</f>
        <v>6.5087000000000002</v>
      </c>
      <c r="H73" s="7">
        <f ca="1">_xll.BDH(H$6,"Px_last",$C73,$C73,"sort=d")</f>
        <v>65.082999999999998</v>
      </c>
      <c r="I73" s="7"/>
      <c r="J73" s="3">
        <f ca="1">_xll.BDH(J$6,"Px_last",$C73,$C73,"sort=d")</f>
        <v>6789</v>
      </c>
      <c r="L73" s="8">
        <f t="shared" ca="1" si="4"/>
        <v>6731.1643200839544</v>
      </c>
      <c r="M73" s="10">
        <f t="shared" ca="1" si="5"/>
        <v>-57.835679916045592</v>
      </c>
    </row>
    <row r="74" spans="2:13" x14ac:dyDescent="0.2">
      <c r="B74">
        <f t="shared" ca="1" si="6"/>
        <v>68</v>
      </c>
      <c r="C74" s="6">
        <f t="shared" ref="C74:C91" ca="1" si="7">WORKDAY.INTL(C73,-1,1,$A$7:$A$154)</f>
        <v>43272</v>
      </c>
      <c r="D74" s="7">
        <f ca="1">_xll.BDH(D$6,"Px_last",$C74,$C74,"sort=d")</f>
        <v>106.2801</v>
      </c>
      <c r="E74" s="7">
        <f ca="1">_xll.BDH(E$6,"Px_last",$C74,$C74,"sort=d")</f>
        <v>307675</v>
      </c>
      <c r="F74" s="7">
        <f ca="1">_xll.BDH(F$6,"Px_last",$C74,$C74,"sort=d")</f>
        <v>3012.078</v>
      </c>
      <c r="G74" s="7">
        <f ca="1">_xll.BDH(G$6,"Px_last",$C74,$C74,"sort=d")</f>
        <v>6.5000999999999998</v>
      </c>
      <c r="H74" s="7">
        <f ca="1">_xll.BDH(H$6,"Px_last",$C74,$C74,"sort=d")</f>
        <v>64.801000000000002</v>
      </c>
      <c r="I74" s="7"/>
      <c r="J74" s="3">
        <f ca="1">_xll.BDH(J$6,"Px_last",$C74,$C74,"sort=d")</f>
        <v>6786</v>
      </c>
      <c r="L74" s="8">
        <f t="shared" ca="1" si="4"/>
        <v>6719.9821444288373</v>
      </c>
      <c r="M74" s="10">
        <f t="shared" ca="1" si="5"/>
        <v>-66.017855571162727</v>
      </c>
    </row>
    <row r="75" spans="2:13" x14ac:dyDescent="0.2">
      <c r="B75">
        <f t="shared" ca="1" si="6"/>
        <v>69</v>
      </c>
      <c r="C75" s="6">
        <f t="shared" ca="1" si="7"/>
        <v>43271</v>
      </c>
      <c r="D75" s="7">
        <f ca="1">_xll.BDH(D$6,"Px_last",$C75,$C75,"sort=d")</f>
        <v>157.8501</v>
      </c>
      <c r="E75" s="7">
        <f ca="1">_xll.BDH(E$6,"Px_last",$C75,$C75,"sort=d")</f>
        <v>308975</v>
      </c>
      <c r="F75" s="7">
        <f ca="1">_xll.BDH(F$6,"Px_last",$C75,$C75,"sort=d")</f>
        <v>3053.886</v>
      </c>
      <c r="G75" s="7">
        <f ca="1">_xll.BDH(G$6,"Px_last",$C75,$C75,"sort=d")</f>
        <v>6.4810999999999996</v>
      </c>
      <c r="H75" s="7">
        <f ca="1">_xll.BDH(H$6,"Px_last",$C75,$C75,"sort=d")</f>
        <v>64.683000000000007</v>
      </c>
      <c r="I75" s="7"/>
      <c r="J75" s="3">
        <f ca="1">_xll.BDH(J$6,"Px_last",$C75,$C75,"sort=d")</f>
        <v>6773</v>
      </c>
      <c r="L75" s="8">
        <f t="shared" ca="1" si="4"/>
        <v>6758.716493680683</v>
      </c>
      <c r="M75" s="10">
        <f t="shared" ca="1" si="5"/>
        <v>-14.283506319316984</v>
      </c>
    </row>
    <row r="76" spans="2:13" x14ac:dyDescent="0.2">
      <c r="B76">
        <f t="shared" ca="1" si="6"/>
        <v>70</v>
      </c>
      <c r="C76" s="6">
        <f t="shared" ca="1" si="7"/>
        <v>43270</v>
      </c>
      <c r="D76" s="7">
        <f ca="1">_xll.BDH(D$6,"Px_last",$C76,$C76,"sort=d")</f>
        <v>113.58580000000001</v>
      </c>
      <c r="E76" s="7">
        <f ca="1">_xll.BDH(E$6,"Px_last",$C76,$C76,"sort=d")</f>
        <v>294550</v>
      </c>
      <c r="F76" s="7">
        <f ca="1">_xll.BDH(F$6,"Px_last",$C76,$C76,"sort=d")</f>
        <v>3045.6619999999998</v>
      </c>
      <c r="G76" s="7">
        <f ca="1">_xll.BDH(G$6,"Px_last",$C76,$C76,"sort=d")</f>
        <v>6.4771999999999998</v>
      </c>
      <c r="H76" s="7">
        <f ca="1">_xll.BDH(H$6,"Px_last",$C76,$C76,"sort=d")</f>
        <v>64.730999999999995</v>
      </c>
      <c r="I76" s="7"/>
      <c r="J76" s="3">
        <f ca="1">_xll.BDH(J$6,"Px_last",$C76,$C76,"sort=d")</f>
        <v>6840</v>
      </c>
      <c r="L76" s="8">
        <f t="shared" ca="1" si="4"/>
        <v>6784.4443497211605</v>
      </c>
      <c r="M76" s="10">
        <f t="shared" ca="1" si="5"/>
        <v>-55.555650278839494</v>
      </c>
    </row>
    <row r="77" spans="2:13" x14ac:dyDescent="0.2">
      <c r="B77">
        <f t="shared" ca="1" si="6"/>
        <v>71</v>
      </c>
      <c r="C77" s="6">
        <f t="shared" ca="1" si="7"/>
        <v>43266</v>
      </c>
      <c r="D77" s="7">
        <f ca="1">_xll.BDH(D$6,"Px_last",$C77,$C77,"sort=d")</f>
        <v>176.35169999999999</v>
      </c>
      <c r="E77" s="7">
        <f ca="1">_xll.BDH(E$6,"Px_last",$C77,$C77,"sort=d")</f>
        <v>294700</v>
      </c>
      <c r="F77" s="7">
        <f ca="1">_xll.BDH(F$6,"Px_last",$C77,$C77,"sort=d")</f>
        <v>3165.0050000000001</v>
      </c>
      <c r="G77" s="7">
        <f ca="1">_xll.BDH(G$6,"Px_last",$C77,$C77,"sort=d")</f>
        <v>6.4367000000000001</v>
      </c>
      <c r="H77" s="7">
        <f ca="1">_xll.BDH(H$6,"Px_last",$C77,$C77,"sort=d")</f>
        <v>65.082999999999998</v>
      </c>
      <c r="I77" s="7"/>
      <c r="J77" s="3">
        <f ca="1">_xll.BDH(J$6,"Px_last",$C77,$C77,"sort=d")</f>
        <v>7020</v>
      </c>
      <c r="L77" s="8">
        <f t="shared" ca="1" si="4"/>
        <v>6916.9072066613071</v>
      </c>
      <c r="M77" s="10">
        <f t="shared" ca="1" si="5"/>
        <v>-103.0927933386929</v>
      </c>
    </row>
    <row r="78" spans="2:13" x14ac:dyDescent="0.2">
      <c r="B78">
        <f t="shared" ca="1" si="6"/>
        <v>72</v>
      </c>
      <c r="C78" s="6">
        <f t="shared" ca="1" si="7"/>
        <v>43265</v>
      </c>
      <c r="D78" s="7">
        <f ca="1">_xll.BDH(D$6,"Px_last",$C78,$C78,"sort=d")</f>
        <v>88.050299999999993</v>
      </c>
      <c r="E78" s="7">
        <f ca="1">_xll.BDH(E$6,"Px_last",$C78,$C78,"sort=d")</f>
        <v>293550</v>
      </c>
      <c r="F78" s="7">
        <f ca="1">_xll.BDH(F$6,"Px_last",$C78,$C78,"sort=d")</f>
        <v>3188.2570000000001</v>
      </c>
      <c r="G78" s="7">
        <f ca="1">_xll.BDH(G$6,"Px_last",$C78,$C78,"sort=d")</f>
        <v>6.4173999999999998</v>
      </c>
      <c r="H78" s="7">
        <f ca="1">_xll.BDH(H$6,"Px_last",$C78,$C78,"sort=d")</f>
        <v>64.933999999999997</v>
      </c>
      <c r="I78" s="7"/>
      <c r="J78" s="3">
        <f ca="1">_xll.BDH(J$6,"Px_last",$C78,$C78,"sort=d")</f>
        <v>7177</v>
      </c>
      <c r="L78" s="8">
        <f t="shared" ca="1" si="4"/>
        <v>7011.4419671564201</v>
      </c>
      <c r="M78" s="10">
        <f t="shared" ca="1" si="5"/>
        <v>-165.55803284357989</v>
      </c>
    </row>
    <row r="79" spans="2:13" x14ac:dyDescent="0.2">
      <c r="B79">
        <f t="shared" ca="1" si="6"/>
        <v>73</v>
      </c>
      <c r="C79" s="6">
        <f t="shared" ca="1" si="7"/>
        <v>43264</v>
      </c>
      <c r="D79" s="7">
        <f ca="1">_xll.BDH(D$6,"Px_last",$C79,$C79,"sort=d")</f>
        <v>-13.7752</v>
      </c>
      <c r="E79" s="7">
        <f ca="1">_xll.BDH(E$6,"Px_last",$C79,$C79,"sort=d")</f>
        <v>293450</v>
      </c>
      <c r="F79" s="7">
        <f ca="1">_xll.BDH(F$6,"Px_last",$C79,$C79,"sort=d")</f>
        <v>3194.1669999999999</v>
      </c>
      <c r="G79" s="7">
        <f ca="1">_xll.BDH(G$6,"Px_last",$C79,$C79,"sort=d")</f>
        <v>6.3888999999999996</v>
      </c>
      <c r="H79" s="7">
        <f ca="1">_xll.BDH(H$6,"Px_last",$C79,$C79,"sort=d")</f>
        <v>65.593999999999994</v>
      </c>
      <c r="I79" s="7"/>
      <c r="J79" s="3">
        <f ca="1">_xll.BDH(J$6,"Px_last",$C79,$C79,"sort=d")</f>
        <v>7257</v>
      </c>
      <c r="L79" s="8">
        <f t="shared" ca="1" si="4"/>
        <v>7117.148601115824</v>
      </c>
      <c r="M79" s="10">
        <f t="shared" ca="1" si="5"/>
        <v>-139.85139888417598</v>
      </c>
    </row>
    <row r="80" spans="2:13" x14ac:dyDescent="0.2">
      <c r="B80">
        <f t="shared" ca="1" si="6"/>
        <v>74</v>
      </c>
      <c r="C80" s="6">
        <f t="shared" ca="1" si="7"/>
        <v>43263</v>
      </c>
      <c r="D80" s="7">
        <f ca="1">_xll.BDH(D$6,"Px_last",$C80,$C80,"sort=d")</f>
        <v>64.066500000000005</v>
      </c>
      <c r="E80" s="7">
        <f ca="1">_xll.BDH(E$6,"Px_last",$C80,$C80,"sort=d")</f>
        <v>295725</v>
      </c>
      <c r="F80" s="7">
        <f ca="1">_xll.BDH(F$6,"Px_last",$C80,$C80,"sort=d")</f>
        <v>3225.645</v>
      </c>
      <c r="G80" s="7">
        <f ca="1">_xll.BDH(G$6,"Px_last",$C80,$C80,"sort=d")</f>
        <v>6.4054000000000002</v>
      </c>
      <c r="H80" s="7">
        <f ca="1">_xll.BDH(H$6,"Px_last",$C80,$C80,"sort=d")</f>
        <v>65.534999999999997</v>
      </c>
      <c r="I80" s="7"/>
      <c r="J80" s="3">
        <f ca="1">_xll.BDH(J$6,"Px_last",$C80,$C80,"sort=d")</f>
        <v>7222</v>
      </c>
      <c r="L80" s="8">
        <f t="shared" ca="1" si="4"/>
        <v>7074.6173067888358</v>
      </c>
      <c r="M80" s="10">
        <f t="shared" ca="1" si="5"/>
        <v>-147.38269321116422</v>
      </c>
    </row>
    <row r="81" spans="2:13" x14ac:dyDescent="0.2">
      <c r="B81">
        <f t="shared" ca="1" si="6"/>
        <v>75</v>
      </c>
      <c r="C81" s="6">
        <f t="shared" ca="1" si="7"/>
        <v>43262</v>
      </c>
      <c r="D81" s="7">
        <f ca="1">_xll.BDH(D$6,"Px_last",$C81,$C81,"sort=d")</f>
        <v>73.978700000000003</v>
      </c>
      <c r="E81" s="7">
        <f ca="1">_xll.BDH(E$6,"Px_last",$C81,$C81,"sort=d")</f>
        <v>299500</v>
      </c>
      <c r="F81" s="7">
        <f ca="1">_xll.BDH(F$6,"Px_last",$C81,$C81,"sort=d")</f>
        <v>3197.3319999999999</v>
      </c>
      <c r="G81" s="7">
        <f ca="1">_xll.BDH(G$6,"Px_last",$C81,$C81,"sort=d")</f>
        <v>6.3982000000000001</v>
      </c>
      <c r="H81" s="7">
        <f ca="1">_xll.BDH(H$6,"Px_last",$C81,$C81,"sort=d")</f>
        <v>65.793999999999997</v>
      </c>
      <c r="I81" s="7"/>
      <c r="J81" s="3">
        <f ca="1">_xll.BDH(J$6,"Px_last",$C81,$C81,"sort=d")</f>
        <v>7255</v>
      </c>
      <c r="L81" s="8">
        <f t="shared" ca="1" si="4"/>
        <v>7059.5900648523775</v>
      </c>
      <c r="M81" s="10">
        <f t="shared" ca="1" si="5"/>
        <v>-195.40993514762249</v>
      </c>
    </row>
    <row r="82" spans="2:13" x14ac:dyDescent="0.2">
      <c r="B82">
        <f t="shared" ca="1" si="6"/>
        <v>76</v>
      </c>
      <c r="C82" s="6">
        <f t="shared" ca="1" si="7"/>
        <v>43259</v>
      </c>
      <c r="D82" s="7">
        <f ca="1">_xll.BDH(D$6,"Px_last",$C82,$C82,"sort=d")</f>
        <v>-18.9832</v>
      </c>
      <c r="E82" s="7">
        <f ca="1">_xll.BDH(E$6,"Px_last",$C82,$C82,"sort=d")</f>
        <v>307075</v>
      </c>
      <c r="F82" s="7">
        <f ca="1">_xll.BDH(F$6,"Px_last",$C82,$C82,"sort=d")</f>
        <v>3212.3710000000001</v>
      </c>
      <c r="G82" s="7">
        <f ca="1">_xll.BDH(G$6,"Px_last",$C82,$C82,"sort=d")</f>
        <v>6.3993000000000002</v>
      </c>
      <c r="H82" s="7">
        <f ca="1">_xll.BDH(H$6,"Px_last",$C82,$C82,"sort=d")</f>
        <v>66.137</v>
      </c>
      <c r="I82" s="7"/>
      <c r="J82" s="3">
        <f ca="1">_xll.BDH(J$6,"Px_last",$C82,$C82,"sort=d")</f>
        <v>7312</v>
      </c>
      <c r="L82" s="8">
        <f t="shared" ca="1" si="4"/>
        <v>7115.0562663321234</v>
      </c>
      <c r="M82" s="10">
        <f t="shared" ca="1" si="5"/>
        <v>-196.94373366787659</v>
      </c>
    </row>
    <row r="83" spans="2:13" x14ac:dyDescent="0.2">
      <c r="B83">
        <f t="shared" ca="1" si="6"/>
        <v>77</v>
      </c>
      <c r="C83" s="6">
        <f t="shared" ca="1" si="7"/>
        <v>43258</v>
      </c>
      <c r="D83" s="7">
        <f ca="1">_xll.BDH(D$6,"Px_last",$C83,$C83,"sort=d")</f>
        <v>-39.890700000000002</v>
      </c>
      <c r="E83" s="7">
        <f ca="1">_xll.BDH(E$6,"Px_last",$C83,$C83,"sort=d")</f>
        <v>310200</v>
      </c>
      <c r="F83" s="7">
        <f ca="1">_xll.BDH(F$6,"Px_last",$C83,$C83,"sort=d")</f>
        <v>3256.817</v>
      </c>
      <c r="G83" s="7">
        <f ca="1">_xll.BDH(G$6,"Px_last",$C83,$C83,"sort=d")</f>
        <v>6.3895999999999997</v>
      </c>
      <c r="H83" s="7">
        <f ca="1">_xll.BDH(H$6,"Px_last",$C83,$C83,"sort=d")</f>
        <v>65.745000000000005</v>
      </c>
      <c r="I83" s="7"/>
      <c r="J83" s="3">
        <f ca="1">_xll.BDH(J$6,"Px_last",$C83,$C83,"sort=d")</f>
        <v>7332</v>
      </c>
      <c r="L83" s="8">
        <f t="shared" ca="1" si="4"/>
        <v>7174.7126832222084</v>
      </c>
      <c r="M83" s="10">
        <f t="shared" ca="1" si="5"/>
        <v>-157.2873167777916</v>
      </c>
    </row>
    <row r="84" spans="2:13" x14ac:dyDescent="0.2">
      <c r="B84">
        <f t="shared" ca="1" si="6"/>
        <v>78</v>
      </c>
      <c r="C84" s="6">
        <f t="shared" ca="1" si="7"/>
        <v>43257</v>
      </c>
      <c r="D84" s="7">
        <f ca="1">_xll.BDH(D$6,"Px_last",$C84,$C84,"sort=d")</f>
        <v>-75.646100000000004</v>
      </c>
      <c r="E84" s="7">
        <f ca="1">_xll.BDH(E$6,"Px_last",$C84,$C84,"sort=d")</f>
        <v>306750</v>
      </c>
      <c r="F84" s="7">
        <f ca="1">_xll.BDH(F$6,"Px_last",$C84,$C84,"sort=d")</f>
        <v>3262.7829999999999</v>
      </c>
      <c r="G84" s="7">
        <f ca="1">_xll.BDH(G$6,"Px_last",$C84,$C84,"sort=d")</f>
        <v>6.3776000000000002</v>
      </c>
      <c r="H84" s="7">
        <f ca="1">_xll.BDH(H$6,"Px_last",$C84,$C84,"sort=d")</f>
        <v>66.135999999999996</v>
      </c>
      <c r="I84" s="7"/>
      <c r="J84" s="3">
        <f ca="1">_xll.BDH(J$6,"Px_last",$C84,$C84,"sort=d")</f>
        <v>7220</v>
      </c>
      <c r="L84" s="8">
        <f t="shared" ca="1" si="4"/>
        <v>7219.6338817846672</v>
      </c>
      <c r="M84" s="10">
        <f t="shared" ca="1" si="5"/>
        <v>-0.36611821533278999</v>
      </c>
    </row>
    <row r="85" spans="2:13" x14ac:dyDescent="0.2">
      <c r="B85">
        <f t="shared" ca="1" si="6"/>
        <v>79</v>
      </c>
      <c r="C85" s="6">
        <f t="shared" ca="1" si="7"/>
        <v>43256</v>
      </c>
      <c r="D85" s="7">
        <f ca="1">_xll.BDH(D$6,"Px_last",$C85,$C85,"sort=d")</f>
        <v>-72.378799999999998</v>
      </c>
      <c r="E85" s="7">
        <f ca="1">_xll.BDH(E$6,"Px_last",$C85,$C85,"sort=d")</f>
        <v>309300</v>
      </c>
      <c r="F85" s="7">
        <f ca="1">_xll.BDH(F$6,"Px_last",$C85,$C85,"sort=d")</f>
        <v>3261.7620000000002</v>
      </c>
      <c r="G85" s="7">
        <f ca="1">_xll.BDH(G$6,"Px_last",$C85,$C85,"sort=d")</f>
        <v>6.3967000000000001</v>
      </c>
      <c r="H85" s="7">
        <f ca="1">_xll.BDH(H$6,"Px_last",$C85,$C85,"sort=d")</f>
        <v>65.936999999999998</v>
      </c>
      <c r="I85" s="7"/>
      <c r="J85" s="3">
        <f ca="1">_xll.BDH(J$6,"Px_last",$C85,$C85,"sort=d")</f>
        <v>7099</v>
      </c>
      <c r="L85" s="8">
        <f t="shared" ca="1" si="4"/>
        <v>7183.5905103597979</v>
      </c>
      <c r="M85" s="10">
        <f t="shared" ca="1" si="5"/>
        <v>84.590510359797918</v>
      </c>
    </row>
    <row r="86" spans="2:13" x14ac:dyDescent="0.2">
      <c r="B86">
        <f t="shared" ca="1" si="6"/>
        <v>80</v>
      </c>
      <c r="C86" s="6">
        <f t="shared" ca="1" si="7"/>
        <v>43255</v>
      </c>
      <c r="D86" s="7">
        <f ca="1">_xll.BDH(D$6,"Px_last",$C86,$C86,"sort=d")</f>
        <v>37.807699999999997</v>
      </c>
      <c r="E86" s="7">
        <f ca="1">_xll.BDH(E$6,"Px_last",$C86,$C86,"sort=d")</f>
        <v>315350</v>
      </c>
      <c r="F86" s="7">
        <f ca="1">_xll.BDH(F$6,"Px_last",$C86,$C86,"sort=d")</f>
        <v>3237.6970000000001</v>
      </c>
      <c r="G86" s="7">
        <f ca="1">_xll.BDH(G$6,"Px_last",$C86,$C86,"sort=d")</f>
        <v>6.4055</v>
      </c>
      <c r="H86" s="7">
        <f ca="1">_xll.BDH(H$6,"Px_last",$C86,$C86,"sort=d")</f>
        <v>66.236000000000004</v>
      </c>
      <c r="I86" s="7"/>
      <c r="J86" s="3">
        <f ca="1">_xll.BDH(J$6,"Px_last",$C86,$C86,"sort=d")</f>
        <v>6975</v>
      </c>
      <c r="L86" s="8">
        <f t="shared" ca="1" si="4"/>
        <v>7094.6621282478818</v>
      </c>
      <c r="M86" s="10">
        <f t="shared" ca="1" si="5"/>
        <v>119.66212824788181</v>
      </c>
    </row>
    <row r="87" spans="2:13" x14ac:dyDescent="0.2">
      <c r="B87">
        <f t="shared" ca="1" si="6"/>
        <v>81</v>
      </c>
      <c r="C87" s="6">
        <f t="shared" ca="1" si="7"/>
        <v>43252</v>
      </c>
      <c r="D87" s="7">
        <f ca="1">_xll.BDH(D$6,"Px_last",$C87,$C87,"sort=d")</f>
        <v>27.9389</v>
      </c>
      <c r="E87" s="7">
        <f ca="1">_xll.BDH(E$6,"Px_last",$C87,$C87,"sort=d")</f>
        <v>317950</v>
      </c>
      <c r="F87" s="7">
        <f ca="1">_xll.BDH(F$6,"Px_last",$C87,$C87,"sort=d")</f>
        <v>3220.8780000000002</v>
      </c>
      <c r="G87" s="7">
        <f ca="1">_xll.BDH(G$6,"Px_last",$C87,$C87,"sort=d")</f>
        <v>6.4131</v>
      </c>
      <c r="H87" s="7">
        <f ca="1">_xll.BDH(H$6,"Px_last",$C87,$C87,"sort=d")</f>
        <v>66.054000000000002</v>
      </c>
      <c r="I87" s="7"/>
      <c r="J87" s="3">
        <f ca="1">_xll.BDH(J$6,"Px_last",$C87,$C87,"sort=d")</f>
        <v>6896</v>
      </c>
      <c r="L87" s="8">
        <f t="shared" ca="1" si="4"/>
        <v>7072.2130482701205</v>
      </c>
      <c r="M87" s="10">
        <f t="shared" ca="1" si="5"/>
        <v>176.21304827012045</v>
      </c>
    </row>
    <row r="88" spans="2:13" x14ac:dyDescent="0.2">
      <c r="B88">
        <f t="shared" ca="1" si="6"/>
        <v>82</v>
      </c>
      <c r="C88" s="6">
        <f t="shared" ca="1" si="7"/>
        <v>43251</v>
      </c>
      <c r="D88" s="7">
        <f ca="1">_xll.BDH(D$6,"Px_last",$C88,$C88,"sort=d")</f>
        <v>64.846500000000006</v>
      </c>
      <c r="E88" s="7">
        <f ca="1">_xll.BDH(E$6,"Px_last",$C88,$C88,"sort=d")</f>
        <v>311525</v>
      </c>
      <c r="F88" s="7">
        <f ca="1">_xll.BDH(F$6,"Px_last",$C88,$C88,"sort=d")</f>
        <v>3242.107</v>
      </c>
      <c r="G88" s="7">
        <f ca="1">_xll.BDH(G$6,"Px_last",$C88,$C88,"sort=d")</f>
        <v>6.4093999999999998</v>
      </c>
      <c r="H88" s="7">
        <f ca="1">_xll.BDH(H$6,"Px_last",$C88,$C88,"sort=d")</f>
        <v>66.215000000000003</v>
      </c>
      <c r="I88" s="7"/>
      <c r="J88" s="3">
        <f ca="1">_xll.BDH(J$6,"Px_last",$C88,$C88,"sort=d")</f>
        <v>6852</v>
      </c>
      <c r="L88" s="8">
        <f t="shared" ca="1" si="4"/>
        <v>7078.9619523622387</v>
      </c>
      <c r="M88" s="10">
        <f t="shared" ca="1" si="5"/>
        <v>226.96195236223866</v>
      </c>
    </row>
    <row r="89" spans="2:13" x14ac:dyDescent="0.2">
      <c r="B89">
        <f t="shared" ca="1" si="6"/>
        <v>83</v>
      </c>
      <c r="C89" s="6">
        <f t="shared" ca="1" si="7"/>
        <v>43250</v>
      </c>
      <c r="D89" s="7">
        <f ca="1">_xll.BDH(D$6,"Px_last",$C89,$C89,"sort=d")</f>
        <v>72.855800000000002</v>
      </c>
      <c r="E89" s="7">
        <f ca="1">_xll.BDH(E$6,"Px_last",$C89,$C89,"sort=d")</f>
        <v>283375</v>
      </c>
      <c r="F89" s="7">
        <f ca="1">_xll.BDH(F$6,"Px_last",$C89,$C89,"sort=d")</f>
        <v>3185.36</v>
      </c>
      <c r="G89" s="7">
        <f ca="1">_xll.BDH(G$6,"Px_last",$C89,$C89,"sort=d")</f>
        <v>6.4005999999999998</v>
      </c>
      <c r="H89" s="7">
        <f ca="1">_xll.BDH(H$6,"Px_last",$C89,$C89,"sort=d")</f>
        <v>66.483000000000004</v>
      </c>
      <c r="I89" s="7"/>
      <c r="J89" s="3">
        <f ca="1">_xll.BDH(J$6,"Px_last",$C89,$C89,"sort=d")</f>
        <v>6840</v>
      </c>
      <c r="L89" s="8">
        <f t="shared" ca="1" si="4"/>
        <v>7052.9196992188417</v>
      </c>
      <c r="M89" s="10">
        <f t="shared" ca="1" si="5"/>
        <v>212.91969921884174</v>
      </c>
    </row>
    <row r="90" spans="2:13" x14ac:dyDescent="0.2">
      <c r="B90">
        <f t="shared" ca="1" si="6"/>
        <v>84</v>
      </c>
      <c r="C90" s="6">
        <f t="shared" ca="1" si="7"/>
        <v>43249</v>
      </c>
      <c r="D90" s="7">
        <f ca="1">_xll.BDH(D$6,"Px_last",$C90,$C90,"sort=d")</f>
        <v>104.39830000000001</v>
      </c>
      <c r="E90" s="7">
        <f ca="1">_xll.BDH(E$6,"Px_last",$C90,$C90,"sort=d")</f>
        <v>294750</v>
      </c>
      <c r="F90" s="7">
        <f ca="1">_xll.BDH(F$6,"Px_last",$C90,$C90,"sort=d")</f>
        <v>3268.136</v>
      </c>
      <c r="G90" s="7">
        <f ca="1">_xll.BDH(G$6,"Px_last",$C90,$C90,"sort=d")</f>
        <v>6.4238999999999997</v>
      </c>
      <c r="H90" s="7">
        <f ca="1">_xll.BDH(H$6,"Px_last",$C90,$C90,"sort=d")</f>
        <v>66.025000000000006</v>
      </c>
      <c r="I90" s="7"/>
      <c r="J90" s="3">
        <f ca="1">_xll.BDH(J$6,"Px_last",$C90,$C90,"sort=d")</f>
        <v>6860</v>
      </c>
      <c r="L90" s="8">
        <f t="shared" ca="1" si="4"/>
        <v>7058.6565466475577</v>
      </c>
      <c r="M90" s="10">
        <f t="shared" ca="1" si="5"/>
        <v>198.65654664755766</v>
      </c>
    </row>
    <row r="91" spans="2:13" x14ac:dyDescent="0.2">
      <c r="B91">
        <f t="shared" ca="1" si="6"/>
        <v>85</v>
      </c>
      <c r="C91" s="6">
        <f t="shared" ca="1" si="7"/>
        <v>43245</v>
      </c>
      <c r="D91" s="7">
        <f ca="1">_xll.BDH(D$6,"Px_last",$C91,$C91,"sort=d")</f>
        <v>114.6285</v>
      </c>
      <c r="E91" s="7">
        <f ca="1">_xll.BDH(E$6,"Px_last",$C91,$C91,"sort=d")</f>
        <v>293450</v>
      </c>
      <c r="F91" s="7">
        <f ca="1">_xll.BDH(F$6,"Px_last",$C91,$C91,"sort=d")</f>
        <v>3290.0210000000002</v>
      </c>
      <c r="G91" s="7">
        <f ca="1">_xll.BDH(G$6,"Px_last",$C91,$C91,"sort=d")</f>
        <v>6.3886000000000003</v>
      </c>
      <c r="H91" s="7">
        <f ca="1">_xll.BDH(H$6,"Px_last",$C91,$C91,"sort=d")</f>
        <v>66.456999999999994</v>
      </c>
      <c r="I91" s="7"/>
      <c r="J91" s="3">
        <f ca="1">_xll.BDH(J$6,"Px_last",$C91,$C91,"sort=d")</f>
        <v>6885</v>
      </c>
      <c r="L91" s="8">
        <f t="shared" ca="1" si="4"/>
        <v>7132.3334128304959</v>
      </c>
      <c r="M91" s="10">
        <f t="shared" ca="1" si="5"/>
        <v>247.33341283049594</v>
      </c>
    </row>
    <row r="92" spans="2:13" x14ac:dyDescent="0.2">
      <c r="D92" s="2"/>
    </row>
    <row r="93" spans="2:13" x14ac:dyDescent="0.2">
      <c r="D93" s="2"/>
    </row>
    <row r="108" spans="4:9" ht="16" thickBot="1" x14ac:dyDescent="0.25"/>
    <row r="109" spans="4:9" ht="35" thickBot="1" x14ac:dyDescent="0.25">
      <c r="D109" s="18">
        <v>43101</v>
      </c>
      <c r="E109" s="19" t="s">
        <v>49</v>
      </c>
      <c r="F109" s="20"/>
      <c r="G109" s="21"/>
      <c r="H109" s="22"/>
      <c r="I109" s="22"/>
    </row>
    <row r="110" spans="4:9" ht="52" thickBot="1" x14ac:dyDescent="0.25">
      <c r="D110" s="23">
        <v>2018</v>
      </c>
      <c r="E110" s="24" t="s">
        <v>50</v>
      </c>
      <c r="F110" s="23" t="s">
        <v>51</v>
      </c>
      <c r="G110" s="23" t="s">
        <v>49</v>
      </c>
      <c r="H110" s="25"/>
      <c r="I110" s="25"/>
    </row>
    <row r="111" spans="4:9" ht="52" thickBot="1" x14ac:dyDescent="0.25">
      <c r="D111" s="23">
        <v>2018</v>
      </c>
      <c r="E111" s="24" t="s">
        <v>52</v>
      </c>
      <c r="F111" s="5">
        <v>43146</v>
      </c>
      <c r="G111" s="23" t="s">
        <v>49</v>
      </c>
      <c r="H111" s="25"/>
      <c r="I111" s="25"/>
    </row>
    <row r="112" spans="4:9" ht="52" thickBot="1" x14ac:dyDescent="0.25">
      <c r="D112" s="23">
        <v>2018</v>
      </c>
      <c r="E112" s="24" t="s">
        <v>52</v>
      </c>
      <c r="F112" s="5">
        <v>43147</v>
      </c>
      <c r="G112" s="23" t="s">
        <v>49</v>
      </c>
      <c r="H112" s="25"/>
      <c r="I112" s="25"/>
    </row>
    <row r="113" spans="4:9" ht="52" thickBot="1" x14ac:dyDescent="0.25">
      <c r="D113" s="23">
        <v>2018</v>
      </c>
      <c r="E113" s="24" t="s">
        <v>52</v>
      </c>
      <c r="F113" s="5">
        <v>43148</v>
      </c>
      <c r="G113" s="23" t="s">
        <v>49</v>
      </c>
      <c r="H113" s="25"/>
      <c r="I113" s="25"/>
    </row>
    <row r="114" spans="4:9" ht="52" thickBot="1" x14ac:dyDescent="0.25">
      <c r="D114" s="23">
        <v>2018</v>
      </c>
      <c r="E114" s="24" t="s">
        <v>52</v>
      </c>
      <c r="F114" s="5">
        <v>43149</v>
      </c>
      <c r="G114" s="23" t="s">
        <v>49</v>
      </c>
      <c r="H114" s="25"/>
      <c r="I114" s="25"/>
    </row>
    <row r="115" spans="4:9" ht="52" thickBot="1" x14ac:dyDescent="0.25">
      <c r="D115" s="23">
        <v>2018</v>
      </c>
      <c r="E115" s="24" t="s">
        <v>52</v>
      </c>
      <c r="F115" s="5">
        <v>43150</v>
      </c>
      <c r="G115" s="23" t="s">
        <v>49</v>
      </c>
      <c r="H115" s="25"/>
      <c r="I115" s="25"/>
    </row>
    <row r="116" spans="4:9" ht="52" thickBot="1" x14ac:dyDescent="0.25">
      <c r="D116" s="23">
        <v>2018</v>
      </c>
      <c r="E116" s="24" t="s">
        <v>52</v>
      </c>
      <c r="F116" s="5">
        <v>43151</v>
      </c>
      <c r="G116" s="23" t="s">
        <v>49</v>
      </c>
      <c r="H116" s="25"/>
      <c r="I116" s="25"/>
    </row>
    <row r="117" spans="4:9" ht="52" thickBot="1" x14ac:dyDescent="0.25">
      <c r="D117" s="23">
        <v>2018</v>
      </c>
      <c r="E117" s="24" t="s">
        <v>52</v>
      </c>
      <c r="F117" s="5">
        <v>43152</v>
      </c>
      <c r="G117" s="23" t="s">
        <v>49</v>
      </c>
      <c r="H117" s="25"/>
      <c r="I117" s="25"/>
    </row>
    <row r="118" spans="4:9" ht="52" thickBot="1" x14ac:dyDescent="0.25">
      <c r="D118" s="23">
        <v>2018</v>
      </c>
      <c r="E118" s="24" t="s">
        <v>53</v>
      </c>
      <c r="F118" s="5">
        <v>43195</v>
      </c>
      <c r="G118" s="23" t="s">
        <v>49</v>
      </c>
      <c r="H118" s="25"/>
      <c r="I118" s="25"/>
    </row>
    <row r="119" spans="4:9" ht="52" thickBot="1" x14ac:dyDescent="0.25">
      <c r="D119" s="23">
        <v>2018</v>
      </c>
      <c r="E119" s="24" t="s">
        <v>53</v>
      </c>
      <c r="F119" s="5">
        <v>43196</v>
      </c>
      <c r="G119" s="23" t="s">
        <v>49</v>
      </c>
      <c r="H119" s="25"/>
      <c r="I119" s="25"/>
    </row>
    <row r="120" spans="4:9" ht="52" thickBot="1" x14ac:dyDescent="0.25">
      <c r="D120" s="23">
        <v>2018</v>
      </c>
      <c r="E120" s="24" t="s">
        <v>54</v>
      </c>
      <c r="F120" s="5">
        <v>43220</v>
      </c>
      <c r="G120" s="23" t="s">
        <v>49</v>
      </c>
      <c r="H120" s="25"/>
      <c r="I120" s="25"/>
    </row>
    <row r="121" spans="4:9" ht="52" thickBot="1" x14ac:dyDescent="0.25">
      <c r="D121" s="23">
        <v>2018</v>
      </c>
      <c r="E121" s="24" t="s">
        <v>54</v>
      </c>
      <c r="F121" s="5">
        <v>43221</v>
      </c>
      <c r="G121" s="23" t="s">
        <v>49</v>
      </c>
      <c r="H121" s="25"/>
      <c r="I121" s="25"/>
    </row>
    <row r="122" spans="4:9" ht="52" thickBot="1" x14ac:dyDescent="0.25">
      <c r="D122" s="23">
        <v>2018</v>
      </c>
      <c r="E122" s="24" t="s">
        <v>55</v>
      </c>
      <c r="F122" s="5">
        <v>43269</v>
      </c>
      <c r="G122" s="23" t="s">
        <v>49</v>
      </c>
      <c r="H122" s="25"/>
      <c r="I122" s="25"/>
    </row>
    <row r="123" spans="4:9" ht="33" thickBot="1" x14ac:dyDescent="0.25">
      <c r="D123" s="23">
        <v>2018</v>
      </c>
      <c r="E123" s="24" t="s">
        <v>56</v>
      </c>
      <c r="F123" s="5">
        <v>43367</v>
      </c>
      <c r="G123" s="23" t="s">
        <v>57</v>
      </c>
      <c r="H123" s="25"/>
      <c r="I123" s="25"/>
    </row>
    <row r="124" spans="4:9" ht="18" thickBot="1" x14ac:dyDescent="0.25">
      <c r="D124" s="23">
        <v>2018</v>
      </c>
      <c r="E124" s="24" t="s">
        <v>58</v>
      </c>
      <c r="F124" s="5">
        <v>43374</v>
      </c>
      <c r="G124" s="23" t="s">
        <v>57</v>
      </c>
      <c r="H124" s="25"/>
      <c r="I124" s="25"/>
    </row>
    <row r="125" spans="4:9" ht="18" thickBot="1" x14ac:dyDescent="0.25">
      <c r="D125" s="23">
        <v>2018</v>
      </c>
      <c r="E125" s="24" t="s">
        <v>58</v>
      </c>
      <c r="F125" s="5">
        <v>43375</v>
      </c>
      <c r="G125" s="23" t="s">
        <v>57</v>
      </c>
      <c r="H125" s="25"/>
      <c r="I125" s="25"/>
    </row>
    <row r="126" spans="4:9" ht="18" thickBot="1" x14ac:dyDescent="0.25">
      <c r="D126" s="23">
        <v>2018</v>
      </c>
      <c r="E126" s="24" t="s">
        <v>58</v>
      </c>
      <c r="F126" s="5">
        <v>43376</v>
      </c>
      <c r="G126" s="23" t="s">
        <v>57</v>
      </c>
      <c r="H126" s="25"/>
      <c r="I126" s="25"/>
    </row>
    <row r="127" spans="4:9" ht="18" thickBot="1" x14ac:dyDescent="0.25">
      <c r="D127" s="23">
        <v>2018</v>
      </c>
      <c r="E127" s="24" t="s">
        <v>58</v>
      </c>
      <c r="F127" s="5">
        <v>43377</v>
      </c>
      <c r="G127" s="23" t="s">
        <v>57</v>
      </c>
      <c r="H127" s="25"/>
      <c r="I127" s="25"/>
    </row>
    <row r="128" spans="4:9" ht="18" thickBot="1" x14ac:dyDescent="0.25">
      <c r="D128" s="23">
        <v>2018</v>
      </c>
      <c r="E128" s="24" t="s">
        <v>58</v>
      </c>
      <c r="F128" s="5">
        <v>43378</v>
      </c>
      <c r="G128" s="23" t="s">
        <v>57</v>
      </c>
      <c r="H128" s="25"/>
      <c r="I128" s="25"/>
    </row>
    <row r="129" spans="4:9" ht="18" thickBot="1" x14ac:dyDescent="0.25">
      <c r="D129" s="23">
        <v>2018</v>
      </c>
      <c r="E129" s="24" t="s">
        <v>58</v>
      </c>
      <c r="F129" s="5">
        <v>43379</v>
      </c>
      <c r="G129" s="23" t="s">
        <v>57</v>
      </c>
      <c r="H129" s="25"/>
      <c r="I129" s="25"/>
    </row>
    <row r="130" spans="4:9" ht="17" thickBot="1" x14ac:dyDescent="0.25">
      <c r="D130" s="26">
        <v>2018</v>
      </c>
      <c r="E130" s="27" t="s">
        <v>58</v>
      </c>
      <c r="F130" s="15">
        <v>43380</v>
      </c>
      <c r="G130" s="28"/>
      <c r="H130" s="22"/>
      <c r="I130" s="22"/>
    </row>
  </sheetData>
  <hyperlinks>
    <hyperlink ref="E110" r:id="rId1" tooltip="Shanghai Stock Exchange New Year Holiday" display="https://www.stockmarketclock.com/exchanges/sse/market-holidays/new-year-holiday" xr:uid="{00000000-0004-0000-0000-000000000000}"/>
    <hyperlink ref="E111" r:id="rId2" tooltip="Shanghai Stock Exchange Spring Festival" display="https://www.stockmarketclock.com/exchanges/sse/market-holidays/spring-festival" xr:uid="{00000000-0004-0000-0000-000001000000}"/>
    <hyperlink ref="E112" r:id="rId3" tooltip="Shanghai Stock Exchange Spring Festival" display="https://www.stockmarketclock.com/exchanges/sse/market-holidays/spring-festival" xr:uid="{00000000-0004-0000-0000-000002000000}"/>
    <hyperlink ref="E113" r:id="rId4" tooltip="Shanghai Stock Exchange Spring Festival" display="https://www.stockmarketclock.com/exchanges/sse/market-holidays/spring-festival" xr:uid="{00000000-0004-0000-0000-000003000000}"/>
    <hyperlink ref="E114" r:id="rId5" tooltip="Shanghai Stock Exchange Spring Festival" display="https://www.stockmarketclock.com/exchanges/sse/market-holidays/spring-festival" xr:uid="{00000000-0004-0000-0000-000004000000}"/>
    <hyperlink ref="E115" r:id="rId6" tooltip="Shanghai Stock Exchange Spring Festival" display="https://www.stockmarketclock.com/exchanges/sse/market-holidays/spring-festival" xr:uid="{00000000-0004-0000-0000-000005000000}"/>
    <hyperlink ref="E116" r:id="rId7" tooltip="Shanghai Stock Exchange Spring Festival" display="https://www.stockmarketclock.com/exchanges/sse/market-holidays/spring-festival" xr:uid="{00000000-0004-0000-0000-000006000000}"/>
    <hyperlink ref="E117" r:id="rId8" tooltip="Shanghai Stock Exchange Spring Festival" display="https://www.stockmarketclock.com/exchanges/sse/market-holidays/spring-festival" xr:uid="{00000000-0004-0000-0000-000007000000}"/>
    <hyperlink ref="E118" r:id="rId9" tooltip="Shanghai Stock Exchange Ching Ming Festival" display="https://www.stockmarketclock.com/exchanges/sse/market-holidays/ching-ming-festival" xr:uid="{00000000-0004-0000-0000-000008000000}"/>
    <hyperlink ref="E119" r:id="rId10" tooltip="Shanghai Stock Exchange Ching Ming Festival" display="https://www.stockmarketclock.com/exchanges/sse/market-holidays/ching-ming-festival" xr:uid="{00000000-0004-0000-0000-000009000000}"/>
    <hyperlink ref="E120" r:id="rId11" tooltip="Shanghai Stock Exchange Labour Day" display="https://www.stockmarketclock.com/exchanges/sse/market-holidays/labour-day" xr:uid="{00000000-0004-0000-0000-00000A000000}"/>
    <hyperlink ref="E121" r:id="rId12" tooltip="Shanghai Stock Exchange Labour Day" display="https://www.stockmarketclock.com/exchanges/sse/market-holidays/labour-day" xr:uid="{00000000-0004-0000-0000-00000B000000}"/>
    <hyperlink ref="E122" r:id="rId13" tooltip="Shanghai Stock Exchange Tuen Ng Festival" display="https://www.stockmarketclock.com/exchanges/sse/market-holidays/tuen-ng-festival" xr:uid="{00000000-0004-0000-0000-00000C000000}"/>
    <hyperlink ref="E123" r:id="rId14" tooltip="Shanghai Stock Exchange Mid-Autumn Festival" display="https://www.stockmarketclock.com/exchanges/sse/market-holidays/mid-autumn-festival" xr:uid="{00000000-0004-0000-0000-00000D000000}"/>
    <hyperlink ref="E124" r:id="rId15" tooltip="Shanghai Stock Exchange National Day" display="https://www.stockmarketclock.com/exchanges/sse/market-holidays/national-day" xr:uid="{00000000-0004-0000-0000-00000E000000}"/>
    <hyperlink ref="E125" r:id="rId16" tooltip="Shanghai Stock Exchange National Day" display="https://www.stockmarketclock.com/exchanges/sse/market-holidays/national-day" xr:uid="{00000000-0004-0000-0000-00000F000000}"/>
    <hyperlink ref="E126" r:id="rId17" tooltip="Shanghai Stock Exchange National Day" display="https://www.stockmarketclock.com/exchanges/sse/market-holidays/national-day" xr:uid="{00000000-0004-0000-0000-000010000000}"/>
    <hyperlink ref="E127" r:id="rId18" tooltip="Shanghai Stock Exchange National Day" display="https://www.stockmarketclock.com/exchanges/sse/market-holidays/national-day" xr:uid="{00000000-0004-0000-0000-000011000000}"/>
    <hyperlink ref="E128" r:id="rId19" tooltip="Shanghai Stock Exchange National Day" display="https://www.stockmarketclock.com/exchanges/sse/market-holidays/national-day" xr:uid="{00000000-0004-0000-0000-000012000000}"/>
    <hyperlink ref="E129" r:id="rId20" tooltip="Shanghai Stock Exchange National Day" display="https://www.stockmarketclock.com/exchanges/sse/market-holidays/national-day" xr:uid="{00000000-0004-0000-0000-000013000000}"/>
    <hyperlink ref="E130" r:id="rId21" tooltip="Shanghai Stock Exchange National Day" display="https://www.stockmarketclock.com/exchanges/sse/market-holidays/national-day" xr:uid="{00000000-0004-0000-0000-000014000000}"/>
  </hyperlinks>
  <pageMargins left="0.7" right="0.7" top="0.75" bottom="0.75" header="0.3" footer="0.3"/>
  <pageSetup paperSize="9" orientation="portrait" r:id="rId22"/>
  <drawing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30"/>
  <sheetViews>
    <sheetView workbookViewId="0">
      <selection activeCell="K7" sqref="K7"/>
    </sheetView>
  </sheetViews>
  <sheetFormatPr baseColWidth="10" defaultColWidth="8.83203125" defaultRowHeight="15" x14ac:dyDescent="0.2"/>
  <sheetData>
    <row r="1" spans="1:20" x14ac:dyDescent="0.2">
      <c r="E1" t="s">
        <v>0</v>
      </c>
    </row>
    <row r="2" spans="1:20" x14ac:dyDescent="0.2">
      <c r="C2" t="s">
        <v>1</v>
      </c>
      <c r="D2">
        <v>43371</v>
      </c>
    </row>
    <row r="4" spans="1:20" x14ac:dyDescent="0.2">
      <c r="S4" t="s">
        <v>2</v>
      </c>
      <c r="T4">
        <v>6031.424571971721</v>
      </c>
    </row>
    <row r="5" spans="1:20" x14ac:dyDescent="0.2"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J5" t="s">
        <v>10</v>
      </c>
      <c r="L5" t="s">
        <v>11</v>
      </c>
      <c r="M5" t="s">
        <v>12</v>
      </c>
      <c r="S5" t="s">
        <v>13</v>
      </c>
      <c r="T5">
        <v>6187</v>
      </c>
    </row>
    <row r="6" spans="1:20" x14ac:dyDescent="0.2">
      <c r="D6" t="s">
        <v>14</v>
      </c>
      <c r="E6" t="s">
        <v>15</v>
      </c>
      <c r="F6" t="s">
        <v>16</v>
      </c>
      <c r="G6" t="s">
        <v>17</v>
      </c>
      <c r="H6" t="s">
        <v>18</v>
      </c>
      <c r="J6" t="s">
        <v>19</v>
      </c>
      <c r="S6" t="s">
        <v>20</v>
      </c>
      <c r="T6">
        <v>-155.57542802827902</v>
      </c>
    </row>
    <row r="7" spans="1:20" x14ac:dyDescent="0.2">
      <c r="A7">
        <v>43146</v>
      </c>
      <c r="B7">
        <v>1</v>
      </c>
      <c r="C7">
        <v>43370</v>
      </c>
      <c r="D7">
        <v>61.259399999999999</v>
      </c>
      <c r="E7">
        <v>209900</v>
      </c>
      <c r="F7">
        <v>2923.7339999999999</v>
      </c>
      <c r="G7">
        <v>6.8879000000000001</v>
      </c>
      <c r="H7">
        <v>62.28</v>
      </c>
      <c r="J7">
        <v>6187</v>
      </c>
      <c r="K7">
        <v>6213.75</v>
      </c>
      <c r="L7">
        <v>6031.424571971721</v>
      </c>
      <c r="M7">
        <v>-182.32542802827902</v>
      </c>
      <c r="N7" t="s">
        <v>21</v>
      </c>
    </row>
    <row r="8" spans="1:20" x14ac:dyDescent="0.2">
      <c r="A8">
        <v>43147</v>
      </c>
      <c r="B8">
        <v>2</v>
      </c>
      <c r="C8">
        <v>43369</v>
      </c>
      <c r="D8">
        <v>-8.8795000000000002</v>
      </c>
      <c r="E8">
        <v>210900</v>
      </c>
      <c r="F8">
        <v>2939.53</v>
      </c>
      <c r="G8">
        <v>6.8792999999999997</v>
      </c>
      <c r="H8">
        <v>62.076999999999998</v>
      </c>
      <c r="J8">
        <v>6282</v>
      </c>
      <c r="L8">
        <v>6092.2710151083829</v>
      </c>
      <c r="M8">
        <v>-189.72898489161707</v>
      </c>
    </row>
    <row r="9" spans="1:20" x14ac:dyDescent="0.2">
      <c r="A9">
        <v>43148</v>
      </c>
      <c r="B9">
        <v>3</v>
      </c>
      <c r="C9">
        <v>43368</v>
      </c>
      <c r="D9">
        <v>-96.999799999999993</v>
      </c>
      <c r="E9">
        <v>212925</v>
      </c>
      <c r="F9">
        <v>2912.6060000000002</v>
      </c>
      <c r="G9">
        <v>6.8685999999999998</v>
      </c>
      <c r="H9">
        <v>61.762999999999998</v>
      </c>
      <c r="J9">
        <v>6318</v>
      </c>
      <c r="L9">
        <v>6131.3516211829028</v>
      </c>
      <c r="M9">
        <v>-186.64837881709718</v>
      </c>
      <c r="N9" t="s">
        <v>22</v>
      </c>
    </row>
    <row r="10" spans="1:20" x14ac:dyDescent="0.2">
      <c r="A10">
        <v>43149</v>
      </c>
      <c r="B10">
        <v>4</v>
      </c>
      <c r="C10">
        <v>43364</v>
      </c>
      <c r="D10">
        <v>-222.70150000000001</v>
      </c>
      <c r="E10">
        <v>216600</v>
      </c>
      <c r="F10">
        <v>2929.7350000000001</v>
      </c>
      <c r="G10">
        <v>6.8493000000000004</v>
      </c>
      <c r="H10">
        <v>61.789000000000001</v>
      </c>
      <c r="J10">
        <v>6363</v>
      </c>
      <c r="L10">
        <v>6239.0722642396258</v>
      </c>
      <c r="M10">
        <v>-123.92773576037416</v>
      </c>
      <c r="N10" t="s">
        <v>23</v>
      </c>
      <c r="O10">
        <v>0.9568684396572007</v>
      </c>
    </row>
    <row r="11" spans="1:20" x14ac:dyDescent="0.2">
      <c r="A11">
        <v>43150</v>
      </c>
      <c r="B11">
        <v>5</v>
      </c>
      <c r="C11">
        <v>43363</v>
      </c>
      <c r="D11">
        <v>90.771500000000003</v>
      </c>
      <c r="E11">
        <v>215000</v>
      </c>
      <c r="F11">
        <v>2858.18</v>
      </c>
      <c r="G11">
        <v>6.8354999999999997</v>
      </c>
      <c r="H11">
        <v>61.847000000000001</v>
      </c>
      <c r="J11">
        <v>6082</v>
      </c>
      <c r="L11">
        <v>6051.1459777129157</v>
      </c>
      <c r="M11">
        <v>-30.854022287084263</v>
      </c>
      <c r="N11" t="s">
        <v>24</v>
      </c>
      <c r="O11">
        <v>0.91559721081200585</v>
      </c>
    </row>
    <row r="12" spans="1:20" x14ac:dyDescent="0.2">
      <c r="A12">
        <v>43151</v>
      </c>
      <c r="B12">
        <v>6</v>
      </c>
      <c r="C12">
        <v>43362</v>
      </c>
      <c r="D12">
        <v>49.790799999999997</v>
      </c>
      <c r="E12">
        <v>217600</v>
      </c>
      <c r="F12">
        <v>2859.8440000000001</v>
      </c>
      <c r="G12">
        <v>6.8513000000000002</v>
      </c>
      <c r="H12">
        <v>61.41</v>
      </c>
      <c r="J12">
        <v>6121</v>
      </c>
      <c r="L12">
        <v>6043.9241575925353</v>
      </c>
      <c r="M12">
        <v>-77.075842407464734</v>
      </c>
      <c r="N12" t="s">
        <v>25</v>
      </c>
      <c r="O12">
        <v>0.91025526212922148</v>
      </c>
    </row>
    <row r="13" spans="1:20" x14ac:dyDescent="0.2">
      <c r="A13">
        <v>43152</v>
      </c>
      <c r="B13">
        <v>7</v>
      </c>
      <c r="C13">
        <v>43361</v>
      </c>
      <c r="D13">
        <v>-80.908799999999999</v>
      </c>
      <c r="E13">
        <v>214150</v>
      </c>
      <c r="F13">
        <v>2827.4589999999998</v>
      </c>
      <c r="G13">
        <v>6.8612000000000002</v>
      </c>
      <c r="H13">
        <v>61.040999999999997</v>
      </c>
      <c r="J13">
        <v>6086</v>
      </c>
      <c r="L13">
        <v>6066.1070570905213</v>
      </c>
      <c r="M13">
        <v>-19.892942909478734</v>
      </c>
      <c r="N13" t="s">
        <v>26</v>
      </c>
      <c r="O13">
        <v>123.83494076087339</v>
      </c>
    </row>
    <row r="14" spans="1:20" x14ac:dyDescent="0.2">
      <c r="A14">
        <v>43195</v>
      </c>
      <c r="B14">
        <v>8</v>
      </c>
      <c r="C14">
        <v>43360</v>
      </c>
      <c r="D14">
        <v>49.362900000000003</v>
      </c>
      <c r="E14">
        <v>221925</v>
      </c>
      <c r="F14">
        <v>2776.9650000000001</v>
      </c>
      <c r="G14">
        <v>6.8704000000000001</v>
      </c>
      <c r="H14">
        <v>60.997999999999998</v>
      </c>
      <c r="J14">
        <v>5945</v>
      </c>
      <c r="L14">
        <v>5944.1450868426446</v>
      </c>
      <c r="M14">
        <v>-0.85491315735544049</v>
      </c>
      <c r="N14" t="s">
        <v>27</v>
      </c>
      <c r="O14">
        <v>85</v>
      </c>
    </row>
    <row r="15" spans="1:20" x14ac:dyDescent="0.2">
      <c r="A15">
        <v>43196</v>
      </c>
      <c r="B15">
        <v>9</v>
      </c>
      <c r="C15">
        <v>43357</v>
      </c>
      <c r="D15">
        <v>73.131100000000004</v>
      </c>
      <c r="E15">
        <v>225900</v>
      </c>
      <c r="F15">
        <v>2808.2620000000002</v>
      </c>
      <c r="G15">
        <v>6.8745000000000003</v>
      </c>
      <c r="H15">
        <v>60.994999999999997</v>
      </c>
      <c r="J15">
        <v>5973</v>
      </c>
      <c r="L15">
        <v>5949.071847636832</v>
      </c>
      <c r="M15">
        <v>-23.92815236316801</v>
      </c>
    </row>
    <row r="16" spans="1:20" x14ac:dyDescent="0.2">
      <c r="A16">
        <v>43220</v>
      </c>
      <c r="B16">
        <v>10</v>
      </c>
      <c r="C16">
        <v>43356</v>
      </c>
      <c r="D16">
        <v>-25.594200000000001</v>
      </c>
      <c r="E16">
        <v>225125</v>
      </c>
      <c r="F16">
        <v>2813.4229999999998</v>
      </c>
      <c r="G16">
        <v>6.8451000000000004</v>
      </c>
      <c r="H16">
        <v>61.195999999999998</v>
      </c>
      <c r="J16">
        <v>6033</v>
      </c>
      <c r="L16">
        <v>6052.7524468743959</v>
      </c>
      <c r="M16">
        <v>19.752446874395901</v>
      </c>
      <c r="N16" t="s">
        <v>28</v>
      </c>
    </row>
    <row r="17" spans="1:22" x14ac:dyDescent="0.2">
      <c r="A17">
        <v>43221</v>
      </c>
      <c r="B17">
        <v>11</v>
      </c>
      <c r="C17">
        <v>43355</v>
      </c>
      <c r="D17">
        <v>-90.177000000000007</v>
      </c>
      <c r="E17">
        <v>233025</v>
      </c>
      <c r="F17">
        <v>2781.5</v>
      </c>
      <c r="G17">
        <v>6.8356000000000003</v>
      </c>
      <c r="H17">
        <v>60.829000000000001</v>
      </c>
      <c r="J17">
        <v>5997</v>
      </c>
      <c r="L17">
        <v>6072.5935297011192</v>
      </c>
      <c r="M17">
        <v>75.593529701119223</v>
      </c>
      <c r="O17" t="s">
        <v>29</v>
      </c>
      <c r="P17" t="s">
        <v>30</v>
      </c>
      <c r="Q17" t="s">
        <v>31</v>
      </c>
      <c r="R17" t="s">
        <v>32</v>
      </c>
      <c r="S17" t="s">
        <v>33</v>
      </c>
    </row>
    <row r="18" spans="1:22" x14ac:dyDescent="0.2">
      <c r="A18">
        <v>43269</v>
      </c>
      <c r="B18">
        <v>12</v>
      </c>
      <c r="C18">
        <v>43354</v>
      </c>
      <c r="D18">
        <v>76.035600000000002</v>
      </c>
      <c r="E18">
        <v>234300</v>
      </c>
      <c r="F18">
        <v>2790.585</v>
      </c>
      <c r="G18">
        <v>6.8751999999999995</v>
      </c>
      <c r="H18">
        <v>60.347999999999999</v>
      </c>
      <c r="J18">
        <v>5859</v>
      </c>
      <c r="L18">
        <v>5928.2859978456399</v>
      </c>
      <c r="M18">
        <v>69.28599784563994</v>
      </c>
      <c r="N18" t="s">
        <v>34</v>
      </c>
      <c r="O18">
        <v>5</v>
      </c>
      <c r="P18">
        <v>13141990.688293327</v>
      </c>
      <c r="Q18">
        <v>2628398.1376586654</v>
      </c>
      <c r="R18">
        <v>171.39760510293044</v>
      </c>
      <c r="S18">
        <v>6.7091407926582041E-41</v>
      </c>
    </row>
    <row r="19" spans="1:22" x14ac:dyDescent="0.2">
      <c r="A19">
        <v>43367</v>
      </c>
      <c r="B19">
        <v>13</v>
      </c>
      <c r="C19">
        <v>43353</v>
      </c>
      <c r="D19">
        <v>21.482299999999999</v>
      </c>
      <c r="E19">
        <v>238750</v>
      </c>
      <c r="F19">
        <v>2795.4780000000001</v>
      </c>
      <c r="G19">
        <v>6.8690999999999995</v>
      </c>
      <c r="H19">
        <v>60.332999999999998</v>
      </c>
      <c r="J19">
        <v>5910</v>
      </c>
      <c r="L19">
        <v>5968.4082386292057</v>
      </c>
      <c r="M19">
        <v>58.408238629205698</v>
      </c>
      <c r="N19" t="s">
        <v>12</v>
      </c>
      <c r="O19">
        <v>79</v>
      </c>
      <c r="P19">
        <v>1211472.3117066729</v>
      </c>
      <c r="Q19">
        <v>15335.092553249024</v>
      </c>
    </row>
    <row r="20" spans="1:22" x14ac:dyDescent="0.2">
      <c r="A20">
        <v>43374</v>
      </c>
      <c r="B20">
        <v>14</v>
      </c>
      <c r="C20">
        <v>43350</v>
      </c>
      <c r="D20">
        <v>9.6097000000000001</v>
      </c>
      <c r="E20">
        <v>246175</v>
      </c>
      <c r="F20">
        <v>2829.8449999999998</v>
      </c>
      <c r="G20">
        <v>6.8690999999999995</v>
      </c>
      <c r="H20">
        <v>60.402999999999999</v>
      </c>
      <c r="J20">
        <v>5933</v>
      </c>
      <c r="L20">
        <v>5999.7973173237151</v>
      </c>
      <c r="M20">
        <v>66.797317323715106</v>
      </c>
      <c r="N20" t="s">
        <v>35</v>
      </c>
      <c r="O20">
        <v>84</v>
      </c>
      <c r="P20">
        <v>14353463</v>
      </c>
    </row>
    <row r="21" spans="1:22" x14ac:dyDescent="0.2">
      <c r="A21">
        <v>43375</v>
      </c>
      <c r="B21">
        <v>15</v>
      </c>
      <c r="C21">
        <v>43349</v>
      </c>
      <c r="D21">
        <v>-1.8837999999999999</v>
      </c>
      <c r="E21">
        <v>254350</v>
      </c>
      <c r="F21">
        <v>2818.61</v>
      </c>
      <c r="G21">
        <v>6.8448000000000002</v>
      </c>
      <c r="H21">
        <v>60.414000000000001</v>
      </c>
      <c r="J21">
        <v>5927.5</v>
      </c>
      <c r="L21">
        <v>6035.8516688812524</v>
      </c>
      <c r="M21">
        <v>108.35166888125241</v>
      </c>
    </row>
    <row r="22" spans="1:22" x14ac:dyDescent="0.2">
      <c r="A22">
        <v>43376</v>
      </c>
      <c r="B22">
        <v>16</v>
      </c>
      <c r="C22">
        <v>43348</v>
      </c>
      <c r="D22">
        <v>23.864000000000001</v>
      </c>
      <c r="E22">
        <v>262100</v>
      </c>
      <c r="F22">
        <v>2831.9569999999999</v>
      </c>
      <c r="G22">
        <v>6.8422000000000001</v>
      </c>
      <c r="H22">
        <v>60.393999999999998</v>
      </c>
      <c r="J22">
        <v>5871</v>
      </c>
      <c r="L22">
        <v>6036.043448616836</v>
      </c>
      <c r="M22">
        <v>165.04344861683603</v>
      </c>
      <c r="O22" t="s">
        <v>36</v>
      </c>
      <c r="P22" t="s">
        <v>26</v>
      </c>
      <c r="Q22" t="s">
        <v>37</v>
      </c>
      <c r="R22" t="s">
        <v>38</v>
      </c>
      <c r="S22" t="s">
        <v>39</v>
      </c>
      <c r="T22" t="s">
        <v>40</v>
      </c>
      <c r="U22" t="s">
        <v>41</v>
      </c>
      <c r="V22" t="s">
        <v>42</v>
      </c>
    </row>
    <row r="23" spans="1:22" x14ac:dyDescent="0.2">
      <c r="A23">
        <v>43377</v>
      </c>
      <c r="B23">
        <v>17</v>
      </c>
      <c r="C23">
        <v>43347</v>
      </c>
      <c r="D23">
        <v>179.68770000000001</v>
      </c>
      <c r="E23">
        <v>262900</v>
      </c>
      <c r="F23">
        <v>2880.4569999999999</v>
      </c>
      <c r="G23">
        <v>6.8494999999999999</v>
      </c>
      <c r="H23">
        <v>60.295999999999999</v>
      </c>
      <c r="J23">
        <v>5815</v>
      </c>
      <c r="L23">
        <v>5983.9943748171227</v>
      </c>
      <c r="M23">
        <v>168.99437481712266</v>
      </c>
      <c r="N23" t="s">
        <v>43</v>
      </c>
      <c r="O23">
        <v>15251.99111081027</v>
      </c>
      <c r="P23">
        <v>2181.3226163138406</v>
      </c>
      <c r="Q23">
        <v>6.9920840671354734</v>
      </c>
      <c r="R23">
        <v>7.737674911596643E-10</v>
      </c>
      <c r="S23">
        <v>10910.177050588652</v>
      </c>
      <c r="T23">
        <v>19593.805171031887</v>
      </c>
      <c r="U23">
        <v>10910.177050588652</v>
      </c>
      <c r="V23">
        <v>19593.805171031887</v>
      </c>
    </row>
    <row r="24" spans="1:22" x14ac:dyDescent="0.2">
      <c r="A24">
        <v>43378</v>
      </c>
      <c r="B24">
        <v>18</v>
      </c>
      <c r="C24">
        <v>43346</v>
      </c>
      <c r="D24">
        <v>61.965600000000002</v>
      </c>
      <c r="E24">
        <v>262475</v>
      </c>
      <c r="F24">
        <v>2849.1819999999998</v>
      </c>
      <c r="G24">
        <v>6.8350999999999997</v>
      </c>
      <c r="H24">
        <v>60.692999999999998</v>
      </c>
      <c r="J24">
        <v>5967</v>
      </c>
      <c r="L24">
        <v>6043.6438379405199</v>
      </c>
      <c r="M24">
        <v>76.643837940519916</v>
      </c>
      <c r="N24" t="s">
        <v>14</v>
      </c>
      <c r="O24">
        <v>-0.49624915638352352</v>
      </c>
      <c r="P24">
        <v>0.19939759816522445</v>
      </c>
      <c r="Q24">
        <v>-2.4887418953377889</v>
      </c>
      <c r="R24">
        <v>1.4922164914917596E-2</v>
      </c>
      <c r="S24">
        <v>-0.89314014757087723</v>
      </c>
      <c r="T24">
        <v>-9.9358165196169801E-2</v>
      </c>
      <c r="U24">
        <v>-0.89314014757087723</v>
      </c>
      <c r="V24">
        <v>-9.9358165196169801E-2</v>
      </c>
    </row>
    <row r="25" spans="1:22" x14ac:dyDescent="0.2">
      <c r="A25">
        <v>43379</v>
      </c>
      <c r="B25">
        <v>19</v>
      </c>
      <c r="C25">
        <v>43343</v>
      </c>
      <c r="D25">
        <v>103.7124</v>
      </c>
      <c r="E25">
        <v>264925</v>
      </c>
      <c r="F25">
        <v>2853.904</v>
      </c>
      <c r="G25">
        <v>6.8459000000000003</v>
      </c>
      <c r="H25">
        <v>61.125999999999998</v>
      </c>
      <c r="J25">
        <v>5975</v>
      </c>
      <c r="L25">
        <v>6009.2724431173529</v>
      </c>
      <c r="M25">
        <v>34.27244311735285</v>
      </c>
      <c r="N25" t="s">
        <v>15</v>
      </c>
      <c r="O25">
        <v>-2.404028109670202E-4</v>
      </c>
      <c r="P25">
        <v>9.5204844398260311E-4</v>
      </c>
      <c r="Q25">
        <v>-0.25251111168394819</v>
      </c>
      <c r="R25">
        <v>0.80130187062935909</v>
      </c>
      <c r="S25">
        <v>-2.1354078364414597E-3</v>
      </c>
      <c r="T25">
        <v>1.6546022145074192E-3</v>
      </c>
      <c r="U25">
        <v>-2.1354078364414597E-3</v>
      </c>
      <c r="V25">
        <v>1.6546022145074192E-3</v>
      </c>
    </row>
    <row r="26" spans="1:22" x14ac:dyDescent="0.2">
      <c r="A26">
        <v>43380</v>
      </c>
      <c r="B26">
        <v>20</v>
      </c>
      <c r="C26">
        <v>43342</v>
      </c>
      <c r="D26">
        <v>6.5640000000000001</v>
      </c>
      <c r="E26">
        <v>266450</v>
      </c>
      <c r="F26">
        <v>2867.009</v>
      </c>
      <c r="G26">
        <v>6.8677000000000001</v>
      </c>
      <c r="H26">
        <v>60.741999999999997</v>
      </c>
      <c r="J26">
        <v>6066</v>
      </c>
      <c r="L26">
        <v>6029.2145273986598</v>
      </c>
      <c r="M26">
        <v>-36.785472601340189</v>
      </c>
      <c r="N26" t="s">
        <v>16</v>
      </c>
      <c r="O26">
        <v>0.78682531905633979</v>
      </c>
      <c r="P26">
        <v>0.23006111063863408</v>
      </c>
      <c r="Q26">
        <v>3.420070940595592</v>
      </c>
      <c r="R26">
        <v>9.9335334432151638E-4</v>
      </c>
      <c r="S26">
        <v>0.32890013301989368</v>
      </c>
      <c r="T26">
        <v>1.2447505050927858</v>
      </c>
      <c r="U26">
        <v>0.32890013301989368</v>
      </c>
      <c r="V26">
        <v>1.2447505050927858</v>
      </c>
    </row>
    <row r="27" spans="1:22" x14ac:dyDescent="0.2">
      <c r="A27">
        <v>43339</v>
      </c>
      <c r="B27">
        <v>21</v>
      </c>
      <c r="C27">
        <v>43341</v>
      </c>
      <c r="D27">
        <v>38.464700000000001</v>
      </c>
      <c r="E27">
        <v>267850</v>
      </c>
      <c r="F27">
        <v>2900.13</v>
      </c>
      <c r="G27">
        <v>6.8217999999999996</v>
      </c>
      <c r="H27">
        <v>61.408000000000001</v>
      </c>
      <c r="J27">
        <v>6086</v>
      </c>
      <c r="L27">
        <v>6119.0725928429838</v>
      </c>
      <c r="M27">
        <v>33.072592842983795</v>
      </c>
      <c r="N27" t="s">
        <v>17</v>
      </c>
      <c r="O27">
        <v>-1692.1004557568615</v>
      </c>
      <c r="P27">
        <v>217.937453462744</v>
      </c>
      <c r="Q27">
        <v>-7.7641563158216993</v>
      </c>
      <c r="R27">
        <v>2.5074880150023395E-11</v>
      </c>
      <c r="S27">
        <v>-2125.8941058187993</v>
      </c>
      <c r="T27">
        <v>-1258.3068056949237</v>
      </c>
      <c r="U27">
        <v>-2125.8941058187993</v>
      </c>
      <c r="V27">
        <v>-1258.3068056949237</v>
      </c>
    </row>
    <row r="28" spans="1:22" x14ac:dyDescent="0.2">
      <c r="A28">
        <v>43459</v>
      </c>
      <c r="B28">
        <v>22</v>
      </c>
      <c r="C28">
        <v>43340</v>
      </c>
      <c r="D28">
        <v>-61.7179</v>
      </c>
      <c r="E28">
        <v>268175</v>
      </c>
      <c r="F28">
        <v>2909.2280000000001</v>
      </c>
      <c r="G28">
        <v>6.8009000000000004</v>
      </c>
      <c r="H28">
        <v>61.768000000000001</v>
      </c>
      <c r="J28">
        <v>6147</v>
      </c>
      <c r="L28">
        <v>6212.4753059856066</v>
      </c>
      <c r="M28">
        <v>65.47530598560661</v>
      </c>
      <c r="N28" t="s">
        <v>18</v>
      </c>
      <c r="O28">
        <v>3.4496584549744012</v>
      </c>
      <c r="P28">
        <v>11.522592073669374</v>
      </c>
      <c r="Q28">
        <v>0.29938215576140376</v>
      </c>
      <c r="R28">
        <v>0.76543470293275406</v>
      </c>
      <c r="S28">
        <v>-19.485487360456819</v>
      </c>
      <c r="T28">
        <v>26.38480427040562</v>
      </c>
      <c r="U28">
        <v>-19.485487360456819</v>
      </c>
      <c r="V28">
        <v>26.38480427040562</v>
      </c>
    </row>
    <row r="29" spans="1:22" x14ac:dyDescent="0.2">
      <c r="A29">
        <v>43460</v>
      </c>
      <c r="B29">
        <v>23</v>
      </c>
      <c r="C29">
        <v>43336</v>
      </c>
      <c r="D29">
        <v>-41.316600000000001</v>
      </c>
      <c r="E29">
        <v>267075</v>
      </c>
      <c r="F29">
        <v>2858.3519999999999</v>
      </c>
      <c r="G29">
        <v>6.8056999999999999</v>
      </c>
      <c r="H29">
        <v>62.161000000000001</v>
      </c>
      <c r="J29">
        <v>6105</v>
      </c>
      <c r="L29">
        <v>6155.8187298164066</v>
      </c>
      <c r="M29">
        <v>50.818729816406631</v>
      </c>
    </row>
    <row r="30" spans="1:22" x14ac:dyDescent="0.2">
      <c r="A30">
        <v>43466</v>
      </c>
      <c r="B30">
        <v>24</v>
      </c>
      <c r="C30">
        <v>43335</v>
      </c>
      <c r="D30">
        <v>-4.0152999999999999</v>
      </c>
      <c r="E30">
        <v>266950</v>
      </c>
      <c r="F30">
        <v>2853.2739999999999</v>
      </c>
      <c r="G30">
        <v>6.8939000000000004</v>
      </c>
      <c r="H30">
        <v>61.610999999999997</v>
      </c>
      <c r="J30">
        <v>5986.5</v>
      </c>
      <c r="L30">
        <v>5982.2019701926083</v>
      </c>
      <c r="M30">
        <v>-4.2980298073916856</v>
      </c>
    </row>
    <row r="31" spans="1:22" x14ac:dyDescent="0.2">
      <c r="A31">
        <v>43574</v>
      </c>
      <c r="B31">
        <v>25</v>
      </c>
      <c r="C31">
        <v>43334</v>
      </c>
      <c r="D31">
        <v>56.747399999999999</v>
      </c>
      <c r="E31">
        <v>262850</v>
      </c>
      <c r="F31">
        <v>2842.777</v>
      </c>
      <c r="G31">
        <v>6.8475000000000001</v>
      </c>
      <c r="H31">
        <v>61.988999999999997</v>
      </c>
      <c r="J31">
        <v>6005</v>
      </c>
      <c r="L31">
        <v>6024.592309771956</v>
      </c>
      <c r="M31">
        <v>19.592309771956025</v>
      </c>
    </row>
    <row r="32" spans="1:22" x14ac:dyDescent="0.2">
      <c r="A32">
        <v>43577</v>
      </c>
      <c r="B32">
        <v>26</v>
      </c>
      <c r="C32">
        <v>43333</v>
      </c>
      <c r="D32">
        <v>-14.235900000000001</v>
      </c>
      <c r="E32">
        <v>261250</v>
      </c>
      <c r="F32">
        <v>2862.9430000000002</v>
      </c>
      <c r="G32">
        <v>6.8285</v>
      </c>
      <c r="H32">
        <v>62.087000000000003</v>
      </c>
      <c r="J32">
        <v>6045</v>
      </c>
      <c r="L32">
        <v>6108.5574515838771</v>
      </c>
      <c r="M32">
        <v>63.557451583877082</v>
      </c>
    </row>
    <row r="33" spans="1:13" x14ac:dyDescent="0.2">
      <c r="A33">
        <v>43591</v>
      </c>
      <c r="B33">
        <v>27</v>
      </c>
      <c r="C33">
        <v>43332</v>
      </c>
      <c r="D33">
        <v>-18.4176</v>
      </c>
      <c r="E33">
        <v>259250</v>
      </c>
      <c r="F33">
        <v>2825.8870000000002</v>
      </c>
      <c r="G33">
        <v>6.8353000000000002</v>
      </c>
      <c r="H33">
        <v>62.127000000000002</v>
      </c>
      <c r="J33">
        <v>5991.5</v>
      </c>
      <c r="L33">
        <v>6070.5885265191619</v>
      </c>
      <c r="M33">
        <v>79.08852651916186</v>
      </c>
    </row>
    <row r="34" spans="1:13" x14ac:dyDescent="0.2">
      <c r="A34">
        <v>43612</v>
      </c>
      <c r="B34">
        <v>28</v>
      </c>
      <c r="C34">
        <v>43329</v>
      </c>
      <c r="D34">
        <v>8.31</v>
      </c>
      <c r="E34">
        <v>258850</v>
      </c>
      <c r="F34">
        <v>2794.9079999999999</v>
      </c>
      <c r="G34">
        <v>6.8368000000000002</v>
      </c>
      <c r="H34">
        <v>62.161000000000001</v>
      </c>
      <c r="J34">
        <v>5926</v>
      </c>
      <c r="L34">
        <v>6030.62521483618</v>
      </c>
      <c r="M34">
        <v>104.62521483618002</v>
      </c>
    </row>
    <row r="35" spans="1:13" x14ac:dyDescent="0.2">
      <c r="A35">
        <v>43703</v>
      </c>
      <c r="B35">
        <v>29</v>
      </c>
      <c r="C35">
        <v>43328</v>
      </c>
      <c r="D35">
        <v>-28.0154</v>
      </c>
      <c r="E35">
        <v>257400</v>
      </c>
      <c r="F35">
        <v>2832.9050000000002</v>
      </c>
      <c r="G35">
        <v>6.8628</v>
      </c>
      <c r="H35">
        <v>62.146999999999998</v>
      </c>
      <c r="J35">
        <v>5938</v>
      </c>
      <c r="L35">
        <v>6034.8543425975085</v>
      </c>
      <c r="M35">
        <v>96.854342597508548</v>
      </c>
    </row>
    <row r="36" spans="1:13" x14ac:dyDescent="0.2">
      <c r="A36">
        <v>43824</v>
      </c>
      <c r="B36">
        <v>30</v>
      </c>
      <c r="C36">
        <v>43327</v>
      </c>
      <c r="D36">
        <v>235.697</v>
      </c>
      <c r="E36">
        <v>257625</v>
      </c>
      <c r="F36">
        <v>2851.837</v>
      </c>
      <c r="G36">
        <v>6.9470999999999998</v>
      </c>
      <c r="H36">
        <v>62.002000000000002</v>
      </c>
      <c r="J36">
        <v>5801</v>
      </c>
      <c r="L36">
        <v>5775.6851039812691</v>
      </c>
      <c r="M36">
        <v>-25.314896018730906</v>
      </c>
    </row>
    <row r="37" spans="1:13" x14ac:dyDescent="0.2">
      <c r="A37">
        <v>43825</v>
      </c>
      <c r="B37">
        <v>31</v>
      </c>
      <c r="C37">
        <v>43326</v>
      </c>
      <c r="D37">
        <v>133.38999999999999</v>
      </c>
      <c r="E37">
        <v>254875</v>
      </c>
      <c r="F37">
        <v>2912.355</v>
      </c>
      <c r="G37">
        <v>6.8995999999999995</v>
      </c>
      <c r="H37">
        <v>61.670999999999999</v>
      </c>
      <c r="J37">
        <v>6044</v>
      </c>
      <c r="L37">
        <v>5953.9660035120642</v>
      </c>
      <c r="M37">
        <v>-90.033996487935838</v>
      </c>
    </row>
    <row r="38" spans="1:13" x14ac:dyDescent="0.2">
      <c r="A38">
        <v>43248</v>
      </c>
      <c r="B38">
        <v>32</v>
      </c>
      <c r="C38">
        <v>43325</v>
      </c>
      <c r="D38">
        <v>-2.4144999999999999</v>
      </c>
      <c r="E38">
        <v>254400</v>
      </c>
      <c r="F38">
        <v>2917.5309999999999</v>
      </c>
      <c r="G38">
        <v>6.899</v>
      </c>
      <c r="H38">
        <v>61.436</v>
      </c>
      <c r="J38">
        <v>6153.5</v>
      </c>
      <c r="L38">
        <v>6025.7502617933278</v>
      </c>
      <c r="M38">
        <v>-127.74973820667219</v>
      </c>
    </row>
    <row r="39" spans="1:13" x14ac:dyDescent="0.2">
      <c r="A39">
        <v>43227</v>
      </c>
      <c r="B39">
        <v>33</v>
      </c>
      <c r="C39">
        <v>43322</v>
      </c>
      <c r="D39">
        <v>19.7439</v>
      </c>
      <c r="E39">
        <v>253525</v>
      </c>
      <c r="F39">
        <v>2927.43</v>
      </c>
      <c r="G39">
        <v>6.8692000000000002</v>
      </c>
      <c r="H39">
        <v>62.198</v>
      </c>
      <c r="J39">
        <v>6190</v>
      </c>
      <c r="L39">
        <v>6075.8065441037006</v>
      </c>
      <c r="M39">
        <v>-114.19345589629938</v>
      </c>
    </row>
    <row r="40" spans="1:13" x14ac:dyDescent="0.2">
      <c r="A40">
        <v>43192</v>
      </c>
      <c r="B40">
        <v>34</v>
      </c>
      <c r="C40">
        <v>43321</v>
      </c>
      <c r="D40">
        <v>0.58409999999999995</v>
      </c>
      <c r="E40">
        <v>252625</v>
      </c>
      <c r="F40">
        <v>2926.4769999999999</v>
      </c>
      <c r="G40">
        <v>6.8460000000000001</v>
      </c>
      <c r="H40">
        <v>63.6</v>
      </c>
      <c r="J40">
        <v>6225</v>
      </c>
      <c r="L40">
        <v>6128.8742484184231</v>
      </c>
      <c r="M40">
        <v>-96.125751581576878</v>
      </c>
    </row>
    <row r="41" spans="1:13" x14ac:dyDescent="0.2">
      <c r="A41">
        <v>43189</v>
      </c>
      <c r="B41">
        <v>35</v>
      </c>
      <c r="C41">
        <v>43320</v>
      </c>
      <c r="D41">
        <v>24.944700000000001</v>
      </c>
      <c r="E41">
        <v>249150</v>
      </c>
      <c r="F41">
        <v>2873.7510000000002</v>
      </c>
      <c r="G41">
        <v>6.8251999999999997</v>
      </c>
      <c r="H41">
        <v>64.403000000000006</v>
      </c>
      <c r="J41">
        <v>6173</v>
      </c>
      <c r="L41">
        <v>6114.1003344340561</v>
      </c>
      <c r="M41">
        <v>-58.899665565943906</v>
      </c>
    </row>
    <row r="42" spans="1:13" x14ac:dyDescent="0.2">
      <c r="A42">
        <v>43101</v>
      </c>
      <c r="B42">
        <v>36</v>
      </c>
      <c r="C42">
        <v>43319</v>
      </c>
      <c r="D42">
        <v>-2.1884000000000001</v>
      </c>
      <c r="E42">
        <v>248050</v>
      </c>
      <c r="F42">
        <v>2910.7840000000001</v>
      </c>
      <c r="G42">
        <v>6.8205999999999998</v>
      </c>
      <c r="H42">
        <v>64.676000000000002</v>
      </c>
      <c r="J42">
        <v>6175</v>
      </c>
      <c r="L42">
        <v>6165.6934764064945</v>
      </c>
      <c r="M42">
        <v>-9.3065235935055171</v>
      </c>
    </row>
    <row r="43" spans="1:13" x14ac:dyDescent="0.2">
      <c r="A43">
        <v>43285</v>
      </c>
      <c r="B43">
        <v>37</v>
      </c>
      <c r="C43">
        <v>43318</v>
      </c>
      <c r="D43">
        <v>24.552299999999999</v>
      </c>
      <c r="E43">
        <v>249900</v>
      </c>
      <c r="F43">
        <v>2832.9960000000001</v>
      </c>
      <c r="G43">
        <v>6.8655999999999997</v>
      </c>
      <c r="H43">
        <v>64.463999999999999</v>
      </c>
      <c r="J43">
        <v>6133</v>
      </c>
      <c r="L43">
        <v>6013.8972653698347</v>
      </c>
      <c r="M43">
        <v>-119.10273463016529</v>
      </c>
    </row>
    <row r="44" spans="1:13" x14ac:dyDescent="0.2">
      <c r="B44">
        <v>38</v>
      </c>
      <c r="C44">
        <v>43315</v>
      </c>
      <c r="D44">
        <v>-45.309100000000001</v>
      </c>
      <c r="E44">
        <v>250625</v>
      </c>
      <c r="F44">
        <v>2869.9209999999998</v>
      </c>
      <c r="G44">
        <v>6.8460999999999999</v>
      </c>
      <c r="H44">
        <v>64.801000000000002</v>
      </c>
      <c r="J44">
        <v>6206</v>
      </c>
      <c r="L44">
        <v>6111.6036528383938</v>
      </c>
      <c r="M44">
        <v>-94.396347161606172</v>
      </c>
    </row>
    <row r="45" spans="1:13" x14ac:dyDescent="0.2">
      <c r="B45">
        <v>39</v>
      </c>
      <c r="C45">
        <v>43314</v>
      </c>
      <c r="D45">
        <v>16.601400000000002</v>
      </c>
      <c r="E45">
        <v>251450</v>
      </c>
      <c r="F45">
        <v>2898.8409999999999</v>
      </c>
      <c r="G45">
        <v>6.8812999999999995</v>
      </c>
      <c r="H45">
        <v>64.563999999999993</v>
      </c>
      <c r="J45">
        <v>6139.5</v>
      </c>
      <c r="L45">
        <v>6043.0577702537066</v>
      </c>
      <c r="M45">
        <v>-96.442229746293378</v>
      </c>
    </row>
    <row r="46" spans="1:13" x14ac:dyDescent="0.2">
      <c r="B46">
        <v>40</v>
      </c>
      <c r="C46">
        <v>43313</v>
      </c>
      <c r="D46">
        <v>108.2911</v>
      </c>
      <c r="E46">
        <v>251950</v>
      </c>
      <c r="F46">
        <v>2958.0509999999999</v>
      </c>
      <c r="G46">
        <v>6.8243</v>
      </c>
      <c r="H46">
        <v>64.980999999999995</v>
      </c>
      <c r="J46">
        <v>6172</v>
      </c>
      <c r="L46">
        <v>6141.9127932693518</v>
      </c>
      <c r="M46">
        <v>-30.087206730648177</v>
      </c>
    </row>
    <row r="47" spans="1:13" x14ac:dyDescent="0.2">
      <c r="B47">
        <v>41</v>
      </c>
      <c r="C47">
        <v>43312</v>
      </c>
      <c r="D47">
        <v>-55.407499999999999</v>
      </c>
      <c r="E47">
        <v>254425</v>
      </c>
      <c r="F47">
        <v>3012.4949999999999</v>
      </c>
      <c r="G47">
        <v>6.8052999999999999</v>
      </c>
      <c r="H47">
        <v>65.165000000000006</v>
      </c>
      <c r="J47">
        <v>6300</v>
      </c>
      <c r="L47">
        <v>6298.175651949171</v>
      </c>
      <c r="M47">
        <v>-1.8243480508290304</v>
      </c>
    </row>
    <row r="48" spans="1:13" x14ac:dyDescent="0.2">
      <c r="B48">
        <v>42</v>
      </c>
      <c r="C48">
        <v>43311</v>
      </c>
      <c r="D48">
        <v>14.1534</v>
      </c>
      <c r="E48">
        <v>256275</v>
      </c>
      <c r="F48">
        <v>3004.7919999999999</v>
      </c>
      <c r="G48">
        <v>6.8266</v>
      </c>
      <c r="H48">
        <v>65.328999999999994</v>
      </c>
      <c r="J48">
        <v>6250</v>
      </c>
      <c r="L48">
        <v>6221.6744576529063</v>
      </c>
      <c r="M48">
        <v>-28.325542347093688</v>
      </c>
    </row>
    <row r="49" spans="2:16" x14ac:dyDescent="0.2">
      <c r="B49">
        <v>43</v>
      </c>
      <c r="C49">
        <v>43308</v>
      </c>
      <c r="D49">
        <v>-5.7069999999999999</v>
      </c>
      <c r="E49">
        <v>253525</v>
      </c>
      <c r="F49">
        <v>3009.5279999999998</v>
      </c>
      <c r="G49">
        <v>6.8178000000000001</v>
      </c>
      <c r="H49">
        <v>65.22</v>
      </c>
      <c r="J49">
        <v>6297</v>
      </c>
      <c r="L49">
        <v>6250.4321480786248</v>
      </c>
      <c r="M49">
        <v>-46.567851921375222</v>
      </c>
    </row>
    <row r="50" spans="2:16" x14ac:dyDescent="0.2">
      <c r="B50">
        <v>44</v>
      </c>
      <c r="C50">
        <v>43307</v>
      </c>
      <c r="D50">
        <v>16.2545</v>
      </c>
      <c r="E50">
        <v>251950</v>
      </c>
      <c r="F50">
        <v>3018.6080000000002</v>
      </c>
      <c r="G50">
        <v>6.8263999999999996</v>
      </c>
      <c r="H50">
        <v>65.052999999999997</v>
      </c>
      <c r="J50">
        <v>6291</v>
      </c>
      <c r="L50">
        <v>6231.9286236735261</v>
      </c>
      <c r="M50">
        <v>-59.07137632647391</v>
      </c>
    </row>
    <row r="51" spans="2:16" x14ac:dyDescent="0.2">
      <c r="B51">
        <v>45</v>
      </c>
      <c r="C51">
        <v>43306</v>
      </c>
      <c r="D51">
        <v>38.086399999999998</v>
      </c>
      <c r="E51">
        <v>252400</v>
      </c>
      <c r="F51">
        <v>3041.1010000000001</v>
      </c>
      <c r="G51">
        <v>6.7606999999999999</v>
      </c>
      <c r="H51">
        <v>65.317999999999998</v>
      </c>
      <c r="J51">
        <v>6290</v>
      </c>
      <c r="L51">
        <v>6350.7696017866683</v>
      </c>
      <c r="M51">
        <v>60.769601786668318</v>
      </c>
    </row>
    <row r="52" spans="2:16" x14ac:dyDescent="0.2">
      <c r="B52">
        <v>46</v>
      </c>
      <c r="C52">
        <v>43305</v>
      </c>
      <c r="D52">
        <v>-116.46420000000001</v>
      </c>
      <c r="E52">
        <v>254425</v>
      </c>
      <c r="F52">
        <v>3043.1280000000002</v>
      </c>
      <c r="G52">
        <v>6.8109000000000002</v>
      </c>
      <c r="H52">
        <v>64.728999999999999</v>
      </c>
      <c r="J52">
        <v>6295</v>
      </c>
      <c r="L52">
        <v>6341.5979941757805</v>
      </c>
      <c r="M52">
        <v>46.597994175780514</v>
      </c>
    </row>
    <row r="53" spans="2:16" x14ac:dyDescent="0.2">
      <c r="B53">
        <v>47</v>
      </c>
      <c r="C53">
        <v>43304</v>
      </c>
      <c r="D53">
        <v>6.8573000000000004</v>
      </c>
      <c r="E53">
        <v>254700</v>
      </c>
      <c r="F53">
        <v>2994.8910000000001</v>
      </c>
      <c r="G53">
        <v>6.8055000000000003</v>
      </c>
      <c r="H53">
        <v>64.653999999999996</v>
      </c>
      <c r="J53">
        <v>6130</v>
      </c>
      <c r="L53">
        <v>6251.2582182254564</v>
      </c>
      <c r="M53">
        <v>121.2582182254564</v>
      </c>
    </row>
    <row r="54" spans="2:16" x14ac:dyDescent="0.2">
      <c r="B54">
        <v>48</v>
      </c>
      <c r="C54">
        <v>43301</v>
      </c>
      <c r="D54">
        <v>-44.778199999999998</v>
      </c>
      <c r="E54">
        <v>255325</v>
      </c>
      <c r="F54">
        <v>2963.1469999999999</v>
      </c>
      <c r="G54">
        <v>6.7808999999999999</v>
      </c>
      <c r="H54">
        <v>64.698999999999998</v>
      </c>
      <c r="J54">
        <v>6147.5</v>
      </c>
      <c r="L54">
        <v>6293.535962697013</v>
      </c>
      <c r="M54">
        <v>146.03596269701302</v>
      </c>
    </row>
    <row r="55" spans="2:16" x14ac:dyDescent="0.2">
      <c r="B55">
        <v>49</v>
      </c>
      <c r="C55">
        <v>43300</v>
      </c>
      <c r="D55">
        <v>102.7777</v>
      </c>
      <c r="E55">
        <v>256475</v>
      </c>
      <c r="F55">
        <v>2903.6010000000001</v>
      </c>
      <c r="G55">
        <v>6.7915000000000001</v>
      </c>
      <c r="H55">
        <v>64.207999999999998</v>
      </c>
      <c r="J55">
        <v>6065</v>
      </c>
      <c r="L55">
        <v>6153.5526609890421</v>
      </c>
      <c r="M55">
        <v>88.552660989042124</v>
      </c>
    </row>
    <row r="56" spans="2:16" x14ac:dyDescent="0.2">
      <c r="B56">
        <v>50</v>
      </c>
      <c r="C56">
        <v>43299</v>
      </c>
      <c r="D56">
        <v>31.768599999999999</v>
      </c>
      <c r="E56">
        <v>257350</v>
      </c>
      <c r="F56">
        <v>2918.998</v>
      </c>
      <c r="G56">
        <v>6.7455999999999996</v>
      </c>
      <c r="H56">
        <v>64.757000000000005</v>
      </c>
      <c r="J56">
        <v>6150</v>
      </c>
      <c r="L56">
        <v>6280.2565373485322</v>
      </c>
      <c r="M56">
        <v>130.25653734853222</v>
      </c>
    </row>
    <row r="57" spans="2:16" x14ac:dyDescent="0.2">
      <c r="B57">
        <v>51</v>
      </c>
      <c r="C57">
        <v>43298</v>
      </c>
      <c r="D57">
        <v>99.497900000000001</v>
      </c>
      <c r="E57">
        <v>259725</v>
      </c>
      <c r="F57">
        <v>2930.3690000000001</v>
      </c>
      <c r="G57">
        <v>6.7219999999999995</v>
      </c>
      <c r="H57">
        <v>64.87</v>
      </c>
      <c r="J57">
        <v>6152</v>
      </c>
      <c r="L57">
        <v>6295.3453455493018</v>
      </c>
      <c r="M57">
        <v>143.34534554930178</v>
      </c>
      <c r="O57" t="s">
        <v>44</v>
      </c>
    </row>
    <row r="58" spans="2:16" x14ac:dyDescent="0.2">
      <c r="B58">
        <v>52</v>
      </c>
      <c r="C58">
        <v>43297</v>
      </c>
      <c r="D58">
        <v>95.331100000000006</v>
      </c>
      <c r="E58">
        <v>257200</v>
      </c>
      <c r="F58">
        <v>2947.058</v>
      </c>
      <c r="G58">
        <v>6.7033000000000005</v>
      </c>
      <c r="H58">
        <v>65.022999999999996</v>
      </c>
      <c r="J58">
        <v>6192</v>
      </c>
      <c r="L58">
        <v>6343.3215376478065</v>
      </c>
      <c r="M58">
        <v>151.32153764780651</v>
      </c>
      <c r="O58" t="s">
        <v>45</v>
      </c>
      <c r="P58" t="s">
        <v>46</v>
      </c>
    </row>
    <row r="59" spans="2:16" x14ac:dyDescent="0.2">
      <c r="B59">
        <v>53</v>
      </c>
      <c r="C59">
        <v>43294</v>
      </c>
      <c r="D59">
        <v>8.2102000000000004</v>
      </c>
      <c r="E59">
        <v>258725</v>
      </c>
      <c r="F59">
        <v>2965.0129999999999</v>
      </c>
      <c r="G59">
        <v>6.7112999999999996</v>
      </c>
      <c r="H59">
        <v>64.882999999999996</v>
      </c>
      <c r="J59">
        <v>6237</v>
      </c>
      <c r="L59">
        <v>6386.2962892633632</v>
      </c>
      <c r="M59">
        <v>149.29628926336318</v>
      </c>
      <c r="O59" t="s">
        <v>47</v>
      </c>
      <c r="P59" t="s">
        <v>48</v>
      </c>
    </row>
    <row r="60" spans="2:16" x14ac:dyDescent="0.2">
      <c r="B60">
        <v>54</v>
      </c>
      <c r="C60">
        <v>43293</v>
      </c>
      <c r="D60">
        <v>-10.719099999999999</v>
      </c>
      <c r="E60">
        <v>262750</v>
      </c>
      <c r="F60">
        <v>2971.8180000000002</v>
      </c>
      <c r="G60">
        <v>6.6934000000000005</v>
      </c>
      <c r="H60">
        <v>64.816999999999993</v>
      </c>
      <c r="J60">
        <v>6228</v>
      </c>
      <c r="L60">
        <v>6430.1375841013505</v>
      </c>
      <c r="M60">
        <v>202.13758410135051</v>
      </c>
    </row>
    <row r="61" spans="2:16" x14ac:dyDescent="0.2">
      <c r="B61">
        <v>55</v>
      </c>
      <c r="C61">
        <v>43292</v>
      </c>
      <c r="D61">
        <v>51.461399999999998</v>
      </c>
      <c r="E61">
        <v>265475</v>
      </c>
      <c r="F61">
        <v>2909.085</v>
      </c>
      <c r="G61">
        <v>6.7233999999999998</v>
      </c>
      <c r="H61">
        <v>64.572999999999993</v>
      </c>
      <c r="J61">
        <v>6145</v>
      </c>
      <c r="L61">
        <v>6297.6608226968783</v>
      </c>
      <c r="M61">
        <v>152.66082269687831</v>
      </c>
    </row>
    <row r="62" spans="2:16" x14ac:dyDescent="0.2">
      <c r="B62">
        <v>56</v>
      </c>
      <c r="C62">
        <v>43291</v>
      </c>
      <c r="D62">
        <v>119.2457</v>
      </c>
      <c r="E62">
        <v>270625</v>
      </c>
      <c r="F62">
        <v>2961.297</v>
      </c>
      <c r="G62">
        <v>6.6505999999999998</v>
      </c>
      <c r="H62">
        <v>65.134</v>
      </c>
      <c r="J62">
        <v>6332.5</v>
      </c>
      <c r="L62">
        <v>6428.9867416602583</v>
      </c>
      <c r="M62">
        <v>96.486741660258303</v>
      </c>
    </row>
    <row r="63" spans="2:16" x14ac:dyDescent="0.2">
      <c r="B63">
        <v>57</v>
      </c>
      <c r="C63">
        <v>43290</v>
      </c>
      <c r="D63">
        <v>38.295299999999997</v>
      </c>
      <c r="E63">
        <v>270550</v>
      </c>
      <c r="F63">
        <v>2948.1770000000001</v>
      </c>
      <c r="G63">
        <v>6.6233000000000004</v>
      </c>
      <c r="H63">
        <v>64.986999999999995</v>
      </c>
      <c r="J63">
        <v>6390</v>
      </c>
      <c r="L63">
        <v>6504.5404340432497</v>
      </c>
      <c r="M63">
        <v>114.54043404324966</v>
      </c>
    </row>
    <row r="64" spans="2:16" x14ac:dyDescent="0.2">
      <c r="B64">
        <v>58</v>
      </c>
      <c r="C64">
        <v>43287</v>
      </c>
      <c r="D64">
        <v>83.647499999999994</v>
      </c>
      <c r="E64">
        <v>275475</v>
      </c>
      <c r="F64">
        <v>2877.009</v>
      </c>
      <c r="G64">
        <v>6.6638000000000002</v>
      </c>
      <c r="H64">
        <v>65.022000000000006</v>
      </c>
      <c r="J64">
        <v>6282</v>
      </c>
      <c r="L64">
        <v>6356.4443444902718</v>
      </c>
      <c r="M64">
        <v>74.44434449027176</v>
      </c>
    </row>
    <row r="65" spans="2:13" x14ac:dyDescent="0.2">
      <c r="B65">
        <v>59</v>
      </c>
      <c r="C65">
        <v>43286</v>
      </c>
      <c r="D65">
        <v>86.270499999999998</v>
      </c>
      <c r="E65">
        <v>279000</v>
      </c>
      <c r="F65">
        <v>2862.9879999999998</v>
      </c>
      <c r="G65">
        <v>6.6582999999999997</v>
      </c>
      <c r="H65">
        <v>64.593999999999994</v>
      </c>
      <c r="J65">
        <v>6345</v>
      </c>
      <c r="L65">
        <v>6351.0932839338648</v>
      </c>
      <c r="M65">
        <v>6.0932839338647682</v>
      </c>
    </row>
    <row r="66" spans="2:13" x14ac:dyDescent="0.2">
      <c r="B66">
        <v>60</v>
      </c>
      <c r="C66">
        <v>43284</v>
      </c>
      <c r="D66">
        <v>193.70869999999999</v>
      </c>
      <c r="E66">
        <v>286525</v>
      </c>
      <c r="F66">
        <v>2918.4949999999999</v>
      </c>
      <c r="G66">
        <v>6.6658999999999997</v>
      </c>
      <c r="H66">
        <v>64.584000000000003</v>
      </c>
      <c r="J66">
        <v>6491</v>
      </c>
      <c r="L66">
        <v>6326.7479896045334</v>
      </c>
      <c r="M66">
        <v>-164.25201039546664</v>
      </c>
    </row>
    <row r="67" spans="2:13" x14ac:dyDescent="0.2">
      <c r="B67">
        <v>61</v>
      </c>
      <c r="C67">
        <v>43283</v>
      </c>
      <c r="D67">
        <v>122.2672</v>
      </c>
      <c r="E67">
        <v>289875</v>
      </c>
      <c r="F67">
        <v>2906.623</v>
      </c>
      <c r="G67">
        <v>6.6876999999999995</v>
      </c>
      <c r="H67">
        <v>63.996000000000002</v>
      </c>
      <c r="J67">
        <v>6523</v>
      </c>
      <c r="L67">
        <v>6313.1380449987055</v>
      </c>
      <c r="M67">
        <v>-209.86195500129452</v>
      </c>
    </row>
    <row r="68" spans="2:13" x14ac:dyDescent="0.2">
      <c r="B68">
        <v>62</v>
      </c>
      <c r="C68">
        <v>43280</v>
      </c>
      <c r="D68">
        <v>79.045400000000001</v>
      </c>
      <c r="E68">
        <v>294525</v>
      </c>
      <c r="F68">
        <v>2981.9949999999999</v>
      </c>
      <c r="G68">
        <v>6.6356999999999999</v>
      </c>
      <c r="H68">
        <v>64.522000000000006</v>
      </c>
      <c r="J68">
        <v>6626</v>
      </c>
      <c r="L68">
        <v>6482.5772957096724</v>
      </c>
      <c r="M68">
        <v>-143.4227042903276</v>
      </c>
    </row>
    <row r="69" spans="2:13" x14ac:dyDescent="0.2">
      <c r="B69">
        <v>63</v>
      </c>
      <c r="C69">
        <v>43279</v>
      </c>
      <c r="D69">
        <v>125.22329999999999</v>
      </c>
      <c r="E69">
        <v>298250</v>
      </c>
      <c r="F69">
        <v>2918.6350000000002</v>
      </c>
      <c r="G69">
        <v>6.6360999999999999</v>
      </c>
      <c r="H69">
        <v>64.667000000000002</v>
      </c>
      <c r="J69">
        <v>6623</v>
      </c>
      <c r="L69">
        <v>6408.7361593985179</v>
      </c>
      <c r="M69">
        <v>-214.26384060148212</v>
      </c>
    </row>
    <row r="70" spans="2:13" x14ac:dyDescent="0.2">
      <c r="B70">
        <v>64</v>
      </c>
      <c r="C70">
        <v>43278</v>
      </c>
      <c r="D70">
        <v>41.184899999999999</v>
      </c>
      <c r="E70">
        <v>298775</v>
      </c>
      <c r="F70">
        <v>2946.2330000000002</v>
      </c>
      <c r="G70">
        <v>6.6180000000000003</v>
      </c>
      <c r="H70">
        <v>64.3</v>
      </c>
      <c r="J70">
        <v>6692.5</v>
      </c>
      <c r="L70">
        <v>6501.3897317781184</v>
      </c>
      <c r="M70">
        <v>-191.1102682218816</v>
      </c>
    </row>
    <row r="71" spans="2:13" x14ac:dyDescent="0.2">
      <c r="B71">
        <v>65</v>
      </c>
      <c r="C71">
        <v>43277</v>
      </c>
      <c r="D71">
        <v>46.056100000000001</v>
      </c>
      <c r="E71">
        <v>303100</v>
      </c>
      <c r="F71">
        <v>2979.1309999999999</v>
      </c>
      <c r="G71">
        <v>6.5819999999999999</v>
      </c>
      <c r="H71">
        <v>64.900000000000006</v>
      </c>
      <c r="J71">
        <v>6713</v>
      </c>
      <c r="L71">
        <v>6586.8030515566597</v>
      </c>
      <c r="M71">
        <v>-126.19694844334026</v>
      </c>
    </row>
    <row r="72" spans="2:13" x14ac:dyDescent="0.2">
      <c r="B72">
        <v>66</v>
      </c>
      <c r="C72">
        <v>43276</v>
      </c>
      <c r="D72">
        <v>92.563400000000001</v>
      </c>
      <c r="E72">
        <v>305525</v>
      </c>
      <c r="F72">
        <v>2994.7040000000002</v>
      </c>
      <c r="G72">
        <v>6.5415000000000001</v>
      </c>
      <c r="H72">
        <v>65.021000000000001</v>
      </c>
      <c r="J72">
        <v>6755</v>
      </c>
      <c r="L72">
        <v>6644.3415741742601</v>
      </c>
      <c r="M72">
        <v>-110.65842582573987</v>
      </c>
    </row>
    <row r="73" spans="2:13" x14ac:dyDescent="0.2">
      <c r="B73">
        <v>67</v>
      </c>
      <c r="C73">
        <v>43273</v>
      </c>
      <c r="D73">
        <v>80.258700000000005</v>
      </c>
      <c r="E73">
        <v>305975</v>
      </c>
      <c r="F73">
        <v>3026.6170000000002</v>
      </c>
      <c r="G73">
        <v>6.5087000000000002</v>
      </c>
      <c r="H73">
        <v>65.082999999999998</v>
      </c>
      <c r="J73">
        <v>6789</v>
      </c>
      <c r="L73">
        <v>6731.1643200839544</v>
      </c>
      <c r="M73">
        <v>-57.835679916045592</v>
      </c>
    </row>
    <row r="74" spans="2:13" x14ac:dyDescent="0.2">
      <c r="B74">
        <v>68</v>
      </c>
      <c r="C74">
        <v>43272</v>
      </c>
      <c r="D74">
        <v>106.2801</v>
      </c>
      <c r="E74">
        <v>307675</v>
      </c>
      <c r="F74">
        <v>3012.078</v>
      </c>
      <c r="G74">
        <v>6.5000999999999998</v>
      </c>
      <c r="H74">
        <v>64.801000000000002</v>
      </c>
      <c r="J74">
        <v>6786</v>
      </c>
      <c r="L74">
        <v>6719.9821444288373</v>
      </c>
      <c r="M74">
        <v>-66.017855571162727</v>
      </c>
    </row>
    <row r="75" spans="2:13" x14ac:dyDescent="0.2">
      <c r="B75">
        <v>69</v>
      </c>
      <c r="C75">
        <v>43271</v>
      </c>
      <c r="D75">
        <v>157.8501</v>
      </c>
      <c r="E75">
        <v>308975</v>
      </c>
      <c r="F75">
        <v>3053.886</v>
      </c>
      <c r="G75">
        <v>6.4810999999999996</v>
      </c>
      <c r="H75">
        <v>64.683000000000007</v>
      </c>
      <c r="J75">
        <v>6773</v>
      </c>
      <c r="L75">
        <v>6758.716493680683</v>
      </c>
      <c r="M75">
        <v>-14.283506319316984</v>
      </c>
    </row>
    <row r="76" spans="2:13" x14ac:dyDescent="0.2">
      <c r="B76">
        <v>70</v>
      </c>
      <c r="C76">
        <v>43270</v>
      </c>
      <c r="D76">
        <v>113.58580000000001</v>
      </c>
      <c r="E76">
        <v>294550</v>
      </c>
      <c r="F76">
        <v>3045.6619999999998</v>
      </c>
      <c r="G76">
        <v>6.4771999999999998</v>
      </c>
      <c r="H76">
        <v>64.730999999999995</v>
      </c>
      <c r="J76">
        <v>6840</v>
      </c>
      <c r="L76">
        <v>6784.4443497211605</v>
      </c>
      <c r="M76">
        <v>-55.555650278839494</v>
      </c>
    </row>
    <row r="77" spans="2:13" x14ac:dyDescent="0.2">
      <c r="B77">
        <v>71</v>
      </c>
      <c r="C77">
        <v>43266</v>
      </c>
      <c r="D77">
        <v>176.35169999999999</v>
      </c>
      <c r="E77">
        <v>294700</v>
      </c>
      <c r="F77">
        <v>3165.0050000000001</v>
      </c>
      <c r="G77">
        <v>6.4367000000000001</v>
      </c>
      <c r="H77">
        <v>65.082999999999998</v>
      </c>
      <c r="J77">
        <v>7020</v>
      </c>
      <c r="L77">
        <v>6916.9072066613071</v>
      </c>
      <c r="M77">
        <v>-103.0927933386929</v>
      </c>
    </row>
    <row r="78" spans="2:13" x14ac:dyDescent="0.2">
      <c r="B78">
        <v>72</v>
      </c>
      <c r="C78">
        <v>43265</v>
      </c>
      <c r="D78">
        <v>88.050299999999993</v>
      </c>
      <c r="E78">
        <v>293550</v>
      </c>
      <c r="F78">
        <v>3188.2570000000001</v>
      </c>
      <c r="G78">
        <v>6.4173999999999998</v>
      </c>
      <c r="H78">
        <v>64.933999999999997</v>
      </c>
      <c r="J78">
        <v>7177</v>
      </c>
      <c r="L78">
        <v>7011.4419671564201</v>
      </c>
      <c r="M78">
        <v>-165.55803284357989</v>
      </c>
    </row>
    <row r="79" spans="2:13" x14ac:dyDescent="0.2">
      <c r="B79">
        <v>73</v>
      </c>
      <c r="C79">
        <v>43264</v>
      </c>
      <c r="D79">
        <v>-13.7752</v>
      </c>
      <c r="E79">
        <v>293450</v>
      </c>
      <c r="F79">
        <v>3194.1669999999999</v>
      </c>
      <c r="G79">
        <v>6.3888999999999996</v>
      </c>
      <c r="H79">
        <v>65.593999999999994</v>
      </c>
      <c r="J79">
        <v>7257</v>
      </c>
      <c r="L79">
        <v>7117.148601115824</v>
      </c>
      <c r="M79">
        <v>-139.85139888417598</v>
      </c>
    </row>
    <row r="80" spans="2:13" x14ac:dyDescent="0.2">
      <c r="B80">
        <v>74</v>
      </c>
      <c r="C80">
        <v>43263</v>
      </c>
      <c r="D80">
        <v>64.066500000000005</v>
      </c>
      <c r="E80">
        <v>295725</v>
      </c>
      <c r="F80">
        <v>3225.645</v>
      </c>
      <c r="G80">
        <v>6.4054000000000002</v>
      </c>
      <c r="H80">
        <v>65.534999999999997</v>
      </c>
      <c r="J80">
        <v>7222</v>
      </c>
      <c r="L80">
        <v>7074.6173067888358</v>
      </c>
      <c r="M80">
        <v>-147.38269321116422</v>
      </c>
    </row>
    <row r="81" spans="2:13" x14ac:dyDescent="0.2">
      <c r="B81">
        <v>75</v>
      </c>
      <c r="C81">
        <v>43262</v>
      </c>
      <c r="D81">
        <v>73.978700000000003</v>
      </c>
      <c r="E81">
        <v>299500</v>
      </c>
      <c r="F81">
        <v>3197.3319999999999</v>
      </c>
      <c r="G81">
        <v>6.3982000000000001</v>
      </c>
      <c r="H81">
        <v>65.793999999999997</v>
      </c>
      <c r="J81">
        <v>7255</v>
      </c>
      <c r="L81">
        <v>7059.5900648523775</v>
      </c>
      <c r="M81">
        <v>-195.40993514762249</v>
      </c>
    </row>
    <row r="82" spans="2:13" x14ac:dyDescent="0.2">
      <c r="B82">
        <v>76</v>
      </c>
      <c r="C82">
        <v>43259</v>
      </c>
      <c r="D82">
        <v>-18.9832</v>
      </c>
      <c r="E82">
        <v>307075</v>
      </c>
      <c r="F82">
        <v>3212.3710000000001</v>
      </c>
      <c r="G82">
        <v>6.3993000000000002</v>
      </c>
      <c r="H82">
        <v>66.137</v>
      </c>
      <c r="J82">
        <v>7312</v>
      </c>
      <c r="L82">
        <v>7115.0562663321234</v>
      </c>
      <c r="M82">
        <v>-196.94373366787659</v>
      </c>
    </row>
    <row r="83" spans="2:13" x14ac:dyDescent="0.2">
      <c r="B83">
        <v>77</v>
      </c>
      <c r="C83">
        <v>43258</v>
      </c>
      <c r="D83">
        <v>-39.890700000000002</v>
      </c>
      <c r="E83">
        <v>310200</v>
      </c>
      <c r="F83">
        <v>3256.817</v>
      </c>
      <c r="G83">
        <v>6.3895999999999997</v>
      </c>
      <c r="H83">
        <v>65.745000000000005</v>
      </c>
      <c r="J83">
        <v>7332</v>
      </c>
      <c r="L83">
        <v>7174.7126832222084</v>
      </c>
      <c r="M83">
        <v>-157.2873167777916</v>
      </c>
    </row>
    <row r="84" spans="2:13" x14ac:dyDescent="0.2">
      <c r="B84">
        <v>78</v>
      </c>
      <c r="C84">
        <v>43257</v>
      </c>
      <c r="D84">
        <v>-75.646100000000004</v>
      </c>
      <c r="E84">
        <v>306750</v>
      </c>
      <c r="F84">
        <v>3262.7829999999999</v>
      </c>
      <c r="G84">
        <v>6.3776000000000002</v>
      </c>
      <c r="H84">
        <v>66.135999999999996</v>
      </c>
      <c r="J84">
        <v>7220</v>
      </c>
      <c r="L84">
        <v>7219.6338817846672</v>
      </c>
      <c r="M84">
        <v>-0.36611821533278999</v>
      </c>
    </row>
    <row r="85" spans="2:13" x14ac:dyDescent="0.2">
      <c r="B85">
        <v>79</v>
      </c>
      <c r="C85">
        <v>43256</v>
      </c>
      <c r="D85">
        <v>-72.378799999999998</v>
      </c>
      <c r="E85">
        <v>309300</v>
      </c>
      <c r="F85">
        <v>3261.7620000000002</v>
      </c>
      <c r="G85">
        <v>6.3967000000000001</v>
      </c>
      <c r="H85">
        <v>65.936999999999998</v>
      </c>
      <c r="J85">
        <v>7099</v>
      </c>
      <c r="L85">
        <v>7183.5905103597979</v>
      </c>
      <c r="M85">
        <v>84.590510359797918</v>
      </c>
    </row>
    <row r="86" spans="2:13" x14ac:dyDescent="0.2">
      <c r="B86">
        <v>80</v>
      </c>
      <c r="C86">
        <v>43255</v>
      </c>
      <c r="D86">
        <v>37.807699999999997</v>
      </c>
      <c r="E86">
        <v>315350</v>
      </c>
      <c r="F86">
        <v>3237.6970000000001</v>
      </c>
      <c r="G86">
        <v>6.4055</v>
      </c>
      <c r="H86">
        <v>66.236000000000004</v>
      </c>
      <c r="J86">
        <v>6975</v>
      </c>
      <c r="L86">
        <v>7094.6621282478818</v>
      </c>
      <c r="M86">
        <v>119.66212824788181</v>
      </c>
    </row>
    <row r="87" spans="2:13" x14ac:dyDescent="0.2">
      <c r="B87">
        <v>81</v>
      </c>
      <c r="C87">
        <v>43252</v>
      </c>
      <c r="D87">
        <v>27.9389</v>
      </c>
      <c r="E87">
        <v>317950</v>
      </c>
      <c r="F87">
        <v>3220.8780000000002</v>
      </c>
      <c r="G87">
        <v>6.4131</v>
      </c>
      <c r="H87">
        <v>66.054000000000002</v>
      </c>
      <c r="J87">
        <v>6896</v>
      </c>
      <c r="L87">
        <v>7072.2130482701205</v>
      </c>
      <c r="M87">
        <v>176.21304827012045</v>
      </c>
    </row>
    <row r="88" spans="2:13" x14ac:dyDescent="0.2">
      <c r="B88">
        <v>82</v>
      </c>
      <c r="C88">
        <v>43251</v>
      </c>
      <c r="D88">
        <v>64.846500000000006</v>
      </c>
      <c r="E88">
        <v>311525</v>
      </c>
      <c r="F88">
        <v>3242.107</v>
      </c>
      <c r="G88">
        <v>6.4093999999999998</v>
      </c>
      <c r="H88">
        <v>66.215000000000003</v>
      </c>
      <c r="J88">
        <v>6852</v>
      </c>
      <c r="L88">
        <v>7078.9619523622387</v>
      </c>
      <c r="M88">
        <v>226.96195236223866</v>
      </c>
    </row>
    <row r="89" spans="2:13" x14ac:dyDescent="0.2">
      <c r="B89">
        <v>83</v>
      </c>
      <c r="C89">
        <v>43250</v>
      </c>
      <c r="D89">
        <v>72.855800000000002</v>
      </c>
      <c r="E89">
        <v>283375</v>
      </c>
      <c r="F89">
        <v>3185.36</v>
      </c>
      <c r="G89">
        <v>6.4005999999999998</v>
      </c>
      <c r="H89">
        <v>66.483000000000004</v>
      </c>
      <c r="J89">
        <v>6840</v>
      </c>
      <c r="L89">
        <v>7052.9196992188417</v>
      </c>
      <c r="M89">
        <v>212.91969921884174</v>
      </c>
    </row>
    <row r="90" spans="2:13" x14ac:dyDescent="0.2">
      <c r="B90">
        <v>84</v>
      </c>
      <c r="C90">
        <v>43249</v>
      </c>
      <c r="D90">
        <v>104.39830000000001</v>
      </c>
      <c r="E90">
        <v>294750</v>
      </c>
      <c r="F90">
        <v>3268.136</v>
      </c>
      <c r="G90">
        <v>6.4238999999999997</v>
      </c>
      <c r="H90">
        <v>66.025000000000006</v>
      </c>
      <c r="J90">
        <v>6860</v>
      </c>
      <c r="L90">
        <v>7058.6565466475577</v>
      </c>
      <c r="M90">
        <v>198.65654664755766</v>
      </c>
    </row>
    <row r="91" spans="2:13" x14ac:dyDescent="0.2">
      <c r="B91">
        <v>85</v>
      </c>
      <c r="C91">
        <v>43245</v>
      </c>
      <c r="D91">
        <v>114.6285</v>
      </c>
      <c r="E91">
        <v>293450</v>
      </c>
      <c r="F91">
        <v>3290.0210000000002</v>
      </c>
      <c r="G91">
        <v>6.3886000000000003</v>
      </c>
      <c r="H91">
        <v>66.456999999999994</v>
      </c>
      <c r="J91">
        <v>6885</v>
      </c>
      <c r="L91">
        <v>7132.3334128304959</v>
      </c>
      <c r="M91">
        <v>247.33341283049594</v>
      </c>
    </row>
    <row r="109" spans="4:7" x14ac:dyDescent="0.2">
      <c r="D109">
        <v>43101</v>
      </c>
      <c r="E109" t="s">
        <v>59</v>
      </c>
    </row>
    <row r="110" spans="4:7" x14ac:dyDescent="0.2">
      <c r="D110">
        <v>2018</v>
      </c>
      <c r="E110" t="s">
        <v>50</v>
      </c>
      <c r="F110" t="s">
        <v>60</v>
      </c>
      <c r="G110" t="s">
        <v>59</v>
      </c>
    </row>
    <row r="111" spans="4:7" x14ac:dyDescent="0.2">
      <c r="D111">
        <v>2018</v>
      </c>
      <c r="E111" t="s">
        <v>52</v>
      </c>
      <c r="F111">
        <v>43146</v>
      </c>
      <c r="G111" t="s">
        <v>59</v>
      </c>
    </row>
    <row r="112" spans="4:7" x14ac:dyDescent="0.2">
      <c r="D112">
        <v>2018</v>
      </c>
      <c r="E112" t="s">
        <v>52</v>
      </c>
      <c r="F112">
        <v>43147</v>
      </c>
      <c r="G112" t="s">
        <v>59</v>
      </c>
    </row>
    <row r="113" spans="4:7" x14ac:dyDescent="0.2">
      <c r="D113">
        <v>2018</v>
      </c>
      <c r="E113" t="s">
        <v>52</v>
      </c>
      <c r="F113">
        <v>43148</v>
      </c>
      <c r="G113" t="s">
        <v>59</v>
      </c>
    </row>
    <row r="114" spans="4:7" x14ac:dyDescent="0.2">
      <c r="D114">
        <v>2018</v>
      </c>
      <c r="E114" t="s">
        <v>52</v>
      </c>
      <c r="F114">
        <v>43149</v>
      </c>
      <c r="G114" t="s">
        <v>59</v>
      </c>
    </row>
    <row r="115" spans="4:7" x14ac:dyDescent="0.2">
      <c r="D115">
        <v>2018</v>
      </c>
      <c r="E115" t="s">
        <v>52</v>
      </c>
      <c r="F115">
        <v>43150</v>
      </c>
      <c r="G115" t="s">
        <v>59</v>
      </c>
    </row>
    <row r="116" spans="4:7" x14ac:dyDescent="0.2">
      <c r="D116">
        <v>2018</v>
      </c>
      <c r="E116" t="s">
        <v>52</v>
      </c>
      <c r="F116">
        <v>43151</v>
      </c>
      <c r="G116" t="s">
        <v>59</v>
      </c>
    </row>
    <row r="117" spans="4:7" x14ac:dyDescent="0.2">
      <c r="D117">
        <v>2018</v>
      </c>
      <c r="E117" t="s">
        <v>52</v>
      </c>
      <c r="F117">
        <v>43152</v>
      </c>
      <c r="G117" t="s">
        <v>59</v>
      </c>
    </row>
    <row r="118" spans="4:7" x14ac:dyDescent="0.2">
      <c r="D118">
        <v>2018</v>
      </c>
      <c r="E118" t="s">
        <v>53</v>
      </c>
      <c r="F118">
        <v>43195</v>
      </c>
      <c r="G118" t="s">
        <v>59</v>
      </c>
    </row>
    <row r="119" spans="4:7" x14ac:dyDescent="0.2">
      <c r="D119">
        <v>2018</v>
      </c>
      <c r="E119" t="s">
        <v>53</v>
      </c>
      <c r="F119">
        <v>43196</v>
      </c>
      <c r="G119" t="s">
        <v>59</v>
      </c>
    </row>
    <row r="120" spans="4:7" x14ac:dyDescent="0.2">
      <c r="D120">
        <v>2018</v>
      </c>
      <c r="E120" t="s">
        <v>54</v>
      </c>
      <c r="F120">
        <v>43220</v>
      </c>
      <c r="G120" t="s">
        <v>59</v>
      </c>
    </row>
    <row r="121" spans="4:7" x14ac:dyDescent="0.2">
      <c r="D121">
        <v>2018</v>
      </c>
      <c r="E121" t="s">
        <v>54</v>
      </c>
      <c r="F121">
        <v>43221</v>
      </c>
      <c r="G121" t="s">
        <v>59</v>
      </c>
    </row>
    <row r="122" spans="4:7" x14ac:dyDescent="0.2">
      <c r="D122">
        <v>2018</v>
      </c>
      <c r="E122" t="s">
        <v>55</v>
      </c>
      <c r="F122">
        <v>43269</v>
      </c>
      <c r="G122" t="s">
        <v>59</v>
      </c>
    </row>
    <row r="123" spans="4:7" x14ac:dyDescent="0.2">
      <c r="D123">
        <v>2018</v>
      </c>
      <c r="E123" t="s">
        <v>56</v>
      </c>
      <c r="F123">
        <v>43367</v>
      </c>
      <c r="G123" t="s">
        <v>57</v>
      </c>
    </row>
    <row r="124" spans="4:7" x14ac:dyDescent="0.2">
      <c r="D124">
        <v>2018</v>
      </c>
      <c r="E124" t="s">
        <v>58</v>
      </c>
      <c r="F124">
        <v>43374</v>
      </c>
      <c r="G124" t="s">
        <v>57</v>
      </c>
    </row>
    <row r="125" spans="4:7" x14ac:dyDescent="0.2">
      <c r="D125">
        <v>2018</v>
      </c>
      <c r="E125" t="s">
        <v>58</v>
      </c>
      <c r="F125">
        <v>43375</v>
      </c>
      <c r="G125" t="s">
        <v>57</v>
      </c>
    </row>
    <row r="126" spans="4:7" x14ac:dyDescent="0.2">
      <c r="D126">
        <v>2018</v>
      </c>
      <c r="E126" t="s">
        <v>58</v>
      </c>
      <c r="F126">
        <v>43376</v>
      </c>
      <c r="G126" t="s">
        <v>57</v>
      </c>
    </row>
    <row r="127" spans="4:7" x14ac:dyDescent="0.2">
      <c r="D127">
        <v>2018</v>
      </c>
      <c r="E127" t="s">
        <v>58</v>
      </c>
      <c r="F127">
        <v>43377</v>
      </c>
      <c r="G127" t="s">
        <v>57</v>
      </c>
    </row>
    <row r="128" spans="4:7" x14ac:dyDescent="0.2">
      <c r="D128">
        <v>2018</v>
      </c>
      <c r="E128" t="s">
        <v>58</v>
      </c>
      <c r="F128">
        <v>43378</v>
      </c>
      <c r="G128" t="s">
        <v>57</v>
      </c>
    </row>
    <row r="129" spans="4:7" x14ac:dyDescent="0.2">
      <c r="D129">
        <v>2018</v>
      </c>
      <c r="E129" t="s">
        <v>58</v>
      </c>
      <c r="F129">
        <v>43379</v>
      </c>
      <c r="G129" t="s">
        <v>57</v>
      </c>
    </row>
    <row r="130" spans="4:7" x14ac:dyDescent="0.2">
      <c r="D130">
        <v>2018</v>
      </c>
      <c r="E130" t="s">
        <v>58</v>
      </c>
      <c r="F130">
        <v>43380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61584-3B4A-CA49-BDD3-04030CB5980A}">
  <dimension ref="A1:G86"/>
  <sheetViews>
    <sheetView workbookViewId="0">
      <selection activeCell="G1" sqref="G1"/>
    </sheetView>
  </sheetViews>
  <sheetFormatPr baseColWidth="10" defaultRowHeight="15" x14ac:dyDescent="0.2"/>
  <cols>
    <col min="1" max="1" width="15.1640625" bestFit="1" customWidth="1"/>
    <col min="3" max="3" width="12.6640625" bestFit="1" customWidth="1"/>
    <col min="4" max="4" width="11.83203125" bestFit="1" customWidth="1"/>
    <col min="5" max="6" width="13.33203125" bestFit="1" customWidth="1"/>
    <col min="7" max="7" width="15.83203125" bestFit="1" customWidth="1"/>
  </cols>
  <sheetData>
    <row r="1" spans="1:7" x14ac:dyDescent="0.2">
      <c r="A1" t="s">
        <v>4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</row>
    <row r="2" spans="1:7" x14ac:dyDescent="0.2">
      <c r="A2" s="6">
        <v>43370</v>
      </c>
      <c r="B2" s="7">
        <v>61.259399999999999</v>
      </c>
      <c r="C2" s="7">
        <v>209900</v>
      </c>
      <c r="D2" s="7">
        <v>2923.7339999999999</v>
      </c>
      <c r="E2" s="7">
        <v>6.8879000000000001</v>
      </c>
      <c r="F2" s="7">
        <v>62.28</v>
      </c>
      <c r="G2" s="3">
        <f>_xll.BDH(G$6,"Px_last",$C2,$C2,"sort=d")</f>
        <v>6187</v>
      </c>
    </row>
    <row r="3" spans="1:7" x14ac:dyDescent="0.2">
      <c r="A3" s="6">
        <v>43369</v>
      </c>
      <c r="B3" s="7">
        <v>-8.8795000000000002</v>
      </c>
      <c r="C3" s="7">
        <v>210900</v>
      </c>
      <c r="D3" s="7">
        <v>2939.53</v>
      </c>
      <c r="E3" s="7">
        <v>6.8792999999999997</v>
      </c>
      <c r="F3" s="7">
        <v>62.076999999999998</v>
      </c>
      <c r="G3" s="3">
        <f>_xll.BDH(G$6,"Px_last",$C3,$C3,"sort=d")</f>
        <v>6282</v>
      </c>
    </row>
    <row r="4" spans="1:7" x14ac:dyDescent="0.2">
      <c r="A4" s="6">
        <v>43368</v>
      </c>
      <c r="B4" s="7">
        <v>-96.999799999999993</v>
      </c>
      <c r="C4" s="7">
        <v>212925</v>
      </c>
      <c r="D4" s="7">
        <v>2912.6060000000002</v>
      </c>
      <c r="E4" s="7">
        <v>6.8685999999999998</v>
      </c>
      <c r="F4" s="7">
        <v>61.762999999999998</v>
      </c>
      <c r="G4" s="3">
        <f>_xll.BDH(G$6,"Px_last",$C4,$C4,"sort=d")</f>
        <v>6318</v>
      </c>
    </row>
    <row r="5" spans="1:7" x14ac:dyDescent="0.2">
      <c r="A5" s="6">
        <v>43364</v>
      </c>
      <c r="B5" s="7">
        <v>-222.70150000000001</v>
      </c>
      <c r="C5" s="7">
        <v>216600</v>
      </c>
      <c r="D5" s="7">
        <v>2929.7350000000001</v>
      </c>
      <c r="E5" s="7">
        <v>6.8493000000000004</v>
      </c>
      <c r="F5" s="7">
        <v>61.789000000000001</v>
      </c>
      <c r="G5" s="3">
        <f>_xll.BDH(G$6,"Px_last",$C5,$C5,"sort=d")</f>
        <v>6363</v>
      </c>
    </row>
    <row r="6" spans="1:7" x14ac:dyDescent="0.2">
      <c r="A6" s="6">
        <v>43363</v>
      </c>
      <c r="B6" s="7">
        <v>90.771500000000003</v>
      </c>
      <c r="C6" s="7">
        <v>215000</v>
      </c>
      <c r="D6" s="7">
        <v>2858.18</v>
      </c>
      <c r="E6" s="7">
        <v>6.8354999999999997</v>
      </c>
      <c r="F6" s="7">
        <v>61.847000000000001</v>
      </c>
      <c r="G6" s="3">
        <f>_xll.BDH(G$6,"Px_last",$C6,$C6,"sort=d")</f>
        <v>6082</v>
      </c>
    </row>
    <row r="7" spans="1:7" x14ac:dyDescent="0.2">
      <c r="A7" s="6">
        <v>43362</v>
      </c>
      <c r="B7" s="7">
        <v>49.790799999999997</v>
      </c>
      <c r="C7" s="7">
        <v>217600</v>
      </c>
      <c r="D7" s="7">
        <v>2859.8440000000001</v>
      </c>
      <c r="E7" s="7">
        <v>6.8513000000000002</v>
      </c>
      <c r="F7" s="7">
        <v>61.41</v>
      </c>
      <c r="G7" s="3">
        <f>_xll.BDH(G$6,"Px_last",$C7,$C7,"sort=d")</f>
        <v>6121</v>
      </c>
    </row>
    <row r="8" spans="1:7" x14ac:dyDescent="0.2">
      <c r="A8" s="6">
        <v>43361</v>
      </c>
      <c r="B8" s="7">
        <v>-80.908799999999999</v>
      </c>
      <c r="C8" s="7">
        <v>214150</v>
      </c>
      <c r="D8" s="7">
        <v>2827.4589999999998</v>
      </c>
      <c r="E8" s="7">
        <v>6.8612000000000002</v>
      </c>
      <c r="F8" s="7">
        <v>61.040999999999997</v>
      </c>
      <c r="G8" s="3">
        <f>_xll.BDH(G$6,"Px_last",$C8,$C8,"sort=d")</f>
        <v>6086</v>
      </c>
    </row>
    <row r="9" spans="1:7" x14ac:dyDescent="0.2">
      <c r="A9" s="6">
        <v>43360</v>
      </c>
      <c r="B9" s="7">
        <v>49.362900000000003</v>
      </c>
      <c r="C9" s="7">
        <v>221925</v>
      </c>
      <c r="D9" s="7">
        <v>2776.9650000000001</v>
      </c>
      <c r="E9" s="7">
        <v>6.8704000000000001</v>
      </c>
      <c r="F9" s="7">
        <v>60.997999999999998</v>
      </c>
      <c r="G9" s="3">
        <f>_xll.BDH(G$6,"Px_last",$C9,$C9,"sort=d")</f>
        <v>5945</v>
      </c>
    </row>
    <row r="10" spans="1:7" x14ac:dyDescent="0.2">
      <c r="A10" s="6">
        <v>43357</v>
      </c>
      <c r="B10" s="7">
        <v>73.131100000000004</v>
      </c>
      <c r="C10" s="7">
        <v>225900</v>
      </c>
      <c r="D10" s="7">
        <v>2808.2620000000002</v>
      </c>
      <c r="E10" s="7">
        <v>6.8745000000000003</v>
      </c>
      <c r="F10" s="7">
        <v>60.994999999999997</v>
      </c>
      <c r="G10" s="3">
        <f>_xll.BDH(G$6,"Px_last",$C10,$C10,"sort=d")</f>
        <v>5973</v>
      </c>
    </row>
    <row r="11" spans="1:7" x14ac:dyDescent="0.2">
      <c r="A11" s="6">
        <v>43356</v>
      </c>
      <c r="B11" s="7">
        <v>-25.594200000000001</v>
      </c>
      <c r="C11" s="7">
        <v>225125</v>
      </c>
      <c r="D11" s="7">
        <v>2813.4229999999998</v>
      </c>
      <c r="E11" s="7">
        <v>6.8451000000000004</v>
      </c>
      <c r="F11" s="7">
        <v>61.195999999999998</v>
      </c>
      <c r="G11" s="3">
        <f>_xll.BDH(G$6,"Px_last",$C11,$C11,"sort=d")</f>
        <v>6033</v>
      </c>
    </row>
    <row r="12" spans="1:7" x14ac:dyDescent="0.2">
      <c r="A12" s="6">
        <v>43355</v>
      </c>
      <c r="B12" s="7">
        <v>-90.177000000000007</v>
      </c>
      <c r="C12" s="7">
        <v>233025</v>
      </c>
      <c r="D12" s="7">
        <v>2781.5</v>
      </c>
      <c r="E12" s="7">
        <v>6.8356000000000003</v>
      </c>
      <c r="F12" s="7">
        <v>60.829000000000001</v>
      </c>
      <c r="G12" s="3">
        <f>_xll.BDH(G$6,"Px_last",$C12,$C12,"sort=d")</f>
        <v>5997</v>
      </c>
    </row>
    <row r="13" spans="1:7" x14ac:dyDescent="0.2">
      <c r="A13" s="6">
        <v>43354</v>
      </c>
      <c r="B13" s="7">
        <v>76.035600000000002</v>
      </c>
      <c r="C13" s="7">
        <v>234300</v>
      </c>
      <c r="D13" s="7">
        <v>2790.585</v>
      </c>
      <c r="E13" s="7">
        <v>6.8751999999999995</v>
      </c>
      <c r="F13" s="7">
        <v>60.347999999999999</v>
      </c>
      <c r="G13" s="3">
        <f>_xll.BDH(G$6,"Px_last",$C13,$C13,"sort=d")</f>
        <v>5859</v>
      </c>
    </row>
    <row r="14" spans="1:7" x14ac:dyDescent="0.2">
      <c r="A14" s="6">
        <v>43353</v>
      </c>
      <c r="B14" s="7">
        <v>21.482299999999999</v>
      </c>
      <c r="C14" s="7">
        <v>238750</v>
      </c>
      <c r="D14" s="7">
        <v>2795.4780000000001</v>
      </c>
      <c r="E14" s="7">
        <v>6.8690999999999995</v>
      </c>
      <c r="F14" s="7">
        <v>60.332999999999998</v>
      </c>
      <c r="G14" s="3">
        <f>_xll.BDH(G$6,"Px_last",$C14,$C14,"sort=d")</f>
        <v>5910</v>
      </c>
    </row>
    <row r="15" spans="1:7" x14ac:dyDescent="0.2">
      <c r="A15" s="6">
        <v>43350</v>
      </c>
      <c r="B15" s="7">
        <v>9.6097000000000001</v>
      </c>
      <c r="C15" s="7">
        <v>246175</v>
      </c>
      <c r="D15" s="7">
        <v>2829.8449999999998</v>
      </c>
      <c r="E15" s="7">
        <v>6.8690999999999995</v>
      </c>
      <c r="F15" s="7">
        <v>60.402999999999999</v>
      </c>
      <c r="G15" s="3">
        <f>_xll.BDH(G$6,"Px_last",$C15,$C15,"sort=d")</f>
        <v>5933</v>
      </c>
    </row>
    <row r="16" spans="1:7" x14ac:dyDescent="0.2">
      <c r="A16" s="6">
        <v>43349</v>
      </c>
      <c r="B16" s="7">
        <v>-1.8837999999999999</v>
      </c>
      <c r="C16" s="7">
        <v>254350</v>
      </c>
      <c r="D16" s="7">
        <v>2818.61</v>
      </c>
      <c r="E16" s="7">
        <v>6.8448000000000002</v>
      </c>
      <c r="F16" s="7">
        <v>60.414000000000001</v>
      </c>
      <c r="G16" s="3">
        <f>_xll.BDH(G$6,"Px_last",$C16,$C16,"sort=d")</f>
        <v>5927.5</v>
      </c>
    </row>
    <row r="17" spans="1:7" x14ac:dyDescent="0.2">
      <c r="A17" s="6">
        <v>43348</v>
      </c>
      <c r="B17" s="7">
        <v>23.864000000000001</v>
      </c>
      <c r="C17" s="7">
        <v>262100</v>
      </c>
      <c r="D17" s="7">
        <v>2831.9569999999999</v>
      </c>
      <c r="E17" s="7">
        <v>6.8422000000000001</v>
      </c>
      <c r="F17" s="7">
        <v>60.393999999999998</v>
      </c>
      <c r="G17" s="3">
        <f>_xll.BDH(G$6,"Px_last",$C17,$C17,"sort=d")</f>
        <v>5871</v>
      </c>
    </row>
    <row r="18" spans="1:7" x14ac:dyDescent="0.2">
      <c r="A18" s="6">
        <v>43347</v>
      </c>
      <c r="B18" s="7">
        <v>179.68770000000001</v>
      </c>
      <c r="C18" s="7">
        <v>262900</v>
      </c>
      <c r="D18" s="7">
        <v>2880.4569999999999</v>
      </c>
      <c r="E18" s="7">
        <v>6.8494999999999999</v>
      </c>
      <c r="F18" s="7">
        <v>60.295999999999999</v>
      </c>
      <c r="G18" s="3">
        <f>_xll.BDH(G$6,"Px_last",$C18,$C18,"sort=d")</f>
        <v>5815</v>
      </c>
    </row>
    <row r="19" spans="1:7" x14ac:dyDescent="0.2">
      <c r="A19" s="6">
        <v>43346</v>
      </c>
      <c r="B19" s="7">
        <v>61.965600000000002</v>
      </c>
      <c r="C19" s="7">
        <v>262475</v>
      </c>
      <c r="D19" s="7">
        <v>2849.1819999999998</v>
      </c>
      <c r="E19" s="7">
        <v>6.8350999999999997</v>
      </c>
      <c r="F19" s="7">
        <v>60.692999999999998</v>
      </c>
      <c r="G19" s="3">
        <f>_xll.BDH(G$6,"Px_last",$C19,$C19,"sort=d")</f>
        <v>5967</v>
      </c>
    </row>
    <row r="20" spans="1:7" x14ac:dyDescent="0.2">
      <c r="A20" s="6">
        <v>43343</v>
      </c>
      <c r="B20" s="7">
        <v>103.7124</v>
      </c>
      <c r="C20" s="7">
        <v>264925</v>
      </c>
      <c r="D20" s="7">
        <v>2853.904</v>
      </c>
      <c r="E20" s="7">
        <v>6.8459000000000003</v>
      </c>
      <c r="F20" s="7">
        <v>61.125999999999998</v>
      </c>
      <c r="G20" s="3">
        <f>_xll.BDH(G$6,"Px_last",$C20,$C20,"sort=d")</f>
        <v>5975</v>
      </c>
    </row>
    <row r="21" spans="1:7" x14ac:dyDescent="0.2">
      <c r="A21" s="6">
        <v>43342</v>
      </c>
      <c r="B21" s="7">
        <v>6.5640000000000001</v>
      </c>
      <c r="C21" s="7">
        <v>266450</v>
      </c>
      <c r="D21" s="7">
        <v>2867.009</v>
      </c>
      <c r="E21" s="7">
        <v>6.8677000000000001</v>
      </c>
      <c r="F21" s="7">
        <v>60.741999999999997</v>
      </c>
      <c r="G21" s="3">
        <f>_xll.BDH(G$6,"Px_last",$C21,$C21,"sort=d")</f>
        <v>6066</v>
      </c>
    </row>
    <row r="22" spans="1:7" x14ac:dyDescent="0.2">
      <c r="A22" s="6">
        <v>43341</v>
      </c>
      <c r="B22" s="7">
        <v>38.464700000000001</v>
      </c>
      <c r="C22" s="7">
        <v>267850</v>
      </c>
      <c r="D22" s="7">
        <v>2900.13</v>
      </c>
      <c r="E22" s="7">
        <v>6.8217999999999996</v>
      </c>
      <c r="F22" s="7">
        <v>61.408000000000001</v>
      </c>
      <c r="G22" s="3">
        <f>_xll.BDH(G$6,"Px_last",$C22,$C22,"sort=d")</f>
        <v>6086</v>
      </c>
    </row>
    <row r="23" spans="1:7" x14ac:dyDescent="0.2">
      <c r="A23" s="6">
        <v>43340</v>
      </c>
      <c r="B23" s="7">
        <v>-61.7179</v>
      </c>
      <c r="C23" s="7">
        <v>268175</v>
      </c>
      <c r="D23" s="7">
        <v>2909.2280000000001</v>
      </c>
      <c r="E23" s="7">
        <v>6.8009000000000004</v>
      </c>
      <c r="F23" s="7">
        <v>61.768000000000001</v>
      </c>
      <c r="G23" s="3">
        <f>_xll.BDH(G$6,"Px_last",$C23,$C23,"sort=d")</f>
        <v>6147</v>
      </c>
    </row>
    <row r="24" spans="1:7" x14ac:dyDescent="0.2">
      <c r="A24" s="6">
        <v>43336</v>
      </c>
      <c r="B24" s="7">
        <v>-41.316600000000001</v>
      </c>
      <c r="C24" s="7">
        <v>267075</v>
      </c>
      <c r="D24" s="7">
        <v>2858.3519999999999</v>
      </c>
      <c r="E24" s="7">
        <v>6.8056999999999999</v>
      </c>
      <c r="F24" s="7">
        <v>62.161000000000001</v>
      </c>
      <c r="G24" s="3">
        <f>_xll.BDH(G$6,"Px_last",$C24,$C24,"sort=d")</f>
        <v>6105</v>
      </c>
    </row>
    <row r="25" spans="1:7" x14ac:dyDescent="0.2">
      <c r="A25" s="6">
        <v>43335</v>
      </c>
      <c r="B25" s="7">
        <v>-4.0152999999999999</v>
      </c>
      <c r="C25" s="7">
        <v>266950</v>
      </c>
      <c r="D25" s="7">
        <v>2853.2739999999999</v>
      </c>
      <c r="E25" s="7">
        <v>6.8939000000000004</v>
      </c>
      <c r="F25" s="7">
        <v>61.610999999999997</v>
      </c>
      <c r="G25" s="3">
        <f>_xll.BDH(G$6,"Px_last",$C25,$C25,"sort=d")</f>
        <v>5986.5</v>
      </c>
    </row>
    <row r="26" spans="1:7" x14ac:dyDescent="0.2">
      <c r="A26" s="6">
        <v>43334</v>
      </c>
      <c r="B26" s="7">
        <v>56.747399999999999</v>
      </c>
      <c r="C26" s="7">
        <v>262850</v>
      </c>
      <c r="D26" s="7">
        <v>2842.777</v>
      </c>
      <c r="E26" s="7">
        <v>6.8475000000000001</v>
      </c>
      <c r="F26" s="7">
        <v>61.988999999999997</v>
      </c>
      <c r="G26" s="3">
        <f>_xll.BDH(G$6,"Px_last",$C26,$C26,"sort=d")</f>
        <v>6005</v>
      </c>
    </row>
    <row r="27" spans="1:7" x14ac:dyDescent="0.2">
      <c r="A27" s="6">
        <v>43333</v>
      </c>
      <c r="B27" s="7">
        <v>-14.235900000000001</v>
      </c>
      <c r="C27" s="7">
        <v>261250</v>
      </c>
      <c r="D27" s="7">
        <v>2862.9430000000002</v>
      </c>
      <c r="E27" s="7">
        <v>6.8285</v>
      </c>
      <c r="F27" s="7">
        <v>62.087000000000003</v>
      </c>
      <c r="G27" s="3">
        <f>_xll.BDH(G$6,"Px_last",$C27,$C27,"sort=d")</f>
        <v>6045</v>
      </c>
    </row>
    <row r="28" spans="1:7" x14ac:dyDescent="0.2">
      <c r="A28" s="6">
        <v>43332</v>
      </c>
      <c r="B28" s="7">
        <v>-18.4176</v>
      </c>
      <c r="C28" s="7">
        <v>259250</v>
      </c>
      <c r="D28" s="7">
        <v>2825.8870000000002</v>
      </c>
      <c r="E28" s="7">
        <v>6.8353000000000002</v>
      </c>
      <c r="F28" s="7">
        <v>62.127000000000002</v>
      </c>
      <c r="G28" s="3">
        <f>_xll.BDH(G$6,"Px_last",$C28,$C28,"sort=d")</f>
        <v>5991.5</v>
      </c>
    </row>
    <row r="29" spans="1:7" x14ac:dyDescent="0.2">
      <c r="A29" s="6">
        <v>43329</v>
      </c>
      <c r="B29" s="7">
        <v>8.31</v>
      </c>
      <c r="C29" s="7">
        <v>258850</v>
      </c>
      <c r="D29" s="7">
        <v>2794.9079999999999</v>
      </c>
      <c r="E29" s="7">
        <v>6.8368000000000002</v>
      </c>
      <c r="F29" s="7">
        <v>62.161000000000001</v>
      </c>
      <c r="G29" s="3">
        <f>_xll.BDH(G$6,"Px_last",$C29,$C29,"sort=d")</f>
        <v>5926</v>
      </c>
    </row>
    <row r="30" spans="1:7" x14ac:dyDescent="0.2">
      <c r="A30" s="6">
        <v>43328</v>
      </c>
      <c r="B30" s="7">
        <v>-28.0154</v>
      </c>
      <c r="C30" s="7">
        <v>257400</v>
      </c>
      <c r="D30" s="7">
        <v>2832.9050000000002</v>
      </c>
      <c r="E30" s="7">
        <v>6.8628</v>
      </c>
      <c r="F30" s="7">
        <v>62.146999999999998</v>
      </c>
      <c r="G30" s="3">
        <f>_xll.BDH(G$6,"Px_last",$C30,$C30,"sort=d")</f>
        <v>5938</v>
      </c>
    </row>
    <row r="31" spans="1:7" x14ac:dyDescent="0.2">
      <c r="A31" s="6">
        <v>43327</v>
      </c>
      <c r="B31" s="7">
        <v>235.697</v>
      </c>
      <c r="C31" s="7">
        <v>257625</v>
      </c>
      <c r="D31" s="7">
        <v>2851.837</v>
      </c>
      <c r="E31" s="7">
        <v>6.9470999999999998</v>
      </c>
      <c r="F31" s="7">
        <v>62.002000000000002</v>
      </c>
      <c r="G31" s="3">
        <f>_xll.BDH(G$6,"Px_last",$C31,$C31,"sort=d")</f>
        <v>5801</v>
      </c>
    </row>
    <row r="32" spans="1:7" x14ac:dyDescent="0.2">
      <c r="A32" s="6">
        <v>43326</v>
      </c>
      <c r="B32" s="7">
        <v>133.38999999999999</v>
      </c>
      <c r="C32" s="7">
        <v>254875</v>
      </c>
      <c r="D32" s="7">
        <v>2912.355</v>
      </c>
      <c r="E32" s="7">
        <v>6.8995999999999995</v>
      </c>
      <c r="F32" s="7">
        <v>61.670999999999999</v>
      </c>
      <c r="G32" s="3">
        <f>_xll.BDH(G$6,"Px_last",$C32,$C32,"sort=d")</f>
        <v>6044</v>
      </c>
    </row>
    <row r="33" spans="1:7" x14ac:dyDescent="0.2">
      <c r="A33" s="6">
        <v>43325</v>
      </c>
      <c r="B33" s="7">
        <v>-2.4144999999999999</v>
      </c>
      <c r="C33" s="7">
        <v>254400</v>
      </c>
      <c r="D33" s="7">
        <v>2917.5309999999999</v>
      </c>
      <c r="E33" s="7">
        <v>6.899</v>
      </c>
      <c r="F33" s="7">
        <v>61.436</v>
      </c>
      <c r="G33" s="3">
        <f>_xll.BDH(G$6,"Px_last",$C33,$C33,"sort=d")</f>
        <v>6153.5</v>
      </c>
    </row>
    <row r="34" spans="1:7" x14ac:dyDescent="0.2">
      <c r="A34" s="6">
        <v>43322</v>
      </c>
      <c r="B34" s="7">
        <v>19.7439</v>
      </c>
      <c r="C34" s="7">
        <v>253525</v>
      </c>
      <c r="D34" s="7">
        <v>2927.43</v>
      </c>
      <c r="E34" s="7">
        <v>6.8692000000000002</v>
      </c>
      <c r="F34" s="7">
        <v>62.198</v>
      </c>
      <c r="G34" s="3">
        <f>_xll.BDH(G$6,"Px_last",$C34,$C34,"sort=d")</f>
        <v>6190</v>
      </c>
    </row>
    <row r="35" spans="1:7" x14ac:dyDescent="0.2">
      <c r="A35" s="6">
        <v>43321</v>
      </c>
      <c r="B35" s="7">
        <v>0.58409999999999995</v>
      </c>
      <c r="C35" s="7">
        <v>252625</v>
      </c>
      <c r="D35" s="7">
        <v>2926.4769999999999</v>
      </c>
      <c r="E35" s="7">
        <v>6.8460000000000001</v>
      </c>
      <c r="F35" s="7">
        <v>63.6</v>
      </c>
      <c r="G35" s="3">
        <f>_xll.BDH(G$6,"Px_last",$C35,$C35,"sort=d")</f>
        <v>6225</v>
      </c>
    </row>
    <row r="36" spans="1:7" x14ac:dyDescent="0.2">
      <c r="A36" s="6">
        <v>43320</v>
      </c>
      <c r="B36" s="7">
        <v>24.944700000000001</v>
      </c>
      <c r="C36" s="7">
        <v>249150</v>
      </c>
      <c r="D36" s="7">
        <v>2873.7510000000002</v>
      </c>
      <c r="E36" s="7">
        <v>6.8251999999999997</v>
      </c>
      <c r="F36" s="7">
        <v>64.403000000000006</v>
      </c>
      <c r="G36" s="3">
        <f>_xll.BDH(G$6,"Px_last",$C36,$C36,"sort=d")</f>
        <v>6173</v>
      </c>
    </row>
    <row r="37" spans="1:7" x14ac:dyDescent="0.2">
      <c r="A37" s="6">
        <v>43319</v>
      </c>
      <c r="B37" s="7">
        <v>-2.1884000000000001</v>
      </c>
      <c r="C37" s="7">
        <v>248050</v>
      </c>
      <c r="D37" s="7">
        <v>2910.7840000000001</v>
      </c>
      <c r="E37" s="7">
        <v>6.8205999999999998</v>
      </c>
      <c r="F37" s="7">
        <v>64.676000000000002</v>
      </c>
      <c r="G37" s="3">
        <f>_xll.BDH(G$6,"Px_last",$C37,$C37,"sort=d")</f>
        <v>6175</v>
      </c>
    </row>
    <row r="38" spans="1:7" x14ac:dyDescent="0.2">
      <c r="A38" s="6">
        <v>43318</v>
      </c>
      <c r="B38" s="7">
        <v>24.552299999999999</v>
      </c>
      <c r="C38" s="7">
        <v>249900</v>
      </c>
      <c r="D38" s="7">
        <v>2832.9960000000001</v>
      </c>
      <c r="E38" s="7">
        <v>6.8655999999999997</v>
      </c>
      <c r="F38" s="7">
        <v>64.463999999999999</v>
      </c>
      <c r="G38" s="3">
        <f>_xll.BDH(G$6,"Px_last",$C38,$C38,"sort=d")</f>
        <v>6133</v>
      </c>
    </row>
    <row r="39" spans="1:7" x14ac:dyDescent="0.2">
      <c r="A39" s="6">
        <v>43315</v>
      </c>
      <c r="B39" s="7">
        <v>-45.309100000000001</v>
      </c>
      <c r="C39" s="7">
        <v>250625</v>
      </c>
      <c r="D39" s="7">
        <v>2869.9209999999998</v>
      </c>
      <c r="E39" s="7">
        <v>6.8460999999999999</v>
      </c>
      <c r="F39" s="7">
        <v>64.801000000000002</v>
      </c>
      <c r="G39" s="3">
        <f>_xll.BDH(G$6,"Px_last",$C39,$C39,"sort=d")</f>
        <v>6206</v>
      </c>
    </row>
    <row r="40" spans="1:7" x14ac:dyDescent="0.2">
      <c r="A40" s="6">
        <v>43314</v>
      </c>
      <c r="B40" s="7">
        <v>16.601400000000002</v>
      </c>
      <c r="C40" s="7">
        <v>251450</v>
      </c>
      <c r="D40" s="7">
        <v>2898.8409999999999</v>
      </c>
      <c r="E40" s="7">
        <v>6.8812999999999995</v>
      </c>
      <c r="F40" s="7">
        <v>64.563999999999993</v>
      </c>
      <c r="G40" s="3">
        <f>_xll.BDH(G$6,"Px_last",$C40,$C40,"sort=d")</f>
        <v>6139.5</v>
      </c>
    </row>
    <row r="41" spans="1:7" x14ac:dyDescent="0.2">
      <c r="A41" s="6">
        <v>43313</v>
      </c>
      <c r="B41" s="7">
        <v>108.2911</v>
      </c>
      <c r="C41" s="7">
        <v>251950</v>
      </c>
      <c r="D41" s="7">
        <v>2958.0509999999999</v>
      </c>
      <c r="E41" s="7">
        <v>6.8243</v>
      </c>
      <c r="F41" s="7">
        <v>64.980999999999995</v>
      </c>
      <c r="G41" s="3">
        <f>_xll.BDH(G$6,"Px_last",$C41,$C41,"sort=d")</f>
        <v>6172</v>
      </c>
    </row>
    <row r="42" spans="1:7" x14ac:dyDescent="0.2">
      <c r="A42" s="6">
        <v>43312</v>
      </c>
      <c r="B42" s="7">
        <v>-55.407499999999999</v>
      </c>
      <c r="C42" s="7">
        <v>254425</v>
      </c>
      <c r="D42" s="7">
        <v>3012.4949999999999</v>
      </c>
      <c r="E42" s="7">
        <v>6.8052999999999999</v>
      </c>
      <c r="F42" s="7">
        <v>65.165000000000006</v>
      </c>
      <c r="G42" s="3">
        <f>_xll.BDH(G$6,"Px_last",$C42,$C42,"sort=d")</f>
        <v>6300</v>
      </c>
    </row>
    <row r="43" spans="1:7" x14ac:dyDescent="0.2">
      <c r="A43" s="6">
        <v>43311</v>
      </c>
      <c r="B43" s="7">
        <v>14.1534</v>
      </c>
      <c r="C43" s="7">
        <v>256275</v>
      </c>
      <c r="D43" s="7">
        <v>3004.7919999999999</v>
      </c>
      <c r="E43" s="7">
        <v>6.8266</v>
      </c>
      <c r="F43" s="7">
        <v>65.328999999999994</v>
      </c>
      <c r="G43" s="3">
        <f>_xll.BDH(G$6,"Px_last",$C43,$C43,"sort=d")</f>
        <v>6250</v>
      </c>
    </row>
    <row r="44" spans="1:7" x14ac:dyDescent="0.2">
      <c r="A44" s="6">
        <v>43308</v>
      </c>
      <c r="B44" s="7">
        <v>-5.7069999999999999</v>
      </c>
      <c r="C44" s="7">
        <v>253525</v>
      </c>
      <c r="D44" s="7">
        <v>3009.5279999999998</v>
      </c>
      <c r="E44" s="7">
        <v>6.8178000000000001</v>
      </c>
      <c r="F44" s="7">
        <v>65.22</v>
      </c>
      <c r="G44" s="3">
        <f>_xll.BDH(G$6,"Px_last",$C44,$C44,"sort=d")</f>
        <v>6297</v>
      </c>
    </row>
    <row r="45" spans="1:7" x14ac:dyDescent="0.2">
      <c r="A45" s="6">
        <v>43307</v>
      </c>
      <c r="B45" s="7">
        <v>16.2545</v>
      </c>
      <c r="C45" s="7">
        <v>251950</v>
      </c>
      <c r="D45" s="7">
        <v>3018.6080000000002</v>
      </c>
      <c r="E45" s="7">
        <v>6.8263999999999996</v>
      </c>
      <c r="F45" s="7">
        <v>65.052999999999997</v>
      </c>
      <c r="G45" s="3">
        <f>_xll.BDH(G$6,"Px_last",$C45,$C45,"sort=d")</f>
        <v>6291</v>
      </c>
    </row>
    <row r="46" spans="1:7" x14ac:dyDescent="0.2">
      <c r="A46" s="6">
        <v>43306</v>
      </c>
      <c r="B46" s="7">
        <v>38.086399999999998</v>
      </c>
      <c r="C46" s="7">
        <v>252400</v>
      </c>
      <c r="D46" s="7">
        <v>3041.1010000000001</v>
      </c>
      <c r="E46" s="7">
        <v>6.7606999999999999</v>
      </c>
      <c r="F46" s="7">
        <v>65.317999999999998</v>
      </c>
      <c r="G46" s="3">
        <f>_xll.BDH(G$6,"Px_last",$C46,$C46,"sort=d")</f>
        <v>6290</v>
      </c>
    </row>
    <row r="47" spans="1:7" x14ac:dyDescent="0.2">
      <c r="A47" s="6">
        <v>43305</v>
      </c>
      <c r="B47" s="7">
        <v>-116.46420000000001</v>
      </c>
      <c r="C47" s="7">
        <v>254425</v>
      </c>
      <c r="D47" s="7">
        <v>3043.1280000000002</v>
      </c>
      <c r="E47" s="7">
        <v>6.8109000000000002</v>
      </c>
      <c r="F47" s="7">
        <v>64.728999999999999</v>
      </c>
      <c r="G47" s="3">
        <f>_xll.BDH(G$6,"Px_last",$C47,$C47,"sort=d")</f>
        <v>6295</v>
      </c>
    </row>
    <row r="48" spans="1:7" x14ac:dyDescent="0.2">
      <c r="A48" s="6">
        <v>43304</v>
      </c>
      <c r="B48" s="7">
        <v>6.8573000000000004</v>
      </c>
      <c r="C48" s="7">
        <v>254700</v>
      </c>
      <c r="D48" s="7">
        <v>2994.8910000000001</v>
      </c>
      <c r="E48" s="7">
        <v>6.8055000000000003</v>
      </c>
      <c r="F48" s="7">
        <v>64.653999999999996</v>
      </c>
      <c r="G48" s="3">
        <f>_xll.BDH(G$6,"Px_last",$C48,$C48,"sort=d")</f>
        <v>6130</v>
      </c>
    </row>
    <row r="49" spans="1:7" x14ac:dyDescent="0.2">
      <c r="A49" s="6">
        <v>43301</v>
      </c>
      <c r="B49" s="7">
        <v>-44.778199999999998</v>
      </c>
      <c r="C49" s="7">
        <v>255325</v>
      </c>
      <c r="D49" s="7">
        <v>2963.1469999999999</v>
      </c>
      <c r="E49" s="7">
        <v>6.7808999999999999</v>
      </c>
      <c r="F49" s="7">
        <v>64.698999999999998</v>
      </c>
      <c r="G49" s="3">
        <f>_xll.BDH(G$6,"Px_last",$C49,$C49,"sort=d")</f>
        <v>6147.5</v>
      </c>
    </row>
    <row r="50" spans="1:7" x14ac:dyDescent="0.2">
      <c r="A50" s="6">
        <v>43300</v>
      </c>
      <c r="B50" s="7">
        <v>102.7777</v>
      </c>
      <c r="C50" s="7">
        <v>256475</v>
      </c>
      <c r="D50" s="7">
        <v>2903.6010000000001</v>
      </c>
      <c r="E50" s="7">
        <v>6.7915000000000001</v>
      </c>
      <c r="F50" s="7">
        <v>64.207999999999998</v>
      </c>
      <c r="G50" s="3">
        <f>_xll.BDH(G$6,"Px_last",$C50,$C50,"sort=d")</f>
        <v>6065</v>
      </c>
    </row>
    <row r="51" spans="1:7" x14ac:dyDescent="0.2">
      <c r="A51" s="6">
        <v>43299</v>
      </c>
      <c r="B51" s="7">
        <v>31.768599999999999</v>
      </c>
      <c r="C51" s="7">
        <v>257350</v>
      </c>
      <c r="D51" s="7">
        <v>2918.998</v>
      </c>
      <c r="E51" s="7">
        <v>6.7455999999999996</v>
      </c>
      <c r="F51" s="7">
        <v>64.757000000000005</v>
      </c>
      <c r="G51" s="3">
        <f>_xll.BDH(G$6,"Px_last",$C51,$C51,"sort=d")</f>
        <v>6150</v>
      </c>
    </row>
    <row r="52" spans="1:7" x14ac:dyDescent="0.2">
      <c r="A52" s="6">
        <v>43298</v>
      </c>
      <c r="B52" s="7">
        <v>99.497900000000001</v>
      </c>
      <c r="C52" s="7">
        <v>259725</v>
      </c>
      <c r="D52" s="7">
        <v>2930.3690000000001</v>
      </c>
      <c r="E52" s="7">
        <v>6.7219999999999995</v>
      </c>
      <c r="F52" s="7">
        <v>64.87</v>
      </c>
      <c r="G52" s="3">
        <f>_xll.BDH(G$6,"Px_last",$C52,$C52,"sort=d")</f>
        <v>6152</v>
      </c>
    </row>
    <row r="53" spans="1:7" x14ac:dyDescent="0.2">
      <c r="A53" s="6">
        <v>43297</v>
      </c>
      <c r="B53" s="7">
        <v>95.331100000000006</v>
      </c>
      <c r="C53" s="7">
        <v>257200</v>
      </c>
      <c r="D53" s="7">
        <v>2947.058</v>
      </c>
      <c r="E53" s="7">
        <v>6.7033000000000005</v>
      </c>
      <c r="F53" s="7">
        <v>65.022999999999996</v>
      </c>
      <c r="G53" s="3">
        <f>_xll.BDH(G$6,"Px_last",$C53,$C53,"sort=d")</f>
        <v>6192</v>
      </c>
    </row>
    <row r="54" spans="1:7" x14ac:dyDescent="0.2">
      <c r="A54" s="6">
        <v>43294</v>
      </c>
      <c r="B54" s="7">
        <v>8.2102000000000004</v>
      </c>
      <c r="C54" s="7">
        <v>258725</v>
      </c>
      <c r="D54" s="7">
        <v>2965.0129999999999</v>
      </c>
      <c r="E54" s="7">
        <v>6.7112999999999996</v>
      </c>
      <c r="F54" s="7">
        <v>64.882999999999996</v>
      </c>
      <c r="G54" s="3">
        <f>_xll.BDH(G$6,"Px_last",$C54,$C54,"sort=d")</f>
        <v>6237</v>
      </c>
    </row>
    <row r="55" spans="1:7" x14ac:dyDescent="0.2">
      <c r="A55" s="6">
        <v>43293</v>
      </c>
      <c r="B55" s="7">
        <v>-10.719099999999999</v>
      </c>
      <c r="C55" s="7">
        <v>262750</v>
      </c>
      <c r="D55" s="7">
        <v>2971.8180000000002</v>
      </c>
      <c r="E55" s="7">
        <v>6.6934000000000005</v>
      </c>
      <c r="F55" s="7">
        <v>64.816999999999993</v>
      </c>
      <c r="G55" s="3">
        <f>_xll.BDH(G$6,"Px_last",$C55,$C55,"sort=d")</f>
        <v>6228</v>
      </c>
    </row>
    <row r="56" spans="1:7" x14ac:dyDescent="0.2">
      <c r="A56" s="6">
        <v>43292</v>
      </c>
      <c r="B56" s="7">
        <v>51.461399999999998</v>
      </c>
      <c r="C56" s="7">
        <v>265475</v>
      </c>
      <c r="D56" s="7">
        <v>2909.085</v>
      </c>
      <c r="E56" s="7">
        <v>6.7233999999999998</v>
      </c>
      <c r="F56" s="7">
        <v>64.572999999999993</v>
      </c>
      <c r="G56" s="3">
        <f>_xll.BDH(G$6,"Px_last",$C56,$C56,"sort=d")</f>
        <v>6145</v>
      </c>
    </row>
    <row r="57" spans="1:7" x14ac:dyDescent="0.2">
      <c r="A57" s="6">
        <v>43291</v>
      </c>
      <c r="B57" s="7">
        <v>119.2457</v>
      </c>
      <c r="C57" s="7">
        <v>270625</v>
      </c>
      <c r="D57" s="7">
        <v>2961.297</v>
      </c>
      <c r="E57" s="7">
        <v>6.6505999999999998</v>
      </c>
      <c r="F57" s="7">
        <v>65.134</v>
      </c>
      <c r="G57" s="3">
        <f>_xll.BDH(G$6,"Px_last",$C57,$C57,"sort=d")</f>
        <v>6332.5</v>
      </c>
    </row>
    <row r="58" spans="1:7" x14ac:dyDescent="0.2">
      <c r="A58" s="6">
        <v>43290</v>
      </c>
      <c r="B58" s="7">
        <v>38.295299999999997</v>
      </c>
      <c r="C58" s="7">
        <v>270550</v>
      </c>
      <c r="D58" s="7">
        <v>2948.1770000000001</v>
      </c>
      <c r="E58" s="7">
        <v>6.6233000000000004</v>
      </c>
      <c r="F58" s="7">
        <v>64.986999999999995</v>
      </c>
      <c r="G58" s="3">
        <f>_xll.BDH(G$6,"Px_last",$C58,$C58,"sort=d")</f>
        <v>6390</v>
      </c>
    </row>
    <row r="59" spans="1:7" x14ac:dyDescent="0.2">
      <c r="A59" s="6">
        <v>43287</v>
      </c>
      <c r="B59" s="7">
        <v>83.647499999999994</v>
      </c>
      <c r="C59" s="7">
        <v>275475</v>
      </c>
      <c r="D59" s="7">
        <v>2877.009</v>
      </c>
      <c r="E59" s="7">
        <v>6.6638000000000002</v>
      </c>
      <c r="F59" s="7">
        <v>65.022000000000006</v>
      </c>
      <c r="G59" s="3">
        <f>_xll.BDH(G$6,"Px_last",$C59,$C59,"sort=d")</f>
        <v>6282</v>
      </c>
    </row>
    <row r="60" spans="1:7" x14ac:dyDescent="0.2">
      <c r="A60" s="6">
        <v>43286</v>
      </c>
      <c r="B60" s="7">
        <v>86.270499999999998</v>
      </c>
      <c r="C60" s="7">
        <v>279000</v>
      </c>
      <c r="D60" s="7">
        <v>2862.9879999999998</v>
      </c>
      <c r="E60" s="7">
        <v>6.6582999999999997</v>
      </c>
      <c r="F60" s="7">
        <v>64.593999999999994</v>
      </c>
      <c r="G60" s="3">
        <f>_xll.BDH(G$6,"Px_last",$C60,$C60,"sort=d")</f>
        <v>6345</v>
      </c>
    </row>
    <row r="61" spans="1:7" x14ac:dyDescent="0.2">
      <c r="A61" s="6">
        <v>43284</v>
      </c>
      <c r="B61" s="7">
        <v>193.70869999999999</v>
      </c>
      <c r="C61" s="7">
        <v>286525</v>
      </c>
      <c r="D61" s="7">
        <v>2918.4949999999999</v>
      </c>
      <c r="E61" s="7">
        <v>6.6658999999999997</v>
      </c>
      <c r="F61" s="7">
        <v>64.584000000000003</v>
      </c>
      <c r="G61" s="3">
        <f>_xll.BDH(G$6,"Px_last",$C61,$C61,"sort=d")</f>
        <v>6491</v>
      </c>
    </row>
    <row r="62" spans="1:7" x14ac:dyDescent="0.2">
      <c r="A62" s="6">
        <v>43283</v>
      </c>
      <c r="B62" s="7">
        <v>122.2672</v>
      </c>
      <c r="C62" s="7">
        <v>289875</v>
      </c>
      <c r="D62" s="7">
        <v>2906.623</v>
      </c>
      <c r="E62" s="7">
        <v>6.6876999999999995</v>
      </c>
      <c r="F62" s="7">
        <v>63.996000000000002</v>
      </c>
      <c r="G62" s="3">
        <f>_xll.BDH(G$6,"Px_last",$C62,$C62,"sort=d")</f>
        <v>6523</v>
      </c>
    </row>
    <row r="63" spans="1:7" x14ac:dyDescent="0.2">
      <c r="A63" s="6">
        <v>43280</v>
      </c>
      <c r="B63" s="7">
        <v>79.045400000000001</v>
      </c>
      <c r="C63" s="7">
        <v>294525</v>
      </c>
      <c r="D63" s="7">
        <v>2981.9949999999999</v>
      </c>
      <c r="E63" s="7">
        <v>6.6356999999999999</v>
      </c>
      <c r="F63" s="7">
        <v>64.522000000000006</v>
      </c>
      <c r="G63" s="3">
        <f>_xll.BDH(G$6,"Px_last",$C63,$C63,"sort=d")</f>
        <v>6626</v>
      </c>
    </row>
    <row r="64" spans="1:7" x14ac:dyDescent="0.2">
      <c r="A64" s="6">
        <v>43279</v>
      </c>
      <c r="B64" s="7">
        <v>125.22329999999999</v>
      </c>
      <c r="C64" s="7">
        <v>298250</v>
      </c>
      <c r="D64" s="7">
        <v>2918.6350000000002</v>
      </c>
      <c r="E64" s="7">
        <v>6.6360999999999999</v>
      </c>
      <c r="F64" s="7">
        <v>64.667000000000002</v>
      </c>
      <c r="G64" s="3">
        <f>_xll.BDH(G$6,"Px_last",$C64,$C64,"sort=d")</f>
        <v>6623</v>
      </c>
    </row>
    <row r="65" spans="1:7" x14ac:dyDescent="0.2">
      <c r="A65" s="6">
        <v>43278</v>
      </c>
      <c r="B65" s="7">
        <v>41.184899999999999</v>
      </c>
      <c r="C65" s="7">
        <v>298775</v>
      </c>
      <c r="D65" s="7">
        <v>2946.2330000000002</v>
      </c>
      <c r="E65" s="7">
        <v>6.6180000000000003</v>
      </c>
      <c r="F65" s="7">
        <v>64.3</v>
      </c>
      <c r="G65" s="3">
        <f>_xll.BDH(G$6,"Px_last",$C65,$C65,"sort=d")</f>
        <v>6692.5</v>
      </c>
    </row>
    <row r="66" spans="1:7" x14ac:dyDescent="0.2">
      <c r="A66" s="6">
        <v>43277</v>
      </c>
      <c r="B66" s="7">
        <v>46.056100000000001</v>
      </c>
      <c r="C66" s="7">
        <v>303100</v>
      </c>
      <c r="D66" s="7">
        <v>2979.1309999999999</v>
      </c>
      <c r="E66" s="7">
        <v>6.5819999999999999</v>
      </c>
      <c r="F66" s="7">
        <v>64.900000000000006</v>
      </c>
      <c r="G66" s="3">
        <f>_xll.BDH(G$6,"Px_last",$C66,$C66,"sort=d")</f>
        <v>6713</v>
      </c>
    </row>
    <row r="67" spans="1:7" x14ac:dyDescent="0.2">
      <c r="A67" s="6">
        <v>43276</v>
      </c>
      <c r="B67" s="7">
        <v>92.563400000000001</v>
      </c>
      <c r="C67" s="7">
        <v>305525</v>
      </c>
      <c r="D67" s="7">
        <v>2994.7040000000002</v>
      </c>
      <c r="E67" s="7">
        <v>6.5415000000000001</v>
      </c>
      <c r="F67" s="7">
        <v>65.021000000000001</v>
      </c>
      <c r="G67" s="3">
        <f>_xll.BDH(G$6,"Px_last",$C67,$C67,"sort=d")</f>
        <v>6755</v>
      </c>
    </row>
    <row r="68" spans="1:7" x14ac:dyDescent="0.2">
      <c r="A68" s="6">
        <v>43273</v>
      </c>
      <c r="B68" s="7">
        <v>80.258700000000005</v>
      </c>
      <c r="C68" s="7">
        <v>305975</v>
      </c>
      <c r="D68" s="7">
        <v>3026.6170000000002</v>
      </c>
      <c r="E68" s="7">
        <v>6.5087000000000002</v>
      </c>
      <c r="F68" s="7">
        <v>65.082999999999998</v>
      </c>
      <c r="G68" s="3">
        <f>_xll.BDH(G$6,"Px_last",$C68,$C68,"sort=d")</f>
        <v>6789</v>
      </c>
    </row>
    <row r="69" spans="1:7" x14ac:dyDescent="0.2">
      <c r="A69" s="6">
        <v>43272</v>
      </c>
      <c r="B69" s="7">
        <v>106.2801</v>
      </c>
      <c r="C69" s="7">
        <v>307675</v>
      </c>
      <c r="D69" s="7">
        <v>3012.078</v>
      </c>
      <c r="E69" s="7">
        <v>6.5000999999999998</v>
      </c>
      <c r="F69" s="7">
        <v>64.801000000000002</v>
      </c>
      <c r="G69" s="3">
        <f>_xll.BDH(G$6,"Px_last",$C69,$C69,"sort=d")</f>
        <v>6786</v>
      </c>
    </row>
    <row r="70" spans="1:7" x14ac:dyDescent="0.2">
      <c r="A70" s="6">
        <v>43271</v>
      </c>
      <c r="B70" s="7">
        <v>157.8501</v>
      </c>
      <c r="C70" s="7">
        <v>308975</v>
      </c>
      <c r="D70" s="7">
        <v>3053.886</v>
      </c>
      <c r="E70" s="7">
        <v>6.4810999999999996</v>
      </c>
      <c r="F70" s="7">
        <v>64.683000000000007</v>
      </c>
      <c r="G70" s="3">
        <f>_xll.BDH(G$6,"Px_last",$C70,$C70,"sort=d")</f>
        <v>6773</v>
      </c>
    </row>
    <row r="71" spans="1:7" x14ac:dyDescent="0.2">
      <c r="A71" s="6">
        <v>43270</v>
      </c>
      <c r="B71" s="7">
        <v>113.58580000000001</v>
      </c>
      <c r="C71" s="7">
        <v>294550</v>
      </c>
      <c r="D71" s="7">
        <v>3045.6619999999998</v>
      </c>
      <c r="E71" s="7">
        <v>6.4771999999999998</v>
      </c>
      <c r="F71" s="7">
        <v>64.730999999999995</v>
      </c>
      <c r="G71" s="3">
        <f>_xll.BDH(G$6,"Px_last",$C71,$C71,"sort=d")</f>
        <v>6840</v>
      </c>
    </row>
    <row r="72" spans="1:7" x14ac:dyDescent="0.2">
      <c r="A72" s="6">
        <v>43266</v>
      </c>
      <c r="B72" s="7">
        <v>176.35169999999999</v>
      </c>
      <c r="C72" s="7">
        <v>294700</v>
      </c>
      <c r="D72" s="7">
        <v>3165.0050000000001</v>
      </c>
      <c r="E72" s="7">
        <v>6.4367000000000001</v>
      </c>
      <c r="F72" s="7">
        <v>65.082999999999998</v>
      </c>
      <c r="G72" s="3">
        <f>_xll.BDH(G$6,"Px_last",$C72,$C72,"sort=d")</f>
        <v>7020</v>
      </c>
    </row>
    <row r="73" spans="1:7" x14ac:dyDescent="0.2">
      <c r="A73" s="6">
        <v>43265</v>
      </c>
      <c r="B73" s="7">
        <v>88.050299999999993</v>
      </c>
      <c r="C73" s="7">
        <v>293550</v>
      </c>
      <c r="D73" s="7">
        <v>3188.2570000000001</v>
      </c>
      <c r="E73" s="7">
        <v>6.4173999999999998</v>
      </c>
      <c r="F73" s="7">
        <v>64.933999999999997</v>
      </c>
      <c r="G73" s="3">
        <f>_xll.BDH(G$6,"Px_last",$C73,$C73,"sort=d")</f>
        <v>7177</v>
      </c>
    </row>
    <row r="74" spans="1:7" x14ac:dyDescent="0.2">
      <c r="A74" s="6">
        <v>43264</v>
      </c>
      <c r="B74" s="7">
        <v>-13.7752</v>
      </c>
      <c r="C74" s="7">
        <v>293450</v>
      </c>
      <c r="D74" s="7">
        <v>3194.1669999999999</v>
      </c>
      <c r="E74" s="7">
        <v>6.3888999999999996</v>
      </c>
      <c r="F74" s="7">
        <v>65.593999999999994</v>
      </c>
      <c r="G74" s="3">
        <f>_xll.BDH(G$6,"Px_last",$C74,$C74,"sort=d")</f>
        <v>7257</v>
      </c>
    </row>
    <row r="75" spans="1:7" x14ac:dyDescent="0.2">
      <c r="A75" s="6">
        <v>43263</v>
      </c>
      <c r="B75" s="7">
        <v>64.066500000000005</v>
      </c>
      <c r="C75" s="7">
        <v>295725</v>
      </c>
      <c r="D75" s="7">
        <v>3225.645</v>
      </c>
      <c r="E75" s="7">
        <v>6.4054000000000002</v>
      </c>
      <c r="F75" s="7">
        <v>65.534999999999997</v>
      </c>
      <c r="G75" s="3">
        <f>_xll.BDH(G$6,"Px_last",$C75,$C75,"sort=d")</f>
        <v>7222</v>
      </c>
    </row>
    <row r="76" spans="1:7" x14ac:dyDescent="0.2">
      <c r="A76" s="6">
        <v>43262</v>
      </c>
      <c r="B76" s="7">
        <v>73.978700000000003</v>
      </c>
      <c r="C76" s="7">
        <v>299500</v>
      </c>
      <c r="D76" s="7">
        <v>3197.3319999999999</v>
      </c>
      <c r="E76" s="7">
        <v>6.3982000000000001</v>
      </c>
      <c r="F76" s="7">
        <v>65.793999999999997</v>
      </c>
      <c r="G76" s="3">
        <f>_xll.BDH(G$6,"Px_last",$C76,$C76,"sort=d")</f>
        <v>7255</v>
      </c>
    </row>
    <row r="77" spans="1:7" x14ac:dyDescent="0.2">
      <c r="A77" s="6">
        <v>43259</v>
      </c>
      <c r="B77" s="7">
        <v>-18.9832</v>
      </c>
      <c r="C77" s="7">
        <v>307075</v>
      </c>
      <c r="D77" s="7">
        <v>3212.3710000000001</v>
      </c>
      <c r="E77" s="7">
        <v>6.3993000000000002</v>
      </c>
      <c r="F77" s="7">
        <v>66.137</v>
      </c>
      <c r="G77" s="3">
        <f>_xll.BDH(G$6,"Px_last",$C77,$C77,"sort=d")</f>
        <v>7312</v>
      </c>
    </row>
    <row r="78" spans="1:7" x14ac:dyDescent="0.2">
      <c r="A78" s="6">
        <v>43258</v>
      </c>
      <c r="B78" s="7">
        <v>-39.890700000000002</v>
      </c>
      <c r="C78" s="7">
        <v>310200</v>
      </c>
      <c r="D78" s="7">
        <v>3256.817</v>
      </c>
      <c r="E78" s="7">
        <v>6.3895999999999997</v>
      </c>
      <c r="F78" s="7">
        <v>65.745000000000005</v>
      </c>
      <c r="G78" s="3">
        <f>_xll.BDH(G$6,"Px_last",$C78,$C78,"sort=d")</f>
        <v>7332</v>
      </c>
    </row>
    <row r="79" spans="1:7" x14ac:dyDescent="0.2">
      <c r="A79" s="6">
        <v>43257</v>
      </c>
      <c r="B79" s="7">
        <v>-75.646100000000004</v>
      </c>
      <c r="C79" s="7">
        <v>306750</v>
      </c>
      <c r="D79" s="7">
        <v>3262.7829999999999</v>
      </c>
      <c r="E79" s="7">
        <v>6.3776000000000002</v>
      </c>
      <c r="F79" s="7">
        <v>66.135999999999996</v>
      </c>
      <c r="G79" s="3">
        <f>_xll.BDH(G$6,"Px_last",$C79,$C79,"sort=d")</f>
        <v>7220</v>
      </c>
    </row>
    <row r="80" spans="1:7" x14ac:dyDescent="0.2">
      <c r="A80" s="6">
        <v>43256</v>
      </c>
      <c r="B80" s="7">
        <v>-72.378799999999998</v>
      </c>
      <c r="C80" s="7">
        <v>309300</v>
      </c>
      <c r="D80" s="7">
        <v>3261.7620000000002</v>
      </c>
      <c r="E80" s="7">
        <v>6.3967000000000001</v>
      </c>
      <c r="F80" s="7">
        <v>65.936999999999998</v>
      </c>
      <c r="G80" s="3">
        <f>_xll.BDH(G$6,"Px_last",$C80,$C80,"sort=d")</f>
        <v>7099</v>
      </c>
    </row>
    <row r="81" spans="1:7" x14ac:dyDescent="0.2">
      <c r="A81" s="6">
        <v>43255</v>
      </c>
      <c r="B81" s="7">
        <v>37.807699999999997</v>
      </c>
      <c r="C81" s="7">
        <v>315350</v>
      </c>
      <c r="D81" s="7">
        <v>3237.6970000000001</v>
      </c>
      <c r="E81" s="7">
        <v>6.4055</v>
      </c>
      <c r="F81" s="7">
        <v>66.236000000000004</v>
      </c>
      <c r="G81" s="3">
        <f>_xll.BDH(G$6,"Px_last",$C81,$C81,"sort=d")</f>
        <v>6975</v>
      </c>
    </row>
    <row r="82" spans="1:7" x14ac:dyDescent="0.2">
      <c r="A82" s="6">
        <v>43252</v>
      </c>
      <c r="B82" s="7">
        <v>27.9389</v>
      </c>
      <c r="C82" s="7">
        <v>317950</v>
      </c>
      <c r="D82" s="7">
        <v>3220.8780000000002</v>
      </c>
      <c r="E82" s="7">
        <v>6.4131</v>
      </c>
      <c r="F82" s="7">
        <v>66.054000000000002</v>
      </c>
      <c r="G82" s="3">
        <f>_xll.BDH(G$6,"Px_last",$C82,$C82,"sort=d")</f>
        <v>6896</v>
      </c>
    </row>
    <row r="83" spans="1:7" x14ac:dyDescent="0.2">
      <c r="A83" s="6">
        <v>43251</v>
      </c>
      <c r="B83" s="7">
        <v>64.846500000000006</v>
      </c>
      <c r="C83" s="7">
        <v>311525</v>
      </c>
      <c r="D83" s="7">
        <v>3242.107</v>
      </c>
      <c r="E83" s="7">
        <v>6.4093999999999998</v>
      </c>
      <c r="F83" s="7">
        <v>66.215000000000003</v>
      </c>
      <c r="G83" s="3">
        <f>_xll.BDH(G$6,"Px_last",$C83,$C83,"sort=d")</f>
        <v>6852</v>
      </c>
    </row>
    <row r="84" spans="1:7" x14ac:dyDescent="0.2">
      <c r="A84" s="6">
        <v>43250</v>
      </c>
      <c r="B84" s="7">
        <v>72.855800000000002</v>
      </c>
      <c r="C84" s="7">
        <v>283375</v>
      </c>
      <c r="D84" s="7">
        <v>3185.36</v>
      </c>
      <c r="E84" s="7">
        <v>6.4005999999999998</v>
      </c>
      <c r="F84" s="7">
        <v>66.483000000000004</v>
      </c>
      <c r="G84" s="3">
        <f>_xll.BDH(G$6,"Px_last",$C84,$C84,"sort=d")</f>
        <v>6840</v>
      </c>
    </row>
    <row r="85" spans="1:7" x14ac:dyDescent="0.2">
      <c r="A85" s="6">
        <v>43249</v>
      </c>
      <c r="B85" s="7">
        <v>104.39830000000001</v>
      </c>
      <c r="C85" s="7">
        <v>294750</v>
      </c>
      <c r="D85" s="7">
        <v>3268.136</v>
      </c>
      <c r="E85" s="7">
        <v>6.4238999999999997</v>
      </c>
      <c r="F85" s="7">
        <v>66.025000000000006</v>
      </c>
      <c r="G85" s="3">
        <f>_xll.BDH(G$6,"Px_last",$C85,$C85,"sort=d")</f>
        <v>6860</v>
      </c>
    </row>
    <row r="86" spans="1:7" x14ac:dyDescent="0.2">
      <c r="A86" s="6">
        <v>43245</v>
      </c>
      <c r="B86" s="7">
        <v>114.6285</v>
      </c>
      <c r="C86" s="7">
        <v>293450</v>
      </c>
      <c r="D86" s="7">
        <v>3290.0210000000002</v>
      </c>
      <c r="E86" s="7">
        <v>6.3886000000000003</v>
      </c>
      <c r="F86" s="7">
        <v>66.456999999999994</v>
      </c>
      <c r="G86" s="3">
        <f>_xll.BDH(G$6,"Px_last",$C86,$C86,"sort=d")</f>
        <v>6885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9A1CF-03AF-9248-9A96-E79ADDE6D925}">
  <dimension ref="A1:K86"/>
  <sheetViews>
    <sheetView workbookViewId="0">
      <selection sqref="A1:XFD1048576"/>
    </sheetView>
  </sheetViews>
  <sheetFormatPr baseColWidth="10" defaultRowHeight="15" x14ac:dyDescent="0.2"/>
  <cols>
    <col min="1" max="1" width="15.1640625" bestFit="1" customWidth="1"/>
    <col min="3" max="3" width="12.6640625" bestFit="1" customWidth="1"/>
    <col min="4" max="4" width="11.83203125" bestFit="1" customWidth="1"/>
    <col min="5" max="6" width="13.33203125" bestFit="1" customWidth="1"/>
    <col min="7" max="7" width="15.83203125" bestFit="1" customWidth="1"/>
    <col min="8" max="8" width="15.83203125" customWidth="1"/>
  </cols>
  <sheetData>
    <row r="1" spans="1:11" x14ac:dyDescent="0.2">
      <c r="A1" t="s">
        <v>4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I1" t="s">
        <v>67</v>
      </c>
      <c r="J1" t="s">
        <v>11</v>
      </c>
      <c r="K1" t="s">
        <v>12</v>
      </c>
    </row>
    <row r="2" spans="1:11" x14ac:dyDescent="0.2">
      <c r="A2" s="6">
        <f ca="1">WORKDAY.INTL(#REF!,-1,1,#REF!)</f>
        <v>43370</v>
      </c>
      <c r="B2" s="7">
        <f ca="1">_xll.BDH(B$4,"Px_last",$C2,$C2,"sort=d")</f>
        <v>61.259399999999999</v>
      </c>
      <c r="C2" s="7">
        <f ca="1">_xll.BDH(C$4,"Px_last",$C2,$C2,"sort=d")</f>
        <v>209900</v>
      </c>
      <c r="D2" s="7">
        <f ca="1">_xll.BDH(D$4,"Px_last",$C2,$C2,"sort=d")</f>
        <v>2923.7339999999999</v>
      </c>
      <c r="E2" s="7">
        <f ca="1">_xll.BDH(E$4,"Px_last",$C2,$C2,"sort=d")</f>
        <v>6.8879000000000001</v>
      </c>
      <c r="F2" s="7">
        <f ca="1">_xll.BDH(F$4,"Px_last",$C2,$C2,"sort=d")</f>
        <v>62.28</v>
      </c>
      <c r="G2" s="3">
        <f ca="1">_xll.BDH(G$4,"Px_last",$C2,$C2,"sort=d")</f>
        <v>6187</v>
      </c>
      <c r="H2" s="3"/>
      <c r="I2">
        <f ca="1">_xll.BDP("LMCADS03 Comdty","Px_mid")</f>
        <v>6213.75</v>
      </c>
      <c r="J2" s="8">
        <f ca="1">$O$21+($O$22*B2)+($O$23*C2)+($O$24*D2)+($O$25*E2)+($O$26*F2)</f>
        <v>6031.424571971721</v>
      </c>
      <c r="K2" s="9">
        <f ca="1">J2-I2</f>
        <v>-182.32542802827902</v>
      </c>
    </row>
    <row r="3" spans="1:11" x14ac:dyDescent="0.2">
      <c r="A3" s="6">
        <f ca="1">WORKDAY.INTL(A2,-1,1,$A$5:$A$152)</f>
        <v>43369</v>
      </c>
      <c r="B3" s="7">
        <f ca="1">_xll.BDH(B$4,"Px_last",$C3,$C3,"sort=d")</f>
        <v>-8.8795000000000002</v>
      </c>
      <c r="C3" s="7">
        <f ca="1">_xll.BDH(C$4,"Px_last",$C3,$C3,"sort=d")</f>
        <v>210900</v>
      </c>
      <c r="D3" s="7">
        <f ca="1">_xll.BDH(D$4,"Px_last",$C3,$C3,"sort=d")</f>
        <v>2939.53</v>
      </c>
      <c r="E3" s="7">
        <f ca="1">_xll.BDH(E$4,"Px_last",$C3,$C3,"sort=d")</f>
        <v>6.8792999999999997</v>
      </c>
      <c r="F3" s="7">
        <f ca="1">_xll.BDH(F$4,"Px_last",$C3,$C3,"sort=d")</f>
        <v>62.076999999999998</v>
      </c>
      <c r="G3" s="3">
        <f ca="1">_xll.BDH(G$4,"Px_last",$C3,$C3,"sort=d")</f>
        <v>6282</v>
      </c>
      <c r="H3" s="3"/>
      <c r="J3" s="8">
        <f ca="1">$O$21+($O$22*B3)+($O$23*C3)+($O$24*D3)+($O$25*E3)+($O$26*F3)</f>
        <v>6092.2710151083829</v>
      </c>
      <c r="K3" s="10">
        <f t="shared" ref="K3:K66" ca="1" si="0">J3-G3</f>
        <v>-189.72898489161707</v>
      </c>
    </row>
    <row r="4" spans="1:11" x14ac:dyDescent="0.2">
      <c r="A4" s="6">
        <f ca="1">WORKDAY.INTL(A3,-1,1,$A$5:$A$152)</f>
        <v>43368</v>
      </c>
      <c r="B4" s="7">
        <f ca="1">_xll.BDH(B$4,"Px_last",$C4,$C4,"sort=d")</f>
        <v>-96.999799999999993</v>
      </c>
      <c r="C4" s="7">
        <f ca="1">_xll.BDH(C$4,"Px_last",$C4,$C4,"sort=d")</f>
        <v>212925</v>
      </c>
      <c r="D4" s="7">
        <f ca="1">_xll.BDH(D$4,"Px_last",$C4,$C4,"sort=d")</f>
        <v>2912.6060000000002</v>
      </c>
      <c r="E4" s="7">
        <f ca="1">_xll.BDH(E$4,"Px_last",$C4,$C4,"sort=d")</f>
        <v>6.8685999999999998</v>
      </c>
      <c r="F4" s="7">
        <f ca="1">_xll.BDH(F$4,"Px_last",$C4,$C4,"sort=d")</f>
        <v>61.762999999999998</v>
      </c>
      <c r="G4" s="3">
        <f ca="1">_xll.BDH(G$4,"Px_last",$C4,$C4,"sort=d")</f>
        <v>6318</v>
      </c>
      <c r="H4" s="3"/>
      <c r="J4" s="8">
        <f ca="1">$O$21+($O$22*B4)+($O$23*C4)+($O$24*D4)+($O$25*E4)+($O$26*F4)</f>
        <v>6131.3516211829028</v>
      </c>
      <c r="K4" s="10">
        <f t="shared" ca="1" si="0"/>
        <v>-186.64837881709718</v>
      </c>
    </row>
    <row r="5" spans="1:11" x14ac:dyDescent="0.2">
      <c r="A5" s="6">
        <f t="shared" ref="A5:A68" ca="1" si="1">WORKDAY.INTL(A4,-1,1,$A$5:$A$152)</f>
        <v>43364</v>
      </c>
      <c r="B5" s="7">
        <f ca="1">_xll.BDH(B$4,"Px_last",$C5,$C5,"sort=d")</f>
        <v>-222.70150000000001</v>
      </c>
      <c r="C5" s="7">
        <f ca="1">_xll.BDH(C$4,"Px_last",$C5,$C5,"sort=d")</f>
        <v>216600</v>
      </c>
      <c r="D5" s="7">
        <f ca="1">_xll.BDH(D$4,"Px_last",$C5,$C5,"sort=d")</f>
        <v>2929.7350000000001</v>
      </c>
      <c r="E5" s="7">
        <f ca="1">_xll.BDH(E$4,"Px_last",$C5,$C5,"sort=d")</f>
        <v>6.8493000000000004</v>
      </c>
      <c r="F5" s="7">
        <f ca="1">_xll.BDH(F$4,"Px_last",$C5,$C5,"sort=d")</f>
        <v>61.789000000000001</v>
      </c>
      <c r="G5" s="3">
        <f ca="1">_xll.BDH(G$4,"Px_last",$C5,$C5,"sort=d")</f>
        <v>6363</v>
      </c>
      <c r="H5" s="3"/>
      <c r="J5" s="8">
        <f ca="1">$O$21+($O$22*B5)+($O$23*C5)+($O$24*D5)+($O$25*E5)+($O$26*F5)</f>
        <v>6239.0722642396258</v>
      </c>
      <c r="K5" s="10">
        <f t="shared" ca="1" si="0"/>
        <v>-123.92773576037416</v>
      </c>
    </row>
    <row r="6" spans="1:11" x14ac:dyDescent="0.2">
      <c r="A6" s="6">
        <f t="shared" ca="1" si="1"/>
        <v>43363</v>
      </c>
      <c r="B6" s="7">
        <f ca="1">_xll.BDH(B$4,"Px_last",$C6,$C6,"sort=d")</f>
        <v>90.771500000000003</v>
      </c>
      <c r="C6" s="7">
        <f ca="1">_xll.BDH(C$4,"Px_last",$C6,$C6,"sort=d")</f>
        <v>215000</v>
      </c>
      <c r="D6" s="7">
        <f ca="1">_xll.BDH(D$4,"Px_last",$C6,$C6,"sort=d")</f>
        <v>2858.18</v>
      </c>
      <c r="E6" s="7">
        <f ca="1">_xll.BDH(E$4,"Px_last",$C6,$C6,"sort=d")</f>
        <v>6.8354999999999997</v>
      </c>
      <c r="F6" s="7">
        <f ca="1">_xll.BDH(F$4,"Px_last",$C6,$C6,"sort=d")</f>
        <v>61.847000000000001</v>
      </c>
      <c r="G6" s="3">
        <f ca="1">_xll.BDH(G$4,"Px_last",$C6,$C6,"sort=d")</f>
        <v>6082</v>
      </c>
      <c r="H6" s="3"/>
      <c r="J6" s="8">
        <f ca="1">$O$21+($O$22*B6)+($O$23*C6)+($O$24*D6)+($O$25*E6)+($O$26*F6)</f>
        <v>6051.1459777129157</v>
      </c>
      <c r="K6" s="10">
        <f t="shared" ca="1" si="0"/>
        <v>-30.854022287084263</v>
      </c>
    </row>
    <row r="7" spans="1:11" x14ac:dyDescent="0.2">
      <c r="A7" s="6">
        <f t="shared" ca="1" si="1"/>
        <v>43362</v>
      </c>
      <c r="B7" s="7">
        <f ca="1">_xll.BDH(B$4,"Px_last",$C7,$C7,"sort=d")</f>
        <v>49.790799999999997</v>
      </c>
      <c r="C7" s="7">
        <f ca="1">_xll.BDH(C$4,"Px_last",$C7,$C7,"sort=d")</f>
        <v>217600</v>
      </c>
      <c r="D7" s="7">
        <f ca="1">_xll.BDH(D$4,"Px_last",$C7,$C7,"sort=d")</f>
        <v>2859.8440000000001</v>
      </c>
      <c r="E7" s="7">
        <f ca="1">_xll.BDH(E$4,"Px_last",$C7,$C7,"sort=d")</f>
        <v>6.8513000000000002</v>
      </c>
      <c r="F7" s="7">
        <f ca="1">_xll.BDH(F$4,"Px_last",$C7,$C7,"sort=d")</f>
        <v>61.41</v>
      </c>
      <c r="G7" s="3">
        <f ca="1">_xll.BDH(G$4,"Px_last",$C7,$C7,"sort=d")</f>
        <v>6121</v>
      </c>
      <c r="H7" s="3"/>
      <c r="J7" s="8">
        <f ca="1">$O$21+($O$22*B7)+($O$23*C7)+($O$24*D7)+($O$25*E7)+($O$26*F7)</f>
        <v>6043.9241575925353</v>
      </c>
      <c r="K7" s="10">
        <f t="shared" ca="1" si="0"/>
        <v>-77.075842407464734</v>
      </c>
    </row>
    <row r="8" spans="1:11" x14ac:dyDescent="0.2">
      <c r="A8" s="6">
        <f t="shared" ca="1" si="1"/>
        <v>43361</v>
      </c>
      <c r="B8" s="7">
        <f ca="1">_xll.BDH(B$4,"Px_last",$C8,$C8,"sort=d")</f>
        <v>-80.908799999999999</v>
      </c>
      <c r="C8" s="7">
        <f ca="1">_xll.BDH(C$4,"Px_last",$C8,$C8,"sort=d")</f>
        <v>214150</v>
      </c>
      <c r="D8" s="7">
        <f ca="1">_xll.BDH(D$4,"Px_last",$C8,$C8,"sort=d")</f>
        <v>2827.4589999999998</v>
      </c>
      <c r="E8" s="7">
        <f ca="1">_xll.BDH(E$4,"Px_last",$C8,$C8,"sort=d")</f>
        <v>6.8612000000000002</v>
      </c>
      <c r="F8" s="7">
        <f ca="1">_xll.BDH(F$4,"Px_last",$C8,$C8,"sort=d")</f>
        <v>61.040999999999997</v>
      </c>
      <c r="G8" s="3">
        <f ca="1">_xll.BDH(G$4,"Px_last",$C8,$C8,"sort=d")</f>
        <v>6086</v>
      </c>
      <c r="H8" s="3"/>
      <c r="J8" s="8">
        <f ca="1">$O$21+($O$22*B8)+($O$23*C8)+($O$24*D8)+($O$25*E8)+($O$26*F8)</f>
        <v>6066.1070570905213</v>
      </c>
      <c r="K8" s="10">
        <f t="shared" ca="1" si="0"/>
        <v>-19.892942909478734</v>
      </c>
    </row>
    <row r="9" spans="1:11" x14ac:dyDescent="0.2">
      <c r="A9" s="6">
        <f t="shared" ca="1" si="1"/>
        <v>43360</v>
      </c>
      <c r="B9" s="7">
        <f ca="1">_xll.BDH(B$4,"Px_last",$C9,$C9,"sort=d")</f>
        <v>49.362900000000003</v>
      </c>
      <c r="C9" s="7">
        <f ca="1">_xll.BDH(C$4,"Px_last",$C9,$C9,"sort=d")</f>
        <v>221925</v>
      </c>
      <c r="D9" s="7">
        <f ca="1">_xll.BDH(D$4,"Px_last",$C9,$C9,"sort=d")</f>
        <v>2776.9650000000001</v>
      </c>
      <c r="E9" s="7">
        <f ca="1">_xll.BDH(E$4,"Px_last",$C9,$C9,"sort=d")</f>
        <v>6.8704000000000001</v>
      </c>
      <c r="F9" s="7">
        <f ca="1">_xll.BDH(F$4,"Px_last",$C9,$C9,"sort=d")</f>
        <v>60.997999999999998</v>
      </c>
      <c r="G9" s="3">
        <f ca="1">_xll.BDH(G$4,"Px_last",$C9,$C9,"sort=d")</f>
        <v>5945</v>
      </c>
      <c r="H9" s="3"/>
      <c r="J9" s="8">
        <f ca="1">$O$21+($O$22*B9)+($O$23*C9)+($O$24*D9)+($O$25*E9)+($O$26*F9)</f>
        <v>5944.1450868426446</v>
      </c>
      <c r="K9" s="10">
        <f t="shared" ca="1" si="0"/>
        <v>-0.85491315735544049</v>
      </c>
    </row>
    <row r="10" spans="1:11" x14ac:dyDescent="0.2">
      <c r="A10" s="6">
        <f t="shared" ca="1" si="1"/>
        <v>43357</v>
      </c>
      <c r="B10" s="7">
        <f ca="1">_xll.BDH(B$4,"Px_last",$C10,$C10,"sort=d")</f>
        <v>73.131100000000004</v>
      </c>
      <c r="C10" s="7">
        <f ca="1">_xll.BDH(C$4,"Px_last",$C10,$C10,"sort=d")</f>
        <v>225900</v>
      </c>
      <c r="D10" s="7">
        <f ca="1">_xll.BDH(D$4,"Px_last",$C10,$C10,"sort=d")</f>
        <v>2808.2620000000002</v>
      </c>
      <c r="E10" s="7">
        <f ca="1">_xll.BDH(E$4,"Px_last",$C10,$C10,"sort=d")</f>
        <v>6.8745000000000003</v>
      </c>
      <c r="F10" s="7">
        <f ca="1">_xll.BDH(F$4,"Px_last",$C10,$C10,"sort=d")</f>
        <v>60.994999999999997</v>
      </c>
      <c r="G10" s="3">
        <f ca="1">_xll.BDH(G$4,"Px_last",$C10,$C10,"sort=d")</f>
        <v>5973</v>
      </c>
      <c r="H10" s="3"/>
      <c r="J10" s="8">
        <f ca="1">$O$21+($O$22*B10)+($O$23*C10)+($O$24*D10)+($O$25*E10)+($O$26*F10)</f>
        <v>5949.071847636832</v>
      </c>
      <c r="K10" s="10">
        <f t="shared" ca="1" si="0"/>
        <v>-23.92815236316801</v>
      </c>
    </row>
    <row r="11" spans="1:11" x14ac:dyDescent="0.2">
      <c r="A11" s="6">
        <f t="shared" ca="1" si="1"/>
        <v>43356</v>
      </c>
      <c r="B11" s="7">
        <f ca="1">_xll.BDH(B$4,"Px_last",$C11,$C11,"sort=d")</f>
        <v>-25.594200000000001</v>
      </c>
      <c r="C11" s="7">
        <f ca="1">_xll.BDH(C$4,"Px_last",$C11,$C11,"sort=d")</f>
        <v>225125</v>
      </c>
      <c r="D11" s="7">
        <f ca="1">_xll.BDH(D$4,"Px_last",$C11,$C11,"sort=d")</f>
        <v>2813.4229999999998</v>
      </c>
      <c r="E11" s="7">
        <f ca="1">_xll.BDH(E$4,"Px_last",$C11,$C11,"sort=d")</f>
        <v>6.8451000000000004</v>
      </c>
      <c r="F11" s="7">
        <f ca="1">_xll.BDH(F$4,"Px_last",$C11,$C11,"sort=d")</f>
        <v>61.195999999999998</v>
      </c>
      <c r="G11" s="3">
        <f ca="1">_xll.BDH(G$4,"Px_last",$C11,$C11,"sort=d")</f>
        <v>6033</v>
      </c>
      <c r="H11" s="3"/>
      <c r="J11" s="8">
        <f ca="1">$O$21+($O$22*B11)+($O$23*C11)+($O$24*D11)+($O$25*E11)+($O$26*F11)</f>
        <v>6052.7524468743959</v>
      </c>
      <c r="K11" s="10">
        <f t="shared" ca="1" si="0"/>
        <v>19.752446874395901</v>
      </c>
    </row>
    <row r="12" spans="1:11" x14ac:dyDescent="0.2">
      <c r="A12" s="6">
        <f t="shared" ca="1" si="1"/>
        <v>43355</v>
      </c>
      <c r="B12" s="7">
        <f ca="1">_xll.BDH(B$4,"Px_last",$C12,$C12,"sort=d")</f>
        <v>-90.177000000000007</v>
      </c>
      <c r="C12" s="7">
        <f ca="1">_xll.BDH(C$4,"Px_last",$C12,$C12,"sort=d")</f>
        <v>233025</v>
      </c>
      <c r="D12" s="7">
        <f ca="1">_xll.BDH(D$4,"Px_last",$C12,$C12,"sort=d")</f>
        <v>2781.5</v>
      </c>
      <c r="E12" s="7">
        <f ca="1">_xll.BDH(E$4,"Px_last",$C12,$C12,"sort=d")</f>
        <v>6.8356000000000003</v>
      </c>
      <c r="F12" s="7">
        <f ca="1">_xll.BDH(F$4,"Px_last",$C12,$C12,"sort=d")</f>
        <v>60.829000000000001</v>
      </c>
      <c r="G12" s="3">
        <f ca="1">_xll.BDH(G$4,"Px_last",$C12,$C12,"sort=d")</f>
        <v>5997</v>
      </c>
      <c r="H12" s="3"/>
      <c r="J12" s="8">
        <f ca="1">$O$21+($O$22*B12)+($O$23*C12)+($O$24*D12)+($O$25*E12)+($O$26*F12)</f>
        <v>6072.5935297011192</v>
      </c>
      <c r="K12" s="10">
        <f t="shared" ca="1" si="0"/>
        <v>75.593529701119223</v>
      </c>
    </row>
    <row r="13" spans="1:11" x14ac:dyDescent="0.2">
      <c r="A13" s="6">
        <f t="shared" ca="1" si="1"/>
        <v>43354</v>
      </c>
      <c r="B13" s="7">
        <f ca="1">_xll.BDH(B$4,"Px_last",$C13,$C13,"sort=d")</f>
        <v>76.035600000000002</v>
      </c>
      <c r="C13" s="7">
        <f ca="1">_xll.BDH(C$4,"Px_last",$C13,$C13,"sort=d")</f>
        <v>234300</v>
      </c>
      <c r="D13" s="7">
        <f ca="1">_xll.BDH(D$4,"Px_last",$C13,$C13,"sort=d")</f>
        <v>2790.585</v>
      </c>
      <c r="E13" s="7">
        <f ca="1">_xll.BDH(E$4,"Px_last",$C13,$C13,"sort=d")</f>
        <v>6.8751999999999995</v>
      </c>
      <c r="F13" s="7">
        <f ca="1">_xll.BDH(F$4,"Px_last",$C13,$C13,"sort=d")</f>
        <v>60.347999999999999</v>
      </c>
      <c r="G13" s="3">
        <f ca="1">_xll.BDH(G$4,"Px_last",$C13,$C13,"sort=d")</f>
        <v>5859</v>
      </c>
      <c r="H13" s="3"/>
      <c r="J13" s="8">
        <f ca="1">$O$21+($O$22*B13)+($O$23*C13)+($O$24*D13)+($O$25*E13)+($O$26*F13)</f>
        <v>5928.2859978456399</v>
      </c>
      <c r="K13" s="10">
        <f t="shared" ca="1" si="0"/>
        <v>69.28599784563994</v>
      </c>
    </row>
    <row r="14" spans="1:11" x14ac:dyDescent="0.2">
      <c r="A14" s="6">
        <f t="shared" ca="1" si="1"/>
        <v>43353</v>
      </c>
      <c r="B14" s="7">
        <f ca="1">_xll.BDH(B$4,"Px_last",$C14,$C14,"sort=d")</f>
        <v>21.482299999999999</v>
      </c>
      <c r="C14" s="7">
        <f ca="1">_xll.BDH(C$4,"Px_last",$C14,$C14,"sort=d")</f>
        <v>238750</v>
      </c>
      <c r="D14" s="7">
        <f ca="1">_xll.BDH(D$4,"Px_last",$C14,$C14,"sort=d")</f>
        <v>2795.4780000000001</v>
      </c>
      <c r="E14" s="7">
        <f ca="1">_xll.BDH(E$4,"Px_last",$C14,$C14,"sort=d")</f>
        <v>6.8690999999999995</v>
      </c>
      <c r="F14" s="7">
        <f ca="1">_xll.BDH(F$4,"Px_last",$C14,$C14,"sort=d")</f>
        <v>60.332999999999998</v>
      </c>
      <c r="G14" s="3">
        <f ca="1">_xll.BDH(G$4,"Px_last",$C14,$C14,"sort=d")</f>
        <v>5910</v>
      </c>
      <c r="H14" s="3"/>
      <c r="J14" s="8">
        <f ca="1">$O$21+($O$22*B14)+($O$23*C14)+($O$24*D14)+($O$25*E14)+($O$26*F14)</f>
        <v>5968.4082386292057</v>
      </c>
      <c r="K14" s="10">
        <f t="shared" ca="1" si="0"/>
        <v>58.408238629205698</v>
      </c>
    </row>
    <row r="15" spans="1:11" x14ac:dyDescent="0.2">
      <c r="A15" s="6">
        <f t="shared" ca="1" si="1"/>
        <v>43350</v>
      </c>
      <c r="B15" s="7">
        <f ca="1">_xll.BDH(B$4,"Px_last",$C15,$C15,"sort=d")</f>
        <v>9.6097000000000001</v>
      </c>
      <c r="C15" s="7">
        <f ca="1">_xll.BDH(C$4,"Px_last",$C15,$C15,"sort=d")</f>
        <v>246175</v>
      </c>
      <c r="D15" s="7">
        <f ca="1">_xll.BDH(D$4,"Px_last",$C15,$C15,"sort=d")</f>
        <v>2829.8449999999998</v>
      </c>
      <c r="E15" s="7">
        <f ca="1">_xll.BDH(E$4,"Px_last",$C15,$C15,"sort=d")</f>
        <v>6.8690999999999995</v>
      </c>
      <c r="F15" s="7">
        <f ca="1">_xll.BDH(F$4,"Px_last",$C15,$C15,"sort=d")</f>
        <v>60.402999999999999</v>
      </c>
      <c r="G15" s="3">
        <f ca="1">_xll.BDH(G$4,"Px_last",$C15,$C15,"sort=d")</f>
        <v>5933</v>
      </c>
      <c r="H15" s="3"/>
      <c r="J15" s="8">
        <f ca="1">$O$21+($O$22*B15)+($O$23*C15)+($O$24*D15)+($O$25*E15)+($O$26*F15)</f>
        <v>5999.7973173237151</v>
      </c>
      <c r="K15" s="10">
        <f t="shared" ca="1" si="0"/>
        <v>66.797317323715106</v>
      </c>
    </row>
    <row r="16" spans="1:11" x14ac:dyDescent="0.2">
      <c r="A16" s="6">
        <f t="shared" ca="1" si="1"/>
        <v>43349</v>
      </c>
      <c r="B16" s="7">
        <f ca="1">_xll.BDH(B$4,"Px_last",$C16,$C16,"sort=d")</f>
        <v>-1.8837999999999999</v>
      </c>
      <c r="C16" s="7">
        <f ca="1">_xll.BDH(C$4,"Px_last",$C16,$C16,"sort=d")</f>
        <v>254350</v>
      </c>
      <c r="D16" s="7">
        <f ca="1">_xll.BDH(D$4,"Px_last",$C16,$C16,"sort=d")</f>
        <v>2818.61</v>
      </c>
      <c r="E16" s="7">
        <f ca="1">_xll.BDH(E$4,"Px_last",$C16,$C16,"sort=d")</f>
        <v>6.8448000000000002</v>
      </c>
      <c r="F16" s="7">
        <f ca="1">_xll.BDH(F$4,"Px_last",$C16,$C16,"sort=d")</f>
        <v>60.414000000000001</v>
      </c>
      <c r="G16" s="3">
        <f ca="1">_xll.BDH(G$4,"Px_last",$C16,$C16,"sort=d")</f>
        <v>5927.5</v>
      </c>
      <c r="H16" s="3"/>
      <c r="J16" s="8">
        <f ca="1">$O$21+($O$22*B16)+($O$23*C16)+($O$24*D16)+($O$25*E16)+($O$26*F16)</f>
        <v>6035.8516688812524</v>
      </c>
      <c r="K16" s="10">
        <f t="shared" ca="1" si="0"/>
        <v>108.35166888125241</v>
      </c>
    </row>
    <row r="17" spans="1:11" x14ac:dyDescent="0.2">
      <c r="A17" s="6">
        <f t="shared" ca="1" si="1"/>
        <v>43348</v>
      </c>
      <c r="B17" s="7">
        <f ca="1">_xll.BDH(B$4,"Px_last",$C17,$C17,"sort=d")</f>
        <v>23.864000000000001</v>
      </c>
      <c r="C17" s="7">
        <f ca="1">_xll.BDH(C$4,"Px_last",$C17,$C17,"sort=d")</f>
        <v>262100</v>
      </c>
      <c r="D17" s="7">
        <f ca="1">_xll.BDH(D$4,"Px_last",$C17,$C17,"sort=d")</f>
        <v>2831.9569999999999</v>
      </c>
      <c r="E17" s="7">
        <f ca="1">_xll.BDH(E$4,"Px_last",$C17,$C17,"sort=d")</f>
        <v>6.8422000000000001</v>
      </c>
      <c r="F17" s="7">
        <f ca="1">_xll.BDH(F$4,"Px_last",$C17,$C17,"sort=d")</f>
        <v>60.393999999999998</v>
      </c>
      <c r="G17" s="3">
        <f ca="1">_xll.BDH(G$4,"Px_last",$C17,$C17,"sort=d")</f>
        <v>5871</v>
      </c>
      <c r="H17" s="3"/>
      <c r="J17" s="8">
        <f ca="1">$O$21+($O$22*B17)+($O$23*C17)+($O$24*D17)+($O$25*E17)+($O$26*F17)</f>
        <v>6036.043448616836</v>
      </c>
      <c r="K17" s="10">
        <f t="shared" ca="1" si="0"/>
        <v>165.04344861683603</v>
      </c>
    </row>
    <row r="18" spans="1:11" x14ac:dyDescent="0.2">
      <c r="A18" s="6">
        <f t="shared" ca="1" si="1"/>
        <v>43347</v>
      </c>
      <c r="B18" s="7">
        <f ca="1">_xll.BDH(B$4,"Px_last",$C18,$C18,"sort=d")</f>
        <v>179.68770000000001</v>
      </c>
      <c r="C18" s="7">
        <f ca="1">_xll.BDH(C$4,"Px_last",$C18,$C18,"sort=d")</f>
        <v>262900</v>
      </c>
      <c r="D18" s="7">
        <f ca="1">_xll.BDH(D$4,"Px_last",$C18,$C18,"sort=d")</f>
        <v>2880.4569999999999</v>
      </c>
      <c r="E18" s="7">
        <f ca="1">_xll.BDH(E$4,"Px_last",$C18,$C18,"sort=d")</f>
        <v>6.8494999999999999</v>
      </c>
      <c r="F18" s="7">
        <f ca="1">_xll.BDH(F$4,"Px_last",$C18,$C18,"sort=d")</f>
        <v>60.295999999999999</v>
      </c>
      <c r="G18" s="3">
        <f ca="1">_xll.BDH(G$4,"Px_last",$C18,$C18,"sort=d")</f>
        <v>5815</v>
      </c>
      <c r="H18" s="3"/>
      <c r="J18" s="8">
        <f ca="1">$O$21+($O$22*B18)+($O$23*C18)+($O$24*D18)+($O$25*E18)+($O$26*F18)</f>
        <v>5983.9943748171227</v>
      </c>
      <c r="K18" s="10">
        <f t="shared" ca="1" si="0"/>
        <v>168.99437481712266</v>
      </c>
    </row>
    <row r="19" spans="1:11" x14ac:dyDescent="0.2">
      <c r="A19" s="6">
        <f t="shared" ca="1" si="1"/>
        <v>43346</v>
      </c>
      <c r="B19" s="7">
        <f ca="1">_xll.BDH(B$4,"Px_last",$C19,$C19,"sort=d")</f>
        <v>61.965600000000002</v>
      </c>
      <c r="C19" s="7">
        <f ca="1">_xll.BDH(C$4,"Px_last",$C19,$C19,"sort=d")</f>
        <v>262475</v>
      </c>
      <c r="D19" s="7">
        <f ca="1">_xll.BDH(D$4,"Px_last",$C19,$C19,"sort=d")</f>
        <v>2849.1819999999998</v>
      </c>
      <c r="E19" s="7">
        <f ca="1">_xll.BDH(E$4,"Px_last",$C19,$C19,"sort=d")</f>
        <v>6.8350999999999997</v>
      </c>
      <c r="F19" s="7">
        <f ca="1">_xll.BDH(F$4,"Px_last",$C19,$C19,"sort=d")</f>
        <v>60.692999999999998</v>
      </c>
      <c r="G19" s="3">
        <f ca="1">_xll.BDH(G$4,"Px_last",$C19,$C19,"sort=d")</f>
        <v>5967</v>
      </c>
      <c r="H19" s="3"/>
      <c r="J19" s="8">
        <f ca="1">$O$21+($O$22*B19)+($O$23*C19)+($O$24*D19)+($O$25*E19)+($O$26*F19)</f>
        <v>6043.6438379405199</v>
      </c>
      <c r="K19" s="10">
        <f t="shared" ca="1" si="0"/>
        <v>76.643837940519916</v>
      </c>
    </row>
    <row r="20" spans="1:11" x14ac:dyDescent="0.2">
      <c r="A20" s="6">
        <f t="shared" ca="1" si="1"/>
        <v>43343</v>
      </c>
      <c r="B20" s="7">
        <f ca="1">_xll.BDH(B$4,"Px_last",$C20,$C20,"sort=d")</f>
        <v>103.7124</v>
      </c>
      <c r="C20" s="7">
        <f ca="1">_xll.BDH(C$4,"Px_last",$C20,$C20,"sort=d")</f>
        <v>264925</v>
      </c>
      <c r="D20" s="7">
        <f ca="1">_xll.BDH(D$4,"Px_last",$C20,$C20,"sort=d")</f>
        <v>2853.904</v>
      </c>
      <c r="E20" s="7">
        <f ca="1">_xll.BDH(E$4,"Px_last",$C20,$C20,"sort=d")</f>
        <v>6.8459000000000003</v>
      </c>
      <c r="F20" s="7">
        <f ca="1">_xll.BDH(F$4,"Px_last",$C20,$C20,"sort=d")</f>
        <v>61.125999999999998</v>
      </c>
      <c r="G20" s="3">
        <f ca="1">_xll.BDH(G$4,"Px_last",$C20,$C20,"sort=d")</f>
        <v>5975</v>
      </c>
      <c r="H20" s="3"/>
      <c r="J20" s="8">
        <f ca="1">$O$21+($O$22*B20)+($O$23*C20)+($O$24*D20)+($O$25*E20)+($O$26*F20)</f>
        <v>6009.2724431173529</v>
      </c>
      <c r="K20" s="10">
        <f t="shared" ca="1" si="0"/>
        <v>34.27244311735285</v>
      </c>
    </row>
    <row r="21" spans="1:11" x14ac:dyDescent="0.2">
      <c r="A21" s="6">
        <f t="shared" ca="1" si="1"/>
        <v>43342</v>
      </c>
      <c r="B21" s="7">
        <f ca="1">_xll.BDH(B$4,"Px_last",$C21,$C21,"sort=d")</f>
        <v>6.5640000000000001</v>
      </c>
      <c r="C21" s="7">
        <f ca="1">_xll.BDH(C$4,"Px_last",$C21,$C21,"sort=d")</f>
        <v>266450</v>
      </c>
      <c r="D21" s="7">
        <f ca="1">_xll.BDH(D$4,"Px_last",$C21,$C21,"sort=d")</f>
        <v>2867.009</v>
      </c>
      <c r="E21" s="7">
        <f ca="1">_xll.BDH(E$4,"Px_last",$C21,$C21,"sort=d")</f>
        <v>6.8677000000000001</v>
      </c>
      <c r="F21" s="7">
        <f ca="1">_xll.BDH(F$4,"Px_last",$C21,$C21,"sort=d")</f>
        <v>60.741999999999997</v>
      </c>
      <c r="G21" s="3">
        <f ca="1">_xll.BDH(G$4,"Px_last",$C21,$C21,"sort=d")</f>
        <v>6066</v>
      </c>
      <c r="H21" s="3"/>
      <c r="J21" s="8">
        <f ca="1">$O$21+($O$22*B21)+($O$23*C21)+($O$24*D21)+($O$25*E21)+($O$26*F21)</f>
        <v>6029.2145273986598</v>
      </c>
      <c r="K21" s="10">
        <f t="shared" ca="1" si="0"/>
        <v>-36.785472601340189</v>
      </c>
    </row>
    <row r="22" spans="1:11" x14ac:dyDescent="0.2">
      <c r="A22" s="6">
        <f t="shared" ca="1" si="1"/>
        <v>43341</v>
      </c>
      <c r="B22" s="7">
        <f ca="1">_xll.BDH(B$4,"Px_last",$C22,$C22,"sort=d")</f>
        <v>38.464700000000001</v>
      </c>
      <c r="C22" s="7">
        <f ca="1">_xll.BDH(C$4,"Px_last",$C22,$C22,"sort=d")</f>
        <v>267850</v>
      </c>
      <c r="D22" s="7">
        <f ca="1">_xll.BDH(D$4,"Px_last",$C22,$C22,"sort=d")</f>
        <v>2900.13</v>
      </c>
      <c r="E22" s="7">
        <f ca="1">_xll.BDH(E$4,"Px_last",$C22,$C22,"sort=d")</f>
        <v>6.8217999999999996</v>
      </c>
      <c r="F22" s="7">
        <f ca="1">_xll.BDH(F$4,"Px_last",$C22,$C22,"sort=d")</f>
        <v>61.408000000000001</v>
      </c>
      <c r="G22" s="3">
        <f ca="1">_xll.BDH(G$4,"Px_last",$C22,$C22,"sort=d")</f>
        <v>6086</v>
      </c>
      <c r="H22" s="3"/>
      <c r="J22" s="8">
        <f ca="1">$O$21+($O$22*B22)+($O$23*C22)+($O$24*D22)+($O$25*E22)+($O$26*F22)</f>
        <v>6119.0725928429838</v>
      </c>
      <c r="K22" s="10">
        <f t="shared" ca="1" si="0"/>
        <v>33.072592842983795</v>
      </c>
    </row>
    <row r="23" spans="1:11" x14ac:dyDescent="0.2">
      <c r="A23" s="6">
        <f t="shared" ca="1" si="1"/>
        <v>43340</v>
      </c>
      <c r="B23" s="7">
        <f ca="1">_xll.BDH(B$4,"Px_last",$C23,$C23,"sort=d")</f>
        <v>-61.7179</v>
      </c>
      <c r="C23" s="7">
        <f ca="1">_xll.BDH(C$4,"Px_last",$C23,$C23,"sort=d")</f>
        <v>268175</v>
      </c>
      <c r="D23" s="7">
        <f ca="1">_xll.BDH(D$4,"Px_last",$C23,$C23,"sort=d")</f>
        <v>2909.2280000000001</v>
      </c>
      <c r="E23" s="7">
        <f ca="1">_xll.BDH(E$4,"Px_last",$C23,$C23,"sort=d")</f>
        <v>6.8009000000000004</v>
      </c>
      <c r="F23" s="7">
        <f ca="1">_xll.BDH(F$4,"Px_last",$C23,$C23,"sort=d")</f>
        <v>61.768000000000001</v>
      </c>
      <c r="G23" s="3">
        <f ca="1">_xll.BDH(G$4,"Px_last",$C23,$C23,"sort=d")</f>
        <v>6147</v>
      </c>
      <c r="H23" s="3"/>
      <c r="J23" s="8">
        <f ca="1">$O$21+($O$22*B23)+($O$23*C23)+($O$24*D23)+($O$25*E23)+($O$26*F23)</f>
        <v>6212.4753059856066</v>
      </c>
      <c r="K23" s="10">
        <f t="shared" ca="1" si="0"/>
        <v>65.47530598560661</v>
      </c>
    </row>
    <row r="24" spans="1:11" x14ac:dyDescent="0.2">
      <c r="A24" s="6">
        <f t="shared" ca="1" si="1"/>
        <v>43336</v>
      </c>
      <c r="B24" s="7">
        <f ca="1">_xll.BDH(B$4,"Px_last",$C24,$C24,"sort=d")</f>
        <v>-41.316600000000001</v>
      </c>
      <c r="C24" s="7">
        <f ca="1">_xll.BDH(C$4,"Px_last",$C24,$C24,"sort=d")</f>
        <v>267075</v>
      </c>
      <c r="D24" s="7">
        <f ca="1">_xll.BDH(D$4,"Px_last",$C24,$C24,"sort=d")</f>
        <v>2858.3519999999999</v>
      </c>
      <c r="E24" s="7">
        <f ca="1">_xll.BDH(E$4,"Px_last",$C24,$C24,"sort=d")</f>
        <v>6.8056999999999999</v>
      </c>
      <c r="F24" s="7">
        <f ca="1">_xll.BDH(F$4,"Px_last",$C24,$C24,"sort=d")</f>
        <v>62.161000000000001</v>
      </c>
      <c r="G24" s="3">
        <f ca="1">_xll.BDH(G$4,"Px_last",$C24,$C24,"sort=d")</f>
        <v>6105</v>
      </c>
      <c r="H24" s="3"/>
      <c r="J24" s="8">
        <f ca="1">$O$21+($O$22*B24)+($O$23*C24)+($O$24*D24)+($O$25*E24)+($O$26*F24)</f>
        <v>6155.8187298164066</v>
      </c>
      <c r="K24" s="10">
        <f t="shared" ca="1" si="0"/>
        <v>50.818729816406631</v>
      </c>
    </row>
    <row r="25" spans="1:11" x14ac:dyDescent="0.2">
      <c r="A25" s="6">
        <f t="shared" ca="1" si="1"/>
        <v>43335</v>
      </c>
      <c r="B25" s="7">
        <f ca="1">_xll.BDH(B$4,"Px_last",$C25,$C25,"sort=d")</f>
        <v>-4.0152999999999999</v>
      </c>
      <c r="C25" s="7">
        <f ca="1">_xll.BDH(C$4,"Px_last",$C25,$C25,"sort=d")</f>
        <v>266950</v>
      </c>
      <c r="D25" s="7">
        <f ca="1">_xll.BDH(D$4,"Px_last",$C25,$C25,"sort=d")</f>
        <v>2853.2739999999999</v>
      </c>
      <c r="E25" s="7">
        <f ca="1">_xll.BDH(E$4,"Px_last",$C25,$C25,"sort=d")</f>
        <v>6.8939000000000004</v>
      </c>
      <c r="F25" s="7">
        <f ca="1">_xll.BDH(F$4,"Px_last",$C25,$C25,"sort=d")</f>
        <v>61.610999999999997</v>
      </c>
      <c r="G25" s="3">
        <f ca="1">_xll.BDH(G$4,"Px_last",$C25,$C25,"sort=d")</f>
        <v>5986.5</v>
      </c>
      <c r="H25" s="3"/>
      <c r="J25" s="8">
        <f ca="1">$O$21+($O$22*B25)+($O$23*C25)+($O$24*D25)+($O$25*E25)+($O$26*F25)</f>
        <v>5982.2019701926083</v>
      </c>
      <c r="K25" s="10">
        <f t="shared" ca="1" si="0"/>
        <v>-4.2980298073916856</v>
      </c>
    </row>
    <row r="26" spans="1:11" x14ac:dyDescent="0.2">
      <c r="A26" s="6">
        <f t="shared" ca="1" si="1"/>
        <v>43334</v>
      </c>
      <c r="B26" s="7">
        <f ca="1">_xll.BDH(B$4,"Px_last",$C26,$C26,"sort=d")</f>
        <v>56.747399999999999</v>
      </c>
      <c r="C26" s="7">
        <f ca="1">_xll.BDH(C$4,"Px_last",$C26,$C26,"sort=d")</f>
        <v>262850</v>
      </c>
      <c r="D26" s="7">
        <f ca="1">_xll.BDH(D$4,"Px_last",$C26,$C26,"sort=d")</f>
        <v>2842.777</v>
      </c>
      <c r="E26" s="7">
        <f ca="1">_xll.BDH(E$4,"Px_last",$C26,$C26,"sort=d")</f>
        <v>6.8475000000000001</v>
      </c>
      <c r="F26" s="7">
        <f ca="1">_xll.BDH(F$4,"Px_last",$C26,$C26,"sort=d")</f>
        <v>61.988999999999997</v>
      </c>
      <c r="G26" s="3">
        <f ca="1">_xll.BDH(G$4,"Px_last",$C26,$C26,"sort=d")</f>
        <v>6005</v>
      </c>
      <c r="H26" s="3"/>
      <c r="J26" s="8">
        <f ca="1">$O$21+($O$22*B26)+($O$23*C26)+($O$24*D26)+($O$25*E26)+($O$26*F26)</f>
        <v>6024.592309771956</v>
      </c>
      <c r="K26" s="10">
        <f t="shared" ca="1" si="0"/>
        <v>19.592309771956025</v>
      </c>
    </row>
    <row r="27" spans="1:11" x14ac:dyDescent="0.2">
      <c r="A27" s="6">
        <f t="shared" ca="1" si="1"/>
        <v>43333</v>
      </c>
      <c r="B27" s="7">
        <f ca="1">_xll.BDH(B$4,"Px_last",$C27,$C27,"sort=d")</f>
        <v>-14.235900000000001</v>
      </c>
      <c r="C27" s="7">
        <f ca="1">_xll.BDH(C$4,"Px_last",$C27,$C27,"sort=d")</f>
        <v>261250</v>
      </c>
      <c r="D27" s="7">
        <f ca="1">_xll.BDH(D$4,"Px_last",$C27,$C27,"sort=d")</f>
        <v>2862.9430000000002</v>
      </c>
      <c r="E27" s="7">
        <f ca="1">_xll.BDH(E$4,"Px_last",$C27,$C27,"sort=d")</f>
        <v>6.8285</v>
      </c>
      <c r="F27" s="7">
        <f ca="1">_xll.BDH(F$4,"Px_last",$C27,$C27,"sort=d")</f>
        <v>62.087000000000003</v>
      </c>
      <c r="G27" s="3">
        <f ca="1">_xll.BDH(G$4,"Px_last",$C27,$C27,"sort=d")</f>
        <v>6045</v>
      </c>
      <c r="H27" s="3"/>
      <c r="J27" s="8">
        <f ca="1">$O$21+($O$22*B27)+($O$23*C27)+($O$24*D27)+($O$25*E27)+($O$26*F27)</f>
        <v>6108.5574515838771</v>
      </c>
      <c r="K27" s="10">
        <f t="shared" ca="1" si="0"/>
        <v>63.557451583877082</v>
      </c>
    </row>
    <row r="28" spans="1:11" x14ac:dyDescent="0.2">
      <c r="A28" s="6">
        <f t="shared" ca="1" si="1"/>
        <v>43332</v>
      </c>
      <c r="B28" s="7">
        <f ca="1">_xll.BDH(B$4,"Px_last",$C28,$C28,"sort=d")</f>
        <v>-18.4176</v>
      </c>
      <c r="C28" s="7">
        <f ca="1">_xll.BDH(C$4,"Px_last",$C28,$C28,"sort=d")</f>
        <v>259250</v>
      </c>
      <c r="D28" s="7">
        <f ca="1">_xll.BDH(D$4,"Px_last",$C28,$C28,"sort=d")</f>
        <v>2825.8870000000002</v>
      </c>
      <c r="E28" s="7">
        <f ca="1">_xll.BDH(E$4,"Px_last",$C28,$C28,"sort=d")</f>
        <v>6.8353000000000002</v>
      </c>
      <c r="F28" s="7">
        <f ca="1">_xll.BDH(F$4,"Px_last",$C28,$C28,"sort=d")</f>
        <v>62.127000000000002</v>
      </c>
      <c r="G28" s="3">
        <f ca="1">_xll.BDH(G$4,"Px_last",$C28,$C28,"sort=d")</f>
        <v>5991.5</v>
      </c>
      <c r="H28" s="3"/>
      <c r="J28" s="8">
        <f ca="1">$O$21+($O$22*B28)+($O$23*C28)+($O$24*D28)+($O$25*E28)+($O$26*F28)</f>
        <v>6070.5885265191619</v>
      </c>
      <c r="K28" s="10">
        <f t="shared" ca="1" si="0"/>
        <v>79.08852651916186</v>
      </c>
    </row>
    <row r="29" spans="1:11" x14ac:dyDescent="0.2">
      <c r="A29" s="6">
        <f t="shared" ca="1" si="1"/>
        <v>43329</v>
      </c>
      <c r="B29" s="7">
        <f ca="1">_xll.BDH(B$4,"Px_last",$C29,$C29,"sort=d")</f>
        <v>8.31</v>
      </c>
      <c r="C29" s="7">
        <f ca="1">_xll.BDH(C$4,"Px_last",$C29,$C29,"sort=d")</f>
        <v>258850</v>
      </c>
      <c r="D29" s="7">
        <f ca="1">_xll.BDH(D$4,"Px_last",$C29,$C29,"sort=d")</f>
        <v>2794.9079999999999</v>
      </c>
      <c r="E29" s="7">
        <f ca="1">_xll.BDH(E$4,"Px_last",$C29,$C29,"sort=d")</f>
        <v>6.8368000000000002</v>
      </c>
      <c r="F29" s="7">
        <f ca="1">_xll.BDH(F$4,"Px_last",$C29,$C29,"sort=d")</f>
        <v>62.161000000000001</v>
      </c>
      <c r="G29" s="3">
        <f ca="1">_xll.BDH(G$4,"Px_last",$C29,$C29,"sort=d")</f>
        <v>5926</v>
      </c>
      <c r="H29" s="3"/>
      <c r="J29" s="8">
        <f ca="1">$O$21+($O$22*B29)+($O$23*C29)+($O$24*D29)+($O$25*E29)+($O$26*F29)</f>
        <v>6030.62521483618</v>
      </c>
      <c r="K29" s="10">
        <f t="shared" ca="1" si="0"/>
        <v>104.62521483618002</v>
      </c>
    </row>
    <row r="30" spans="1:11" x14ac:dyDescent="0.2">
      <c r="A30" s="6">
        <f t="shared" ca="1" si="1"/>
        <v>43328</v>
      </c>
      <c r="B30" s="7">
        <f ca="1">_xll.BDH(B$4,"Px_last",$C30,$C30,"sort=d")</f>
        <v>-28.0154</v>
      </c>
      <c r="C30" s="7">
        <f ca="1">_xll.BDH(C$4,"Px_last",$C30,$C30,"sort=d")</f>
        <v>257400</v>
      </c>
      <c r="D30" s="7">
        <f ca="1">_xll.BDH(D$4,"Px_last",$C30,$C30,"sort=d")</f>
        <v>2832.9050000000002</v>
      </c>
      <c r="E30" s="7">
        <f ca="1">_xll.BDH(E$4,"Px_last",$C30,$C30,"sort=d")</f>
        <v>6.8628</v>
      </c>
      <c r="F30" s="7">
        <f ca="1">_xll.BDH(F$4,"Px_last",$C30,$C30,"sort=d")</f>
        <v>62.146999999999998</v>
      </c>
      <c r="G30" s="3">
        <f ca="1">_xll.BDH(G$4,"Px_last",$C30,$C30,"sort=d")</f>
        <v>5938</v>
      </c>
      <c r="H30" s="3"/>
      <c r="J30" s="8">
        <f ca="1">$O$21+($O$22*B30)+($O$23*C30)+($O$24*D30)+($O$25*E30)+($O$26*F30)</f>
        <v>6034.8543425975085</v>
      </c>
      <c r="K30" s="10">
        <f t="shared" ca="1" si="0"/>
        <v>96.854342597508548</v>
      </c>
    </row>
    <row r="31" spans="1:11" x14ac:dyDescent="0.2">
      <c r="A31" s="6">
        <f t="shared" ca="1" si="1"/>
        <v>43327</v>
      </c>
      <c r="B31" s="7">
        <f ca="1">_xll.BDH(B$4,"Px_last",$C31,$C31,"sort=d")</f>
        <v>235.697</v>
      </c>
      <c r="C31" s="7">
        <f ca="1">_xll.BDH(C$4,"Px_last",$C31,$C31,"sort=d")</f>
        <v>257625</v>
      </c>
      <c r="D31" s="7">
        <f ca="1">_xll.BDH(D$4,"Px_last",$C31,$C31,"sort=d")</f>
        <v>2851.837</v>
      </c>
      <c r="E31" s="7">
        <f ca="1">_xll.BDH(E$4,"Px_last",$C31,$C31,"sort=d")</f>
        <v>6.9470999999999998</v>
      </c>
      <c r="F31" s="7">
        <f ca="1">_xll.BDH(F$4,"Px_last",$C31,$C31,"sort=d")</f>
        <v>62.002000000000002</v>
      </c>
      <c r="G31" s="3">
        <f ca="1">_xll.BDH(G$4,"Px_last",$C31,$C31,"sort=d")</f>
        <v>5801</v>
      </c>
      <c r="H31" s="3"/>
      <c r="J31" s="8">
        <f ca="1">$O$21+($O$22*B31)+($O$23*C31)+($O$24*D31)+($O$25*E31)+($O$26*F31)</f>
        <v>5775.6851039812691</v>
      </c>
      <c r="K31" s="10">
        <f t="shared" ca="1" si="0"/>
        <v>-25.314896018730906</v>
      </c>
    </row>
    <row r="32" spans="1:11" x14ac:dyDescent="0.2">
      <c r="A32" s="6">
        <f t="shared" ca="1" si="1"/>
        <v>43326</v>
      </c>
      <c r="B32" s="7">
        <f ca="1">_xll.BDH(B$4,"Px_last",$C32,$C32,"sort=d")</f>
        <v>133.38999999999999</v>
      </c>
      <c r="C32" s="7">
        <f ca="1">_xll.BDH(C$4,"Px_last",$C32,$C32,"sort=d")</f>
        <v>254875</v>
      </c>
      <c r="D32" s="7">
        <f ca="1">_xll.BDH(D$4,"Px_last",$C32,$C32,"sort=d")</f>
        <v>2912.355</v>
      </c>
      <c r="E32" s="7">
        <f ca="1">_xll.BDH(E$4,"Px_last",$C32,$C32,"sort=d")</f>
        <v>6.8995999999999995</v>
      </c>
      <c r="F32" s="7">
        <f ca="1">_xll.BDH(F$4,"Px_last",$C32,$C32,"sort=d")</f>
        <v>61.670999999999999</v>
      </c>
      <c r="G32" s="3">
        <f ca="1">_xll.BDH(G$4,"Px_last",$C32,$C32,"sort=d")</f>
        <v>6044</v>
      </c>
      <c r="H32" s="3"/>
      <c r="J32" s="8">
        <f ca="1">$O$21+($O$22*B32)+($O$23*C32)+($O$24*D32)+($O$25*E32)+($O$26*F32)</f>
        <v>5953.9660035120642</v>
      </c>
      <c r="K32" s="10">
        <f t="shared" ca="1" si="0"/>
        <v>-90.033996487935838</v>
      </c>
    </row>
    <row r="33" spans="1:11" x14ac:dyDescent="0.2">
      <c r="A33" s="6">
        <f t="shared" ca="1" si="1"/>
        <v>43325</v>
      </c>
      <c r="B33" s="7">
        <f ca="1">_xll.BDH(B$4,"Px_last",$C33,$C33,"sort=d")</f>
        <v>-2.4144999999999999</v>
      </c>
      <c r="C33" s="7">
        <f ca="1">_xll.BDH(C$4,"Px_last",$C33,$C33,"sort=d")</f>
        <v>254400</v>
      </c>
      <c r="D33" s="7">
        <f ca="1">_xll.BDH(D$4,"Px_last",$C33,$C33,"sort=d")</f>
        <v>2917.5309999999999</v>
      </c>
      <c r="E33" s="7">
        <f ca="1">_xll.BDH(E$4,"Px_last",$C33,$C33,"sort=d")</f>
        <v>6.899</v>
      </c>
      <c r="F33" s="7">
        <f ca="1">_xll.BDH(F$4,"Px_last",$C33,$C33,"sort=d")</f>
        <v>61.436</v>
      </c>
      <c r="G33" s="3">
        <f ca="1">_xll.BDH(G$4,"Px_last",$C33,$C33,"sort=d")</f>
        <v>6153.5</v>
      </c>
      <c r="H33" s="3"/>
      <c r="J33" s="8">
        <f ca="1">$O$21+($O$22*B33)+($O$23*C33)+($O$24*D33)+($O$25*E33)+($O$26*F33)</f>
        <v>6025.7502617933278</v>
      </c>
      <c r="K33" s="10">
        <f t="shared" ca="1" si="0"/>
        <v>-127.74973820667219</v>
      </c>
    </row>
    <row r="34" spans="1:11" x14ac:dyDescent="0.2">
      <c r="A34" s="6">
        <f t="shared" ca="1" si="1"/>
        <v>43322</v>
      </c>
      <c r="B34" s="7">
        <f ca="1">_xll.BDH(B$4,"Px_last",$C34,$C34,"sort=d")</f>
        <v>19.7439</v>
      </c>
      <c r="C34" s="7">
        <f ca="1">_xll.BDH(C$4,"Px_last",$C34,$C34,"sort=d")</f>
        <v>253525</v>
      </c>
      <c r="D34" s="7">
        <f ca="1">_xll.BDH(D$4,"Px_last",$C34,$C34,"sort=d")</f>
        <v>2927.43</v>
      </c>
      <c r="E34" s="7">
        <f ca="1">_xll.BDH(E$4,"Px_last",$C34,$C34,"sort=d")</f>
        <v>6.8692000000000002</v>
      </c>
      <c r="F34" s="7">
        <f ca="1">_xll.BDH(F$4,"Px_last",$C34,$C34,"sort=d")</f>
        <v>62.198</v>
      </c>
      <c r="G34" s="3">
        <f ca="1">_xll.BDH(G$4,"Px_last",$C34,$C34,"sort=d")</f>
        <v>6190</v>
      </c>
      <c r="H34" s="3"/>
      <c r="J34" s="8">
        <f ca="1">$O$21+($O$22*B34)+($O$23*C34)+($O$24*D34)+($O$25*E34)+($O$26*F34)</f>
        <v>6075.8065441037006</v>
      </c>
      <c r="K34" s="10">
        <f t="shared" ca="1" si="0"/>
        <v>-114.19345589629938</v>
      </c>
    </row>
    <row r="35" spans="1:11" x14ac:dyDescent="0.2">
      <c r="A35" s="6">
        <f t="shared" ca="1" si="1"/>
        <v>43321</v>
      </c>
      <c r="B35" s="7">
        <f ca="1">_xll.BDH(B$4,"Px_last",$C35,$C35,"sort=d")</f>
        <v>0.58409999999999995</v>
      </c>
      <c r="C35" s="7">
        <f ca="1">_xll.BDH(C$4,"Px_last",$C35,$C35,"sort=d")</f>
        <v>252625</v>
      </c>
      <c r="D35" s="7">
        <f ca="1">_xll.BDH(D$4,"Px_last",$C35,$C35,"sort=d")</f>
        <v>2926.4769999999999</v>
      </c>
      <c r="E35" s="7">
        <f ca="1">_xll.BDH(E$4,"Px_last",$C35,$C35,"sort=d")</f>
        <v>6.8460000000000001</v>
      </c>
      <c r="F35" s="7">
        <f ca="1">_xll.BDH(F$4,"Px_last",$C35,$C35,"sort=d")</f>
        <v>63.6</v>
      </c>
      <c r="G35" s="3">
        <f ca="1">_xll.BDH(G$4,"Px_last",$C35,$C35,"sort=d")</f>
        <v>6225</v>
      </c>
      <c r="H35" s="3"/>
      <c r="J35" s="8">
        <f ca="1">$O$21+($O$22*B35)+($O$23*C35)+($O$24*D35)+($O$25*E35)+($O$26*F35)</f>
        <v>6128.8742484184231</v>
      </c>
      <c r="K35" s="10">
        <f t="shared" ca="1" si="0"/>
        <v>-96.125751581576878</v>
      </c>
    </row>
    <row r="36" spans="1:11" x14ac:dyDescent="0.2">
      <c r="A36" s="6">
        <f t="shared" ca="1" si="1"/>
        <v>43320</v>
      </c>
      <c r="B36" s="7">
        <f ca="1">_xll.BDH(B$4,"Px_last",$C36,$C36,"sort=d")</f>
        <v>24.944700000000001</v>
      </c>
      <c r="C36" s="7">
        <f ca="1">_xll.BDH(C$4,"Px_last",$C36,$C36,"sort=d")</f>
        <v>249150</v>
      </c>
      <c r="D36" s="7">
        <f ca="1">_xll.BDH(D$4,"Px_last",$C36,$C36,"sort=d")</f>
        <v>2873.7510000000002</v>
      </c>
      <c r="E36" s="7">
        <f ca="1">_xll.BDH(E$4,"Px_last",$C36,$C36,"sort=d")</f>
        <v>6.8251999999999997</v>
      </c>
      <c r="F36" s="7">
        <f ca="1">_xll.BDH(F$4,"Px_last",$C36,$C36,"sort=d")</f>
        <v>64.403000000000006</v>
      </c>
      <c r="G36" s="3">
        <f ca="1">_xll.BDH(G$4,"Px_last",$C36,$C36,"sort=d")</f>
        <v>6173</v>
      </c>
      <c r="H36" s="3"/>
      <c r="J36" s="8">
        <f ca="1">$O$21+($O$22*B36)+($O$23*C36)+($O$24*D36)+($O$25*E36)+($O$26*F36)</f>
        <v>6114.1003344340561</v>
      </c>
      <c r="K36" s="10">
        <f t="shared" ca="1" si="0"/>
        <v>-58.899665565943906</v>
      </c>
    </row>
    <row r="37" spans="1:11" x14ac:dyDescent="0.2">
      <c r="A37" s="6">
        <f t="shared" ca="1" si="1"/>
        <v>43319</v>
      </c>
      <c r="B37" s="7">
        <f ca="1">_xll.BDH(B$4,"Px_last",$C37,$C37,"sort=d")</f>
        <v>-2.1884000000000001</v>
      </c>
      <c r="C37" s="7">
        <f ca="1">_xll.BDH(C$4,"Px_last",$C37,$C37,"sort=d")</f>
        <v>248050</v>
      </c>
      <c r="D37" s="7">
        <f ca="1">_xll.BDH(D$4,"Px_last",$C37,$C37,"sort=d")</f>
        <v>2910.7840000000001</v>
      </c>
      <c r="E37" s="7">
        <f ca="1">_xll.BDH(E$4,"Px_last",$C37,$C37,"sort=d")</f>
        <v>6.8205999999999998</v>
      </c>
      <c r="F37" s="7">
        <f ca="1">_xll.BDH(F$4,"Px_last",$C37,$C37,"sort=d")</f>
        <v>64.676000000000002</v>
      </c>
      <c r="G37" s="3">
        <f ca="1">_xll.BDH(G$4,"Px_last",$C37,$C37,"sort=d")</f>
        <v>6175</v>
      </c>
      <c r="H37" s="3"/>
      <c r="J37" s="8">
        <f ca="1">$O$21+($O$22*B37)+($O$23*C37)+($O$24*D37)+($O$25*E37)+($O$26*F37)</f>
        <v>6165.6934764064945</v>
      </c>
      <c r="K37" s="10">
        <f t="shared" ca="1" si="0"/>
        <v>-9.3065235935055171</v>
      </c>
    </row>
    <row r="38" spans="1:11" x14ac:dyDescent="0.2">
      <c r="A38" s="6">
        <f t="shared" ca="1" si="1"/>
        <v>43318</v>
      </c>
      <c r="B38" s="7">
        <f ca="1">_xll.BDH(B$4,"Px_last",$C38,$C38,"sort=d")</f>
        <v>24.552299999999999</v>
      </c>
      <c r="C38" s="7">
        <f ca="1">_xll.BDH(C$4,"Px_last",$C38,$C38,"sort=d")</f>
        <v>249900</v>
      </c>
      <c r="D38" s="7">
        <f ca="1">_xll.BDH(D$4,"Px_last",$C38,$C38,"sort=d")</f>
        <v>2832.9960000000001</v>
      </c>
      <c r="E38" s="7">
        <f ca="1">_xll.BDH(E$4,"Px_last",$C38,$C38,"sort=d")</f>
        <v>6.8655999999999997</v>
      </c>
      <c r="F38" s="7">
        <f ca="1">_xll.BDH(F$4,"Px_last",$C38,$C38,"sort=d")</f>
        <v>64.463999999999999</v>
      </c>
      <c r="G38" s="3">
        <f ca="1">_xll.BDH(G$4,"Px_last",$C38,$C38,"sort=d")</f>
        <v>6133</v>
      </c>
      <c r="H38" s="3"/>
      <c r="J38" s="8">
        <f ca="1">$O$21+($O$22*B38)+($O$23*C38)+($O$24*D38)+($O$25*E38)+($O$26*F38)</f>
        <v>6013.8972653698347</v>
      </c>
      <c r="K38" s="10">
        <f t="shared" ca="1" si="0"/>
        <v>-119.10273463016529</v>
      </c>
    </row>
    <row r="39" spans="1:11" x14ac:dyDescent="0.2">
      <c r="A39" s="6">
        <f t="shared" ca="1" si="1"/>
        <v>43315</v>
      </c>
      <c r="B39" s="7">
        <f ca="1">_xll.BDH(B$4,"Px_last",$C39,$C39,"sort=d")</f>
        <v>-45.309100000000001</v>
      </c>
      <c r="C39" s="7">
        <f ca="1">_xll.BDH(C$4,"Px_last",$C39,$C39,"sort=d")</f>
        <v>250625</v>
      </c>
      <c r="D39" s="7">
        <f ca="1">_xll.BDH(D$4,"Px_last",$C39,$C39,"sort=d")</f>
        <v>2869.9209999999998</v>
      </c>
      <c r="E39" s="7">
        <f ca="1">_xll.BDH(E$4,"Px_last",$C39,$C39,"sort=d")</f>
        <v>6.8460999999999999</v>
      </c>
      <c r="F39" s="7">
        <f ca="1">_xll.BDH(F$4,"Px_last",$C39,$C39,"sort=d")</f>
        <v>64.801000000000002</v>
      </c>
      <c r="G39" s="3">
        <f ca="1">_xll.BDH(G$4,"Px_last",$C39,$C39,"sort=d")</f>
        <v>6206</v>
      </c>
      <c r="H39" s="3"/>
      <c r="J39" s="8">
        <f ca="1">$O$21+($O$22*B39)+($O$23*C39)+($O$24*D39)+($O$25*E39)+($O$26*F39)</f>
        <v>6111.6036528383938</v>
      </c>
      <c r="K39" s="10">
        <f t="shared" ca="1" si="0"/>
        <v>-94.396347161606172</v>
      </c>
    </row>
    <row r="40" spans="1:11" x14ac:dyDescent="0.2">
      <c r="A40" s="6">
        <f t="shared" ca="1" si="1"/>
        <v>43314</v>
      </c>
      <c r="B40" s="7">
        <f ca="1">_xll.BDH(B$4,"Px_last",$C40,$C40,"sort=d")</f>
        <v>16.601400000000002</v>
      </c>
      <c r="C40" s="7">
        <f ca="1">_xll.BDH(C$4,"Px_last",$C40,$C40,"sort=d")</f>
        <v>251450</v>
      </c>
      <c r="D40" s="7">
        <f ca="1">_xll.BDH(D$4,"Px_last",$C40,$C40,"sort=d")</f>
        <v>2898.8409999999999</v>
      </c>
      <c r="E40" s="7">
        <f ca="1">_xll.BDH(E$4,"Px_last",$C40,$C40,"sort=d")</f>
        <v>6.8812999999999995</v>
      </c>
      <c r="F40" s="7">
        <f ca="1">_xll.BDH(F$4,"Px_last",$C40,$C40,"sort=d")</f>
        <v>64.563999999999993</v>
      </c>
      <c r="G40" s="3">
        <f ca="1">_xll.BDH(G$4,"Px_last",$C40,$C40,"sort=d")</f>
        <v>6139.5</v>
      </c>
      <c r="H40" s="3"/>
      <c r="J40" s="8">
        <f ca="1">$O$21+($O$22*B40)+($O$23*C40)+($O$24*D40)+($O$25*E40)+($O$26*F40)</f>
        <v>6043.0577702537066</v>
      </c>
      <c r="K40" s="10">
        <f t="shared" ca="1" si="0"/>
        <v>-96.442229746293378</v>
      </c>
    </row>
    <row r="41" spans="1:11" x14ac:dyDescent="0.2">
      <c r="A41" s="6">
        <f t="shared" ca="1" si="1"/>
        <v>43313</v>
      </c>
      <c r="B41" s="7">
        <f ca="1">_xll.BDH(B$4,"Px_last",$C41,$C41,"sort=d")</f>
        <v>108.2911</v>
      </c>
      <c r="C41" s="7">
        <f ca="1">_xll.BDH(C$4,"Px_last",$C41,$C41,"sort=d")</f>
        <v>251950</v>
      </c>
      <c r="D41" s="7">
        <f ca="1">_xll.BDH(D$4,"Px_last",$C41,$C41,"sort=d")</f>
        <v>2958.0509999999999</v>
      </c>
      <c r="E41" s="7">
        <f ca="1">_xll.BDH(E$4,"Px_last",$C41,$C41,"sort=d")</f>
        <v>6.8243</v>
      </c>
      <c r="F41" s="7">
        <f ca="1">_xll.BDH(F$4,"Px_last",$C41,$C41,"sort=d")</f>
        <v>64.980999999999995</v>
      </c>
      <c r="G41" s="3">
        <f ca="1">_xll.BDH(G$4,"Px_last",$C41,$C41,"sort=d")</f>
        <v>6172</v>
      </c>
      <c r="H41" s="3"/>
      <c r="J41" s="8">
        <f ca="1">$O$21+($O$22*B41)+($O$23*C41)+($O$24*D41)+($O$25*E41)+($O$26*F41)</f>
        <v>6141.9127932693518</v>
      </c>
      <c r="K41" s="10">
        <f t="shared" ca="1" si="0"/>
        <v>-30.087206730648177</v>
      </c>
    </row>
    <row r="42" spans="1:11" x14ac:dyDescent="0.2">
      <c r="A42" s="6">
        <f t="shared" ca="1" si="1"/>
        <v>43312</v>
      </c>
      <c r="B42" s="7">
        <f ca="1">_xll.BDH(B$4,"Px_last",$C42,$C42,"sort=d")</f>
        <v>-55.407499999999999</v>
      </c>
      <c r="C42" s="7">
        <f ca="1">_xll.BDH(C$4,"Px_last",$C42,$C42,"sort=d")</f>
        <v>254425</v>
      </c>
      <c r="D42" s="7">
        <f ca="1">_xll.BDH(D$4,"Px_last",$C42,$C42,"sort=d")</f>
        <v>3012.4949999999999</v>
      </c>
      <c r="E42" s="7">
        <f ca="1">_xll.BDH(E$4,"Px_last",$C42,$C42,"sort=d")</f>
        <v>6.8052999999999999</v>
      </c>
      <c r="F42" s="7">
        <f ca="1">_xll.BDH(F$4,"Px_last",$C42,$C42,"sort=d")</f>
        <v>65.165000000000006</v>
      </c>
      <c r="G42" s="3">
        <f ca="1">_xll.BDH(G$4,"Px_last",$C42,$C42,"sort=d")</f>
        <v>6300</v>
      </c>
      <c r="H42" s="3"/>
      <c r="J42" s="8">
        <f ca="1">$O$21+($O$22*B42)+($O$23*C42)+($O$24*D42)+($O$25*E42)+($O$26*F42)</f>
        <v>6298.175651949171</v>
      </c>
      <c r="K42" s="10">
        <f t="shared" ca="1" si="0"/>
        <v>-1.8243480508290304</v>
      </c>
    </row>
    <row r="43" spans="1:11" x14ac:dyDescent="0.2">
      <c r="A43" s="6">
        <f t="shared" ca="1" si="1"/>
        <v>43311</v>
      </c>
      <c r="B43" s="7">
        <f ca="1">_xll.BDH(B$4,"Px_last",$C43,$C43,"sort=d")</f>
        <v>14.1534</v>
      </c>
      <c r="C43" s="7">
        <f ca="1">_xll.BDH(C$4,"Px_last",$C43,$C43,"sort=d")</f>
        <v>256275</v>
      </c>
      <c r="D43" s="7">
        <f ca="1">_xll.BDH(D$4,"Px_last",$C43,$C43,"sort=d")</f>
        <v>3004.7919999999999</v>
      </c>
      <c r="E43" s="7">
        <f ca="1">_xll.BDH(E$4,"Px_last",$C43,$C43,"sort=d")</f>
        <v>6.8266</v>
      </c>
      <c r="F43" s="7">
        <f ca="1">_xll.BDH(F$4,"Px_last",$C43,$C43,"sort=d")</f>
        <v>65.328999999999994</v>
      </c>
      <c r="G43" s="3">
        <f ca="1">_xll.BDH(G$4,"Px_last",$C43,$C43,"sort=d")</f>
        <v>6250</v>
      </c>
      <c r="H43" s="3"/>
      <c r="J43" s="8">
        <f ca="1">$O$21+($O$22*B43)+($O$23*C43)+($O$24*D43)+($O$25*E43)+($O$26*F43)</f>
        <v>6221.6744576529063</v>
      </c>
      <c r="K43" s="10">
        <f t="shared" ca="1" si="0"/>
        <v>-28.325542347093688</v>
      </c>
    </row>
    <row r="44" spans="1:11" x14ac:dyDescent="0.2">
      <c r="A44" s="6">
        <f t="shared" ca="1" si="1"/>
        <v>43308</v>
      </c>
      <c r="B44" s="7">
        <f ca="1">_xll.BDH(B$4,"Px_last",$C44,$C44,"sort=d")</f>
        <v>-5.7069999999999999</v>
      </c>
      <c r="C44" s="7">
        <f ca="1">_xll.BDH(C$4,"Px_last",$C44,$C44,"sort=d")</f>
        <v>253525</v>
      </c>
      <c r="D44" s="7">
        <f ca="1">_xll.BDH(D$4,"Px_last",$C44,$C44,"sort=d")</f>
        <v>3009.5279999999998</v>
      </c>
      <c r="E44" s="7">
        <f ca="1">_xll.BDH(E$4,"Px_last",$C44,$C44,"sort=d")</f>
        <v>6.8178000000000001</v>
      </c>
      <c r="F44" s="7">
        <f ca="1">_xll.BDH(F$4,"Px_last",$C44,$C44,"sort=d")</f>
        <v>65.22</v>
      </c>
      <c r="G44" s="3">
        <f ca="1">_xll.BDH(G$4,"Px_last",$C44,$C44,"sort=d")</f>
        <v>6297</v>
      </c>
      <c r="H44" s="3"/>
      <c r="J44" s="8">
        <f ca="1">$O$21+($O$22*B44)+($O$23*C44)+($O$24*D44)+($O$25*E44)+($O$26*F44)</f>
        <v>6250.4321480786248</v>
      </c>
      <c r="K44" s="10">
        <f t="shared" ca="1" si="0"/>
        <v>-46.567851921375222</v>
      </c>
    </row>
    <row r="45" spans="1:11" x14ac:dyDescent="0.2">
      <c r="A45" s="6">
        <f t="shared" ca="1" si="1"/>
        <v>43307</v>
      </c>
      <c r="B45" s="7">
        <f ca="1">_xll.BDH(B$4,"Px_last",$C45,$C45,"sort=d")</f>
        <v>16.2545</v>
      </c>
      <c r="C45" s="7">
        <f ca="1">_xll.BDH(C$4,"Px_last",$C45,$C45,"sort=d")</f>
        <v>251950</v>
      </c>
      <c r="D45" s="7">
        <f ca="1">_xll.BDH(D$4,"Px_last",$C45,$C45,"sort=d")</f>
        <v>3018.6080000000002</v>
      </c>
      <c r="E45" s="7">
        <f ca="1">_xll.BDH(E$4,"Px_last",$C45,$C45,"sort=d")</f>
        <v>6.8263999999999996</v>
      </c>
      <c r="F45" s="7">
        <f ca="1">_xll.BDH(F$4,"Px_last",$C45,$C45,"sort=d")</f>
        <v>65.052999999999997</v>
      </c>
      <c r="G45" s="3">
        <f ca="1">_xll.BDH(G$4,"Px_last",$C45,$C45,"sort=d")</f>
        <v>6291</v>
      </c>
      <c r="H45" s="3"/>
      <c r="J45" s="8">
        <f ca="1">$O$21+($O$22*B45)+($O$23*C45)+($O$24*D45)+($O$25*E45)+($O$26*F45)</f>
        <v>6231.9286236735261</v>
      </c>
      <c r="K45" s="10">
        <f t="shared" ca="1" si="0"/>
        <v>-59.07137632647391</v>
      </c>
    </row>
    <row r="46" spans="1:11" x14ac:dyDescent="0.2">
      <c r="A46" s="6">
        <f t="shared" ca="1" si="1"/>
        <v>43306</v>
      </c>
      <c r="B46" s="7">
        <f ca="1">_xll.BDH(B$4,"Px_last",$C46,$C46,"sort=d")</f>
        <v>38.086399999999998</v>
      </c>
      <c r="C46" s="7">
        <f ca="1">_xll.BDH(C$4,"Px_last",$C46,$C46,"sort=d")</f>
        <v>252400</v>
      </c>
      <c r="D46" s="7">
        <f ca="1">_xll.BDH(D$4,"Px_last",$C46,$C46,"sort=d")</f>
        <v>3041.1010000000001</v>
      </c>
      <c r="E46" s="7">
        <f ca="1">_xll.BDH(E$4,"Px_last",$C46,$C46,"sort=d")</f>
        <v>6.7606999999999999</v>
      </c>
      <c r="F46" s="7">
        <f ca="1">_xll.BDH(F$4,"Px_last",$C46,$C46,"sort=d")</f>
        <v>65.317999999999998</v>
      </c>
      <c r="G46" s="3">
        <f ca="1">_xll.BDH(G$4,"Px_last",$C46,$C46,"sort=d")</f>
        <v>6290</v>
      </c>
      <c r="H46" s="3"/>
      <c r="J46" s="8">
        <f ca="1">$O$21+($O$22*B46)+($O$23*C46)+($O$24*D46)+($O$25*E46)+($O$26*F46)</f>
        <v>6350.7696017866683</v>
      </c>
      <c r="K46" s="10">
        <f t="shared" ca="1" si="0"/>
        <v>60.769601786668318</v>
      </c>
    </row>
    <row r="47" spans="1:11" x14ac:dyDescent="0.2">
      <c r="A47" s="6">
        <f t="shared" ca="1" si="1"/>
        <v>43305</v>
      </c>
      <c r="B47" s="7">
        <f ca="1">_xll.BDH(B$4,"Px_last",$C47,$C47,"sort=d")</f>
        <v>-116.46420000000001</v>
      </c>
      <c r="C47" s="7">
        <f ca="1">_xll.BDH(C$4,"Px_last",$C47,$C47,"sort=d")</f>
        <v>254425</v>
      </c>
      <c r="D47" s="7">
        <f ca="1">_xll.BDH(D$4,"Px_last",$C47,$C47,"sort=d")</f>
        <v>3043.1280000000002</v>
      </c>
      <c r="E47" s="7">
        <f ca="1">_xll.BDH(E$4,"Px_last",$C47,$C47,"sort=d")</f>
        <v>6.8109000000000002</v>
      </c>
      <c r="F47" s="7">
        <f ca="1">_xll.BDH(F$4,"Px_last",$C47,$C47,"sort=d")</f>
        <v>64.728999999999999</v>
      </c>
      <c r="G47" s="3">
        <f ca="1">_xll.BDH(G$4,"Px_last",$C47,$C47,"sort=d")</f>
        <v>6295</v>
      </c>
      <c r="H47" s="3"/>
      <c r="J47" s="8">
        <f ca="1">$O$21+($O$22*B47)+($O$23*C47)+($O$24*D47)+($O$25*E47)+($O$26*F47)</f>
        <v>6341.5979941757805</v>
      </c>
      <c r="K47" s="10">
        <f t="shared" ca="1" si="0"/>
        <v>46.597994175780514</v>
      </c>
    </row>
    <row r="48" spans="1:11" x14ac:dyDescent="0.2">
      <c r="A48" s="6">
        <f t="shared" ca="1" si="1"/>
        <v>43304</v>
      </c>
      <c r="B48" s="7">
        <f ca="1">_xll.BDH(B$4,"Px_last",$C48,$C48,"sort=d")</f>
        <v>6.8573000000000004</v>
      </c>
      <c r="C48" s="7">
        <f ca="1">_xll.BDH(C$4,"Px_last",$C48,$C48,"sort=d")</f>
        <v>254700</v>
      </c>
      <c r="D48" s="7">
        <f ca="1">_xll.BDH(D$4,"Px_last",$C48,$C48,"sort=d")</f>
        <v>2994.8910000000001</v>
      </c>
      <c r="E48" s="7">
        <f ca="1">_xll.BDH(E$4,"Px_last",$C48,$C48,"sort=d")</f>
        <v>6.8055000000000003</v>
      </c>
      <c r="F48" s="7">
        <f ca="1">_xll.BDH(F$4,"Px_last",$C48,$C48,"sort=d")</f>
        <v>64.653999999999996</v>
      </c>
      <c r="G48" s="3">
        <f ca="1">_xll.BDH(G$4,"Px_last",$C48,$C48,"sort=d")</f>
        <v>6130</v>
      </c>
      <c r="H48" s="3"/>
      <c r="J48" s="8">
        <f ca="1">$O$21+($O$22*B48)+($O$23*C48)+($O$24*D48)+($O$25*E48)+($O$26*F48)</f>
        <v>6251.2582182254564</v>
      </c>
      <c r="K48" s="10">
        <f t="shared" ca="1" si="0"/>
        <v>121.2582182254564</v>
      </c>
    </row>
    <row r="49" spans="1:11" x14ac:dyDescent="0.2">
      <c r="A49" s="6">
        <f t="shared" ca="1" si="1"/>
        <v>43301</v>
      </c>
      <c r="B49" s="7">
        <f ca="1">_xll.BDH(B$4,"Px_last",$C49,$C49,"sort=d")</f>
        <v>-44.778199999999998</v>
      </c>
      <c r="C49" s="7">
        <f ca="1">_xll.BDH(C$4,"Px_last",$C49,$C49,"sort=d")</f>
        <v>255325</v>
      </c>
      <c r="D49" s="7">
        <f ca="1">_xll.BDH(D$4,"Px_last",$C49,$C49,"sort=d")</f>
        <v>2963.1469999999999</v>
      </c>
      <c r="E49" s="7">
        <f ca="1">_xll.BDH(E$4,"Px_last",$C49,$C49,"sort=d")</f>
        <v>6.7808999999999999</v>
      </c>
      <c r="F49" s="7">
        <f ca="1">_xll.BDH(F$4,"Px_last",$C49,$C49,"sort=d")</f>
        <v>64.698999999999998</v>
      </c>
      <c r="G49" s="3">
        <f ca="1">_xll.BDH(G$4,"Px_last",$C49,$C49,"sort=d")</f>
        <v>6147.5</v>
      </c>
      <c r="H49" s="3"/>
      <c r="J49" s="8">
        <f ca="1">$O$21+($O$22*B49)+($O$23*C49)+($O$24*D49)+($O$25*E49)+($O$26*F49)</f>
        <v>6293.535962697013</v>
      </c>
      <c r="K49" s="10">
        <f t="shared" ca="1" si="0"/>
        <v>146.03596269701302</v>
      </c>
    </row>
    <row r="50" spans="1:11" x14ac:dyDescent="0.2">
      <c r="A50" s="6">
        <f t="shared" ca="1" si="1"/>
        <v>43300</v>
      </c>
      <c r="B50" s="7">
        <f ca="1">_xll.BDH(B$4,"Px_last",$C50,$C50,"sort=d")</f>
        <v>102.7777</v>
      </c>
      <c r="C50" s="7">
        <f ca="1">_xll.BDH(C$4,"Px_last",$C50,$C50,"sort=d")</f>
        <v>256475</v>
      </c>
      <c r="D50" s="7">
        <f ca="1">_xll.BDH(D$4,"Px_last",$C50,$C50,"sort=d")</f>
        <v>2903.6010000000001</v>
      </c>
      <c r="E50" s="7">
        <f ca="1">_xll.BDH(E$4,"Px_last",$C50,$C50,"sort=d")</f>
        <v>6.7915000000000001</v>
      </c>
      <c r="F50" s="7">
        <f ca="1">_xll.BDH(F$4,"Px_last",$C50,$C50,"sort=d")</f>
        <v>64.207999999999998</v>
      </c>
      <c r="G50" s="3">
        <f ca="1">_xll.BDH(G$4,"Px_last",$C50,$C50,"sort=d")</f>
        <v>6065</v>
      </c>
      <c r="H50" s="3"/>
      <c r="J50" s="8">
        <f ca="1">$O$21+($O$22*B50)+($O$23*C50)+($O$24*D50)+($O$25*E50)+($O$26*F50)</f>
        <v>6153.5526609890421</v>
      </c>
      <c r="K50" s="10">
        <f t="shared" ca="1" si="0"/>
        <v>88.552660989042124</v>
      </c>
    </row>
    <row r="51" spans="1:11" x14ac:dyDescent="0.2">
      <c r="A51" s="6">
        <f t="shared" ca="1" si="1"/>
        <v>43299</v>
      </c>
      <c r="B51" s="7">
        <f ca="1">_xll.BDH(B$4,"Px_last",$C51,$C51,"sort=d")</f>
        <v>31.768599999999999</v>
      </c>
      <c r="C51" s="7">
        <f ca="1">_xll.BDH(C$4,"Px_last",$C51,$C51,"sort=d")</f>
        <v>257350</v>
      </c>
      <c r="D51" s="7">
        <f ca="1">_xll.BDH(D$4,"Px_last",$C51,$C51,"sort=d")</f>
        <v>2918.998</v>
      </c>
      <c r="E51" s="7">
        <f ca="1">_xll.BDH(E$4,"Px_last",$C51,$C51,"sort=d")</f>
        <v>6.7455999999999996</v>
      </c>
      <c r="F51" s="7">
        <f ca="1">_xll.BDH(F$4,"Px_last",$C51,$C51,"sort=d")</f>
        <v>64.757000000000005</v>
      </c>
      <c r="G51" s="3">
        <f ca="1">_xll.BDH(G$4,"Px_last",$C51,$C51,"sort=d")</f>
        <v>6150</v>
      </c>
      <c r="H51" s="3"/>
      <c r="J51" s="8">
        <f ca="1">$O$21+($O$22*B51)+($O$23*C51)+($O$24*D51)+($O$25*E51)+($O$26*F51)</f>
        <v>6280.2565373485322</v>
      </c>
      <c r="K51" s="10">
        <f t="shared" ca="1" si="0"/>
        <v>130.25653734853222</v>
      </c>
    </row>
    <row r="52" spans="1:11" x14ac:dyDescent="0.2">
      <c r="A52" s="6">
        <f t="shared" ca="1" si="1"/>
        <v>43298</v>
      </c>
      <c r="B52" s="7">
        <f ca="1">_xll.BDH(B$4,"Px_last",$C52,$C52,"sort=d")</f>
        <v>99.497900000000001</v>
      </c>
      <c r="C52" s="7">
        <f ca="1">_xll.BDH(C$4,"Px_last",$C52,$C52,"sort=d")</f>
        <v>259725</v>
      </c>
      <c r="D52" s="7">
        <f ca="1">_xll.BDH(D$4,"Px_last",$C52,$C52,"sort=d")</f>
        <v>2930.3690000000001</v>
      </c>
      <c r="E52" s="7">
        <f ca="1">_xll.BDH(E$4,"Px_last",$C52,$C52,"sort=d")</f>
        <v>6.7219999999999995</v>
      </c>
      <c r="F52" s="7">
        <f ca="1">_xll.BDH(F$4,"Px_last",$C52,$C52,"sort=d")</f>
        <v>64.87</v>
      </c>
      <c r="G52" s="3">
        <f ca="1">_xll.BDH(G$4,"Px_last",$C52,$C52,"sort=d")</f>
        <v>6152</v>
      </c>
      <c r="H52" s="3"/>
      <c r="J52" s="8">
        <f ca="1">$O$21+($O$22*B52)+($O$23*C52)+($O$24*D52)+($O$25*E52)+($O$26*F52)</f>
        <v>6295.3453455493018</v>
      </c>
      <c r="K52" s="10">
        <f t="shared" ca="1" si="0"/>
        <v>143.34534554930178</v>
      </c>
    </row>
    <row r="53" spans="1:11" x14ac:dyDescent="0.2">
      <c r="A53" s="6">
        <f t="shared" ca="1" si="1"/>
        <v>43297</v>
      </c>
      <c r="B53" s="7">
        <f ca="1">_xll.BDH(B$4,"Px_last",$C53,$C53,"sort=d")</f>
        <v>95.331100000000006</v>
      </c>
      <c r="C53" s="7">
        <f ca="1">_xll.BDH(C$4,"Px_last",$C53,$C53,"sort=d")</f>
        <v>257200</v>
      </c>
      <c r="D53" s="7">
        <f ca="1">_xll.BDH(D$4,"Px_last",$C53,$C53,"sort=d")</f>
        <v>2947.058</v>
      </c>
      <c r="E53" s="7">
        <f ca="1">_xll.BDH(E$4,"Px_last",$C53,$C53,"sort=d")</f>
        <v>6.7033000000000005</v>
      </c>
      <c r="F53" s="7">
        <f ca="1">_xll.BDH(F$4,"Px_last",$C53,$C53,"sort=d")</f>
        <v>65.022999999999996</v>
      </c>
      <c r="G53" s="3">
        <f ca="1">_xll.BDH(G$4,"Px_last",$C53,$C53,"sort=d")</f>
        <v>6192</v>
      </c>
      <c r="H53" s="3"/>
      <c r="J53" s="8">
        <f ca="1">$O$21+($O$22*B53)+($O$23*C53)+($O$24*D53)+($O$25*E53)+($O$26*F53)</f>
        <v>6343.3215376478065</v>
      </c>
      <c r="K53" s="10">
        <f t="shared" ca="1" si="0"/>
        <v>151.32153764780651</v>
      </c>
    </row>
    <row r="54" spans="1:11" x14ac:dyDescent="0.2">
      <c r="A54" s="6">
        <f t="shared" ca="1" si="1"/>
        <v>43294</v>
      </c>
      <c r="B54" s="7">
        <f ca="1">_xll.BDH(B$4,"Px_last",$C54,$C54,"sort=d")</f>
        <v>8.2102000000000004</v>
      </c>
      <c r="C54" s="7">
        <f ca="1">_xll.BDH(C$4,"Px_last",$C54,$C54,"sort=d")</f>
        <v>258725</v>
      </c>
      <c r="D54" s="7">
        <f ca="1">_xll.BDH(D$4,"Px_last",$C54,$C54,"sort=d")</f>
        <v>2965.0129999999999</v>
      </c>
      <c r="E54" s="7">
        <f ca="1">_xll.BDH(E$4,"Px_last",$C54,$C54,"sort=d")</f>
        <v>6.7112999999999996</v>
      </c>
      <c r="F54" s="7">
        <f ca="1">_xll.BDH(F$4,"Px_last",$C54,$C54,"sort=d")</f>
        <v>64.882999999999996</v>
      </c>
      <c r="G54" s="3">
        <f ca="1">_xll.BDH(G$4,"Px_last",$C54,$C54,"sort=d")</f>
        <v>6237</v>
      </c>
      <c r="H54" s="3"/>
      <c r="J54" s="8">
        <f ca="1">$O$21+($O$22*B54)+($O$23*C54)+($O$24*D54)+($O$25*E54)+($O$26*F54)</f>
        <v>6386.2962892633632</v>
      </c>
      <c r="K54" s="10">
        <f t="shared" ca="1" si="0"/>
        <v>149.29628926336318</v>
      </c>
    </row>
    <row r="55" spans="1:11" x14ac:dyDescent="0.2">
      <c r="A55" s="6">
        <f t="shared" ca="1" si="1"/>
        <v>43293</v>
      </c>
      <c r="B55" s="7">
        <f ca="1">_xll.BDH(B$4,"Px_last",$C55,$C55,"sort=d")</f>
        <v>-10.719099999999999</v>
      </c>
      <c r="C55" s="7">
        <f ca="1">_xll.BDH(C$4,"Px_last",$C55,$C55,"sort=d")</f>
        <v>262750</v>
      </c>
      <c r="D55" s="7">
        <f ca="1">_xll.BDH(D$4,"Px_last",$C55,$C55,"sort=d")</f>
        <v>2971.8180000000002</v>
      </c>
      <c r="E55" s="7">
        <f ca="1">_xll.BDH(E$4,"Px_last",$C55,$C55,"sort=d")</f>
        <v>6.6934000000000005</v>
      </c>
      <c r="F55" s="7">
        <f ca="1">_xll.BDH(F$4,"Px_last",$C55,$C55,"sort=d")</f>
        <v>64.816999999999993</v>
      </c>
      <c r="G55" s="3">
        <f ca="1">_xll.BDH(G$4,"Px_last",$C55,$C55,"sort=d")</f>
        <v>6228</v>
      </c>
      <c r="H55" s="3"/>
      <c r="J55" s="8">
        <f ca="1">$O$21+($O$22*B55)+($O$23*C55)+($O$24*D55)+($O$25*E55)+($O$26*F55)</f>
        <v>6430.1375841013505</v>
      </c>
      <c r="K55" s="10">
        <f t="shared" ca="1" si="0"/>
        <v>202.13758410135051</v>
      </c>
    </row>
    <row r="56" spans="1:11" x14ac:dyDescent="0.2">
      <c r="A56" s="6">
        <f t="shared" ca="1" si="1"/>
        <v>43292</v>
      </c>
      <c r="B56" s="7">
        <f ca="1">_xll.BDH(B$4,"Px_last",$C56,$C56,"sort=d")</f>
        <v>51.461399999999998</v>
      </c>
      <c r="C56" s="7">
        <f ca="1">_xll.BDH(C$4,"Px_last",$C56,$C56,"sort=d")</f>
        <v>265475</v>
      </c>
      <c r="D56" s="7">
        <f ca="1">_xll.BDH(D$4,"Px_last",$C56,$C56,"sort=d")</f>
        <v>2909.085</v>
      </c>
      <c r="E56" s="7">
        <f ca="1">_xll.BDH(E$4,"Px_last",$C56,$C56,"sort=d")</f>
        <v>6.7233999999999998</v>
      </c>
      <c r="F56" s="7">
        <f ca="1">_xll.BDH(F$4,"Px_last",$C56,$C56,"sort=d")</f>
        <v>64.572999999999993</v>
      </c>
      <c r="G56" s="3">
        <f ca="1">_xll.BDH(G$4,"Px_last",$C56,$C56,"sort=d")</f>
        <v>6145</v>
      </c>
      <c r="H56" s="3"/>
      <c r="J56" s="8">
        <f ca="1">$O$21+($O$22*B56)+($O$23*C56)+($O$24*D56)+($O$25*E56)+($O$26*F56)</f>
        <v>6297.6608226968783</v>
      </c>
      <c r="K56" s="10">
        <f t="shared" ca="1" si="0"/>
        <v>152.66082269687831</v>
      </c>
    </row>
    <row r="57" spans="1:11" x14ac:dyDescent="0.2">
      <c r="A57" s="6">
        <f t="shared" ca="1" si="1"/>
        <v>43291</v>
      </c>
      <c r="B57" s="7">
        <f ca="1">_xll.BDH(B$4,"Px_last",$C57,$C57,"sort=d")</f>
        <v>119.2457</v>
      </c>
      <c r="C57" s="7">
        <f ca="1">_xll.BDH(C$4,"Px_last",$C57,$C57,"sort=d")</f>
        <v>270625</v>
      </c>
      <c r="D57" s="7">
        <f ca="1">_xll.BDH(D$4,"Px_last",$C57,$C57,"sort=d")</f>
        <v>2961.297</v>
      </c>
      <c r="E57" s="7">
        <f ca="1">_xll.BDH(E$4,"Px_last",$C57,$C57,"sort=d")</f>
        <v>6.6505999999999998</v>
      </c>
      <c r="F57" s="7">
        <f ca="1">_xll.BDH(F$4,"Px_last",$C57,$C57,"sort=d")</f>
        <v>65.134</v>
      </c>
      <c r="G57" s="3">
        <f ca="1">_xll.BDH(G$4,"Px_last",$C57,$C57,"sort=d")</f>
        <v>6332.5</v>
      </c>
      <c r="H57" s="3"/>
      <c r="J57" s="8">
        <f ca="1">$O$21+($O$22*B57)+($O$23*C57)+($O$24*D57)+($O$25*E57)+($O$26*F57)</f>
        <v>6428.9867416602583</v>
      </c>
      <c r="K57" s="10">
        <f t="shared" ca="1" si="0"/>
        <v>96.486741660258303</v>
      </c>
    </row>
    <row r="58" spans="1:11" x14ac:dyDescent="0.2">
      <c r="A58" s="6">
        <f t="shared" ca="1" si="1"/>
        <v>43290</v>
      </c>
      <c r="B58" s="7">
        <f ca="1">_xll.BDH(B$4,"Px_last",$C58,$C58,"sort=d")</f>
        <v>38.295299999999997</v>
      </c>
      <c r="C58" s="7">
        <f ca="1">_xll.BDH(C$4,"Px_last",$C58,$C58,"sort=d")</f>
        <v>270550</v>
      </c>
      <c r="D58" s="7">
        <f ca="1">_xll.BDH(D$4,"Px_last",$C58,$C58,"sort=d")</f>
        <v>2948.1770000000001</v>
      </c>
      <c r="E58" s="7">
        <f ca="1">_xll.BDH(E$4,"Px_last",$C58,$C58,"sort=d")</f>
        <v>6.6233000000000004</v>
      </c>
      <c r="F58" s="7">
        <f ca="1">_xll.BDH(F$4,"Px_last",$C58,$C58,"sort=d")</f>
        <v>64.986999999999995</v>
      </c>
      <c r="G58" s="3">
        <f ca="1">_xll.BDH(G$4,"Px_last",$C58,$C58,"sort=d")</f>
        <v>6390</v>
      </c>
      <c r="H58" s="3"/>
      <c r="J58" s="8">
        <f ca="1">$O$21+($O$22*B58)+($O$23*C58)+($O$24*D58)+($O$25*E58)+($O$26*F58)</f>
        <v>6504.5404340432497</v>
      </c>
      <c r="K58" s="10">
        <f t="shared" ca="1" si="0"/>
        <v>114.54043404324966</v>
      </c>
    </row>
    <row r="59" spans="1:11" x14ac:dyDescent="0.2">
      <c r="A59" s="6">
        <f t="shared" ca="1" si="1"/>
        <v>43287</v>
      </c>
      <c r="B59" s="7">
        <f ca="1">_xll.BDH(B$4,"Px_last",$C59,$C59,"sort=d")</f>
        <v>83.647499999999994</v>
      </c>
      <c r="C59" s="7">
        <f ca="1">_xll.BDH(C$4,"Px_last",$C59,$C59,"sort=d")</f>
        <v>275475</v>
      </c>
      <c r="D59" s="7">
        <f ca="1">_xll.BDH(D$4,"Px_last",$C59,$C59,"sort=d")</f>
        <v>2877.009</v>
      </c>
      <c r="E59" s="7">
        <f ca="1">_xll.BDH(E$4,"Px_last",$C59,$C59,"sort=d")</f>
        <v>6.6638000000000002</v>
      </c>
      <c r="F59" s="7">
        <f ca="1">_xll.BDH(F$4,"Px_last",$C59,$C59,"sort=d")</f>
        <v>65.022000000000006</v>
      </c>
      <c r="G59" s="3">
        <f ca="1">_xll.BDH(G$4,"Px_last",$C59,$C59,"sort=d")</f>
        <v>6282</v>
      </c>
      <c r="H59" s="3"/>
      <c r="J59" s="8">
        <f ca="1">$O$21+($O$22*B59)+($O$23*C59)+($O$24*D59)+($O$25*E59)+($O$26*F59)</f>
        <v>6356.4443444902718</v>
      </c>
      <c r="K59" s="10">
        <f t="shared" ca="1" si="0"/>
        <v>74.44434449027176</v>
      </c>
    </row>
    <row r="60" spans="1:11" x14ac:dyDescent="0.2">
      <c r="A60" s="6">
        <f t="shared" ca="1" si="1"/>
        <v>43286</v>
      </c>
      <c r="B60" s="7">
        <f ca="1">_xll.BDH(B$4,"Px_last",$C60,$C60,"sort=d")</f>
        <v>86.270499999999998</v>
      </c>
      <c r="C60" s="7">
        <f ca="1">_xll.BDH(C$4,"Px_last",$C60,$C60,"sort=d")</f>
        <v>279000</v>
      </c>
      <c r="D60" s="7">
        <f ca="1">_xll.BDH(D$4,"Px_last",$C60,$C60,"sort=d")</f>
        <v>2862.9879999999998</v>
      </c>
      <c r="E60" s="7">
        <f ca="1">_xll.BDH(E$4,"Px_last",$C60,$C60,"sort=d")</f>
        <v>6.6582999999999997</v>
      </c>
      <c r="F60" s="7">
        <f ca="1">_xll.BDH(F$4,"Px_last",$C60,$C60,"sort=d")</f>
        <v>64.593999999999994</v>
      </c>
      <c r="G60" s="3">
        <f ca="1">_xll.BDH(G$4,"Px_last",$C60,$C60,"sort=d")</f>
        <v>6345</v>
      </c>
      <c r="H60" s="3"/>
      <c r="J60" s="8">
        <f ca="1">$O$21+($O$22*B60)+($O$23*C60)+($O$24*D60)+($O$25*E60)+($O$26*F60)</f>
        <v>6351.0932839338648</v>
      </c>
      <c r="K60" s="10">
        <f t="shared" ca="1" si="0"/>
        <v>6.0932839338647682</v>
      </c>
    </row>
    <row r="61" spans="1:11" x14ac:dyDescent="0.2">
      <c r="A61" s="6">
        <f t="shared" ca="1" si="1"/>
        <v>43284</v>
      </c>
      <c r="B61" s="7">
        <f ca="1">_xll.BDH(B$4,"Px_last",$C61,$C61,"sort=d")</f>
        <v>193.70869999999999</v>
      </c>
      <c r="C61" s="7">
        <f ca="1">_xll.BDH(C$4,"Px_last",$C61,$C61,"sort=d")</f>
        <v>286525</v>
      </c>
      <c r="D61" s="7">
        <f ca="1">_xll.BDH(D$4,"Px_last",$C61,$C61,"sort=d")</f>
        <v>2918.4949999999999</v>
      </c>
      <c r="E61" s="7">
        <f ca="1">_xll.BDH(E$4,"Px_last",$C61,$C61,"sort=d")</f>
        <v>6.6658999999999997</v>
      </c>
      <c r="F61" s="7">
        <f ca="1">_xll.BDH(F$4,"Px_last",$C61,$C61,"sort=d")</f>
        <v>64.584000000000003</v>
      </c>
      <c r="G61" s="3">
        <f ca="1">_xll.BDH(G$4,"Px_last",$C61,$C61,"sort=d")</f>
        <v>6491</v>
      </c>
      <c r="H61" s="3"/>
      <c r="J61" s="8">
        <f ca="1">$O$21+($O$22*B61)+($O$23*C61)+($O$24*D61)+($O$25*E61)+($O$26*F61)</f>
        <v>6326.7479896045334</v>
      </c>
      <c r="K61" s="10">
        <f t="shared" ca="1" si="0"/>
        <v>-164.25201039546664</v>
      </c>
    </row>
    <row r="62" spans="1:11" x14ac:dyDescent="0.2">
      <c r="A62" s="6">
        <f t="shared" ca="1" si="1"/>
        <v>43283</v>
      </c>
      <c r="B62" s="7">
        <f ca="1">_xll.BDH(B$4,"Px_last",$C62,$C62,"sort=d")</f>
        <v>122.2672</v>
      </c>
      <c r="C62" s="7">
        <f ca="1">_xll.BDH(C$4,"Px_last",$C62,$C62,"sort=d")</f>
        <v>289875</v>
      </c>
      <c r="D62" s="7">
        <f ca="1">_xll.BDH(D$4,"Px_last",$C62,$C62,"sort=d")</f>
        <v>2906.623</v>
      </c>
      <c r="E62" s="7">
        <f ca="1">_xll.BDH(E$4,"Px_last",$C62,$C62,"sort=d")</f>
        <v>6.6876999999999995</v>
      </c>
      <c r="F62" s="7">
        <f ca="1">_xll.BDH(F$4,"Px_last",$C62,$C62,"sort=d")</f>
        <v>63.996000000000002</v>
      </c>
      <c r="G62" s="3">
        <f ca="1">_xll.BDH(G$4,"Px_last",$C62,$C62,"sort=d")</f>
        <v>6523</v>
      </c>
      <c r="H62" s="3"/>
      <c r="J62" s="8">
        <f ca="1">$O$21+($O$22*B62)+($O$23*C62)+($O$24*D62)+($O$25*E62)+($O$26*F62)</f>
        <v>6313.1380449987055</v>
      </c>
      <c r="K62" s="10">
        <f t="shared" ca="1" si="0"/>
        <v>-209.86195500129452</v>
      </c>
    </row>
    <row r="63" spans="1:11" x14ac:dyDescent="0.2">
      <c r="A63" s="6">
        <f t="shared" ca="1" si="1"/>
        <v>43280</v>
      </c>
      <c r="B63" s="7">
        <f ca="1">_xll.BDH(B$4,"Px_last",$C63,$C63,"sort=d")</f>
        <v>79.045400000000001</v>
      </c>
      <c r="C63" s="7">
        <f ca="1">_xll.BDH(C$4,"Px_last",$C63,$C63,"sort=d")</f>
        <v>294525</v>
      </c>
      <c r="D63" s="7">
        <f ca="1">_xll.BDH(D$4,"Px_last",$C63,$C63,"sort=d")</f>
        <v>2981.9949999999999</v>
      </c>
      <c r="E63" s="7">
        <f ca="1">_xll.BDH(E$4,"Px_last",$C63,$C63,"sort=d")</f>
        <v>6.6356999999999999</v>
      </c>
      <c r="F63" s="7">
        <f ca="1">_xll.BDH(F$4,"Px_last",$C63,$C63,"sort=d")</f>
        <v>64.522000000000006</v>
      </c>
      <c r="G63" s="3">
        <f ca="1">_xll.BDH(G$4,"Px_last",$C63,$C63,"sort=d")</f>
        <v>6626</v>
      </c>
      <c r="H63" s="3"/>
      <c r="J63" s="8">
        <f ca="1">$O$21+($O$22*B63)+($O$23*C63)+($O$24*D63)+($O$25*E63)+($O$26*F63)</f>
        <v>6482.5772957096724</v>
      </c>
      <c r="K63" s="10">
        <f t="shared" ca="1" si="0"/>
        <v>-143.4227042903276</v>
      </c>
    </row>
    <row r="64" spans="1:11" x14ac:dyDescent="0.2">
      <c r="A64" s="6">
        <f t="shared" ca="1" si="1"/>
        <v>43279</v>
      </c>
      <c r="B64" s="7">
        <f ca="1">_xll.BDH(B$4,"Px_last",$C64,$C64,"sort=d")</f>
        <v>125.22329999999999</v>
      </c>
      <c r="C64" s="7">
        <f ca="1">_xll.BDH(C$4,"Px_last",$C64,$C64,"sort=d")</f>
        <v>298250</v>
      </c>
      <c r="D64" s="7">
        <f ca="1">_xll.BDH(D$4,"Px_last",$C64,$C64,"sort=d")</f>
        <v>2918.6350000000002</v>
      </c>
      <c r="E64" s="7">
        <f ca="1">_xll.BDH(E$4,"Px_last",$C64,$C64,"sort=d")</f>
        <v>6.6360999999999999</v>
      </c>
      <c r="F64" s="7">
        <f ca="1">_xll.BDH(F$4,"Px_last",$C64,$C64,"sort=d")</f>
        <v>64.667000000000002</v>
      </c>
      <c r="G64" s="3">
        <f ca="1">_xll.BDH(G$4,"Px_last",$C64,$C64,"sort=d")</f>
        <v>6623</v>
      </c>
      <c r="H64" s="3"/>
      <c r="J64" s="8">
        <f ca="1">$O$21+($O$22*B64)+($O$23*C64)+($O$24*D64)+($O$25*E64)+($O$26*F64)</f>
        <v>6408.7361593985179</v>
      </c>
      <c r="K64" s="10">
        <f t="shared" ca="1" si="0"/>
        <v>-214.26384060148212</v>
      </c>
    </row>
    <row r="65" spans="1:11" x14ac:dyDescent="0.2">
      <c r="A65" s="6">
        <f t="shared" ca="1" si="1"/>
        <v>43278</v>
      </c>
      <c r="B65" s="7">
        <f ca="1">_xll.BDH(B$4,"Px_last",$C65,$C65,"sort=d")</f>
        <v>41.184899999999999</v>
      </c>
      <c r="C65" s="7">
        <f ca="1">_xll.BDH(C$4,"Px_last",$C65,$C65,"sort=d")</f>
        <v>298775</v>
      </c>
      <c r="D65" s="7">
        <f ca="1">_xll.BDH(D$4,"Px_last",$C65,$C65,"sort=d")</f>
        <v>2946.2330000000002</v>
      </c>
      <c r="E65" s="7">
        <f ca="1">_xll.BDH(E$4,"Px_last",$C65,$C65,"sort=d")</f>
        <v>6.6180000000000003</v>
      </c>
      <c r="F65" s="7">
        <f ca="1">_xll.BDH(F$4,"Px_last",$C65,$C65,"sort=d")</f>
        <v>64.3</v>
      </c>
      <c r="G65" s="3">
        <f ca="1">_xll.BDH(G$4,"Px_last",$C65,$C65,"sort=d")</f>
        <v>6692.5</v>
      </c>
      <c r="H65" s="3"/>
      <c r="J65" s="8">
        <f ca="1">$O$21+($O$22*B65)+($O$23*C65)+($O$24*D65)+($O$25*E65)+($O$26*F65)</f>
        <v>6501.3897317781184</v>
      </c>
      <c r="K65" s="10">
        <f t="shared" ca="1" si="0"/>
        <v>-191.1102682218816</v>
      </c>
    </row>
    <row r="66" spans="1:11" x14ac:dyDescent="0.2">
      <c r="A66" s="6">
        <f t="shared" ca="1" si="1"/>
        <v>43277</v>
      </c>
      <c r="B66" s="7">
        <f ca="1">_xll.BDH(B$4,"Px_last",$C66,$C66,"sort=d")</f>
        <v>46.056100000000001</v>
      </c>
      <c r="C66" s="7">
        <f ca="1">_xll.BDH(C$4,"Px_last",$C66,$C66,"sort=d")</f>
        <v>303100</v>
      </c>
      <c r="D66" s="7">
        <f ca="1">_xll.BDH(D$4,"Px_last",$C66,$C66,"sort=d")</f>
        <v>2979.1309999999999</v>
      </c>
      <c r="E66" s="7">
        <f ca="1">_xll.BDH(E$4,"Px_last",$C66,$C66,"sort=d")</f>
        <v>6.5819999999999999</v>
      </c>
      <c r="F66" s="7">
        <f ca="1">_xll.BDH(F$4,"Px_last",$C66,$C66,"sort=d")</f>
        <v>64.900000000000006</v>
      </c>
      <c r="G66" s="3">
        <f ca="1">_xll.BDH(G$4,"Px_last",$C66,$C66,"sort=d")</f>
        <v>6713</v>
      </c>
      <c r="H66" s="3"/>
      <c r="J66" s="8">
        <f ca="1">$O$21+($O$22*B66)+($O$23*C66)+($O$24*D66)+($O$25*E66)+($O$26*F66)</f>
        <v>6586.8030515566597</v>
      </c>
      <c r="K66" s="10">
        <f t="shared" ca="1" si="0"/>
        <v>-126.19694844334026</v>
      </c>
    </row>
    <row r="67" spans="1:11" x14ac:dyDescent="0.2">
      <c r="A67" s="6">
        <f t="shared" ca="1" si="1"/>
        <v>43276</v>
      </c>
      <c r="B67" s="7">
        <f ca="1">_xll.BDH(B$4,"Px_last",$C67,$C67,"sort=d")</f>
        <v>92.563400000000001</v>
      </c>
      <c r="C67" s="7">
        <f ca="1">_xll.BDH(C$4,"Px_last",$C67,$C67,"sort=d")</f>
        <v>305525</v>
      </c>
      <c r="D67" s="7">
        <f ca="1">_xll.BDH(D$4,"Px_last",$C67,$C67,"sort=d")</f>
        <v>2994.7040000000002</v>
      </c>
      <c r="E67" s="7">
        <f ca="1">_xll.BDH(E$4,"Px_last",$C67,$C67,"sort=d")</f>
        <v>6.5415000000000001</v>
      </c>
      <c r="F67" s="7">
        <f ca="1">_xll.BDH(F$4,"Px_last",$C67,$C67,"sort=d")</f>
        <v>65.021000000000001</v>
      </c>
      <c r="G67" s="3">
        <f ca="1">_xll.BDH(G$4,"Px_last",$C67,$C67,"sort=d")</f>
        <v>6755</v>
      </c>
      <c r="H67" s="3"/>
      <c r="J67" s="8">
        <f ca="1">$O$21+($O$22*B67)+($O$23*C67)+($O$24*D67)+($O$25*E67)+($O$26*F67)</f>
        <v>6644.3415741742601</v>
      </c>
      <c r="K67" s="10">
        <f t="shared" ref="K67:K86" ca="1" si="2">J67-G67</f>
        <v>-110.65842582573987</v>
      </c>
    </row>
    <row r="68" spans="1:11" x14ac:dyDescent="0.2">
      <c r="A68" s="6">
        <f t="shared" ca="1" si="1"/>
        <v>43273</v>
      </c>
      <c r="B68" s="7">
        <f ca="1">_xll.BDH(B$4,"Px_last",$C68,$C68,"sort=d")</f>
        <v>80.258700000000005</v>
      </c>
      <c r="C68" s="7">
        <f ca="1">_xll.BDH(C$4,"Px_last",$C68,$C68,"sort=d")</f>
        <v>305975</v>
      </c>
      <c r="D68" s="7">
        <f ca="1">_xll.BDH(D$4,"Px_last",$C68,$C68,"sort=d")</f>
        <v>3026.6170000000002</v>
      </c>
      <c r="E68" s="7">
        <f ca="1">_xll.BDH(E$4,"Px_last",$C68,$C68,"sort=d")</f>
        <v>6.5087000000000002</v>
      </c>
      <c r="F68" s="7">
        <f ca="1">_xll.BDH(F$4,"Px_last",$C68,$C68,"sort=d")</f>
        <v>65.082999999999998</v>
      </c>
      <c r="G68" s="3">
        <f ca="1">_xll.BDH(G$4,"Px_last",$C68,$C68,"sort=d")</f>
        <v>6789</v>
      </c>
      <c r="H68" s="3"/>
      <c r="J68" s="8">
        <f ca="1">$O$21+($O$22*B68)+($O$23*C68)+($O$24*D68)+($O$25*E68)+($O$26*F68)</f>
        <v>6731.1643200839544</v>
      </c>
      <c r="K68" s="10">
        <f t="shared" ca="1" si="2"/>
        <v>-57.835679916045592</v>
      </c>
    </row>
    <row r="69" spans="1:11" x14ac:dyDescent="0.2">
      <c r="A69" s="6">
        <f t="shared" ref="A69:A86" ca="1" si="3">WORKDAY.INTL(A68,-1,1,$A$5:$A$152)</f>
        <v>43272</v>
      </c>
      <c r="B69" s="7">
        <f ca="1">_xll.BDH(B$4,"Px_last",$C69,$C69,"sort=d")</f>
        <v>106.2801</v>
      </c>
      <c r="C69" s="7">
        <f ca="1">_xll.BDH(C$4,"Px_last",$C69,$C69,"sort=d")</f>
        <v>307675</v>
      </c>
      <c r="D69" s="7">
        <f ca="1">_xll.BDH(D$4,"Px_last",$C69,$C69,"sort=d")</f>
        <v>3012.078</v>
      </c>
      <c r="E69" s="7">
        <f ca="1">_xll.BDH(E$4,"Px_last",$C69,$C69,"sort=d")</f>
        <v>6.5000999999999998</v>
      </c>
      <c r="F69" s="7">
        <f ca="1">_xll.BDH(F$4,"Px_last",$C69,$C69,"sort=d")</f>
        <v>64.801000000000002</v>
      </c>
      <c r="G69" s="3">
        <f ca="1">_xll.BDH(G$4,"Px_last",$C69,$C69,"sort=d")</f>
        <v>6786</v>
      </c>
      <c r="H69" s="3"/>
      <c r="J69" s="8">
        <f ca="1">$O$21+($O$22*B69)+($O$23*C69)+($O$24*D69)+($O$25*E69)+($O$26*F69)</f>
        <v>6719.9821444288373</v>
      </c>
      <c r="K69" s="10">
        <f t="shared" ca="1" si="2"/>
        <v>-66.017855571162727</v>
      </c>
    </row>
    <row r="70" spans="1:11" x14ac:dyDescent="0.2">
      <c r="A70" s="6">
        <f t="shared" ca="1" si="3"/>
        <v>43271</v>
      </c>
      <c r="B70" s="7">
        <f ca="1">_xll.BDH(B$4,"Px_last",$C70,$C70,"sort=d")</f>
        <v>157.8501</v>
      </c>
      <c r="C70" s="7">
        <f ca="1">_xll.BDH(C$4,"Px_last",$C70,$C70,"sort=d")</f>
        <v>308975</v>
      </c>
      <c r="D70" s="7">
        <f ca="1">_xll.BDH(D$4,"Px_last",$C70,$C70,"sort=d")</f>
        <v>3053.886</v>
      </c>
      <c r="E70" s="7">
        <f ca="1">_xll.BDH(E$4,"Px_last",$C70,$C70,"sort=d")</f>
        <v>6.4810999999999996</v>
      </c>
      <c r="F70" s="7">
        <f ca="1">_xll.BDH(F$4,"Px_last",$C70,$C70,"sort=d")</f>
        <v>64.683000000000007</v>
      </c>
      <c r="G70" s="3">
        <f ca="1">_xll.BDH(G$4,"Px_last",$C70,$C70,"sort=d")</f>
        <v>6773</v>
      </c>
      <c r="H70" s="3"/>
      <c r="J70" s="8">
        <f ca="1">$O$21+($O$22*B70)+($O$23*C70)+($O$24*D70)+($O$25*E70)+($O$26*F70)</f>
        <v>6758.716493680683</v>
      </c>
      <c r="K70" s="10">
        <f t="shared" ca="1" si="2"/>
        <v>-14.283506319316984</v>
      </c>
    </row>
    <row r="71" spans="1:11" x14ac:dyDescent="0.2">
      <c r="A71" s="6">
        <f t="shared" ca="1" si="3"/>
        <v>43270</v>
      </c>
      <c r="B71" s="7">
        <f ca="1">_xll.BDH(B$4,"Px_last",$C71,$C71,"sort=d")</f>
        <v>113.58580000000001</v>
      </c>
      <c r="C71" s="7">
        <f ca="1">_xll.BDH(C$4,"Px_last",$C71,$C71,"sort=d")</f>
        <v>294550</v>
      </c>
      <c r="D71" s="7">
        <f ca="1">_xll.BDH(D$4,"Px_last",$C71,$C71,"sort=d")</f>
        <v>3045.6619999999998</v>
      </c>
      <c r="E71" s="7">
        <f ca="1">_xll.BDH(E$4,"Px_last",$C71,$C71,"sort=d")</f>
        <v>6.4771999999999998</v>
      </c>
      <c r="F71" s="7">
        <f ca="1">_xll.BDH(F$4,"Px_last",$C71,$C71,"sort=d")</f>
        <v>64.730999999999995</v>
      </c>
      <c r="G71" s="3">
        <f ca="1">_xll.BDH(G$4,"Px_last",$C71,$C71,"sort=d")</f>
        <v>6840</v>
      </c>
      <c r="H71" s="3"/>
      <c r="J71" s="8">
        <f ca="1">$O$21+($O$22*B71)+($O$23*C71)+($O$24*D71)+($O$25*E71)+($O$26*F71)</f>
        <v>6784.4443497211605</v>
      </c>
      <c r="K71" s="10">
        <f t="shared" ca="1" si="2"/>
        <v>-55.555650278839494</v>
      </c>
    </row>
    <row r="72" spans="1:11" x14ac:dyDescent="0.2">
      <c r="A72" s="6">
        <f t="shared" ca="1" si="3"/>
        <v>43266</v>
      </c>
      <c r="B72" s="7">
        <f ca="1">_xll.BDH(B$4,"Px_last",$C72,$C72,"sort=d")</f>
        <v>176.35169999999999</v>
      </c>
      <c r="C72" s="7">
        <f ca="1">_xll.BDH(C$4,"Px_last",$C72,$C72,"sort=d")</f>
        <v>294700</v>
      </c>
      <c r="D72" s="7">
        <f ca="1">_xll.BDH(D$4,"Px_last",$C72,$C72,"sort=d")</f>
        <v>3165.0050000000001</v>
      </c>
      <c r="E72" s="7">
        <f ca="1">_xll.BDH(E$4,"Px_last",$C72,$C72,"sort=d")</f>
        <v>6.4367000000000001</v>
      </c>
      <c r="F72" s="7">
        <f ca="1">_xll.BDH(F$4,"Px_last",$C72,$C72,"sort=d")</f>
        <v>65.082999999999998</v>
      </c>
      <c r="G72" s="3">
        <f ca="1">_xll.BDH(G$4,"Px_last",$C72,$C72,"sort=d")</f>
        <v>7020</v>
      </c>
      <c r="H72" s="3"/>
      <c r="J72" s="8">
        <f ca="1">$O$21+($O$22*B72)+($O$23*C72)+($O$24*D72)+($O$25*E72)+($O$26*F72)</f>
        <v>6916.9072066613071</v>
      </c>
      <c r="K72" s="10">
        <f t="shared" ca="1" si="2"/>
        <v>-103.0927933386929</v>
      </c>
    </row>
    <row r="73" spans="1:11" x14ac:dyDescent="0.2">
      <c r="A73" s="6">
        <f t="shared" ca="1" si="3"/>
        <v>43265</v>
      </c>
      <c r="B73" s="7">
        <f ca="1">_xll.BDH(B$4,"Px_last",$C73,$C73,"sort=d")</f>
        <v>88.050299999999993</v>
      </c>
      <c r="C73" s="7">
        <f ca="1">_xll.BDH(C$4,"Px_last",$C73,$C73,"sort=d")</f>
        <v>293550</v>
      </c>
      <c r="D73" s="7">
        <f ca="1">_xll.BDH(D$4,"Px_last",$C73,$C73,"sort=d")</f>
        <v>3188.2570000000001</v>
      </c>
      <c r="E73" s="7">
        <f ca="1">_xll.BDH(E$4,"Px_last",$C73,$C73,"sort=d")</f>
        <v>6.4173999999999998</v>
      </c>
      <c r="F73" s="7">
        <f ca="1">_xll.BDH(F$4,"Px_last",$C73,$C73,"sort=d")</f>
        <v>64.933999999999997</v>
      </c>
      <c r="G73" s="3">
        <f ca="1">_xll.BDH(G$4,"Px_last",$C73,$C73,"sort=d")</f>
        <v>7177</v>
      </c>
      <c r="H73" s="3"/>
      <c r="J73" s="8">
        <f ca="1">$O$21+($O$22*B73)+($O$23*C73)+($O$24*D73)+($O$25*E73)+($O$26*F73)</f>
        <v>7011.4419671564201</v>
      </c>
      <c r="K73" s="10">
        <f t="shared" ca="1" si="2"/>
        <v>-165.55803284357989</v>
      </c>
    </row>
    <row r="74" spans="1:11" x14ac:dyDescent="0.2">
      <c r="A74" s="6">
        <f t="shared" ca="1" si="3"/>
        <v>43264</v>
      </c>
      <c r="B74" s="7">
        <f ca="1">_xll.BDH(B$4,"Px_last",$C74,$C74,"sort=d")</f>
        <v>-13.7752</v>
      </c>
      <c r="C74" s="7">
        <f ca="1">_xll.BDH(C$4,"Px_last",$C74,$C74,"sort=d")</f>
        <v>293450</v>
      </c>
      <c r="D74" s="7">
        <f ca="1">_xll.BDH(D$4,"Px_last",$C74,$C74,"sort=d")</f>
        <v>3194.1669999999999</v>
      </c>
      <c r="E74" s="7">
        <f ca="1">_xll.BDH(E$4,"Px_last",$C74,$C74,"sort=d")</f>
        <v>6.3888999999999996</v>
      </c>
      <c r="F74" s="7">
        <f ca="1">_xll.BDH(F$4,"Px_last",$C74,$C74,"sort=d")</f>
        <v>65.593999999999994</v>
      </c>
      <c r="G74" s="3">
        <f ca="1">_xll.BDH(G$4,"Px_last",$C74,$C74,"sort=d")</f>
        <v>7257</v>
      </c>
      <c r="H74" s="3"/>
      <c r="J74" s="8">
        <f ca="1">$O$21+($O$22*B74)+($O$23*C74)+($O$24*D74)+($O$25*E74)+($O$26*F74)</f>
        <v>7117.148601115824</v>
      </c>
      <c r="K74" s="10">
        <f t="shared" ca="1" si="2"/>
        <v>-139.85139888417598</v>
      </c>
    </row>
    <row r="75" spans="1:11" x14ac:dyDescent="0.2">
      <c r="A75" s="6">
        <f t="shared" ca="1" si="3"/>
        <v>43263</v>
      </c>
      <c r="B75" s="7">
        <f ca="1">_xll.BDH(B$4,"Px_last",$C75,$C75,"sort=d")</f>
        <v>64.066500000000005</v>
      </c>
      <c r="C75" s="7">
        <f ca="1">_xll.BDH(C$4,"Px_last",$C75,$C75,"sort=d")</f>
        <v>295725</v>
      </c>
      <c r="D75" s="7">
        <f ca="1">_xll.BDH(D$4,"Px_last",$C75,$C75,"sort=d")</f>
        <v>3225.645</v>
      </c>
      <c r="E75" s="7">
        <f ca="1">_xll.BDH(E$4,"Px_last",$C75,$C75,"sort=d")</f>
        <v>6.4054000000000002</v>
      </c>
      <c r="F75" s="7">
        <f ca="1">_xll.BDH(F$4,"Px_last",$C75,$C75,"sort=d")</f>
        <v>65.534999999999997</v>
      </c>
      <c r="G75" s="3">
        <f ca="1">_xll.BDH(G$4,"Px_last",$C75,$C75,"sort=d")</f>
        <v>7222</v>
      </c>
      <c r="H75" s="3"/>
      <c r="J75" s="8">
        <f ca="1">$O$21+($O$22*B75)+($O$23*C75)+($O$24*D75)+($O$25*E75)+($O$26*F75)</f>
        <v>7074.6173067888358</v>
      </c>
      <c r="K75" s="10">
        <f t="shared" ca="1" si="2"/>
        <v>-147.38269321116422</v>
      </c>
    </row>
    <row r="76" spans="1:11" x14ac:dyDescent="0.2">
      <c r="A76" s="6">
        <f t="shared" ca="1" si="3"/>
        <v>43262</v>
      </c>
      <c r="B76" s="7">
        <f ca="1">_xll.BDH(B$4,"Px_last",$C76,$C76,"sort=d")</f>
        <v>73.978700000000003</v>
      </c>
      <c r="C76" s="7">
        <f ca="1">_xll.BDH(C$4,"Px_last",$C76,$C76,"sort=d")</f>
        <v>299500</v>
      </c>
      <c r="D76" s="7">
        <f ca="1">_xll.BDH(D$4,"Px_last",$C76,$C76,"sort=d")</f>
        <v>3197.3319999999999</v>
      </c>
      <c r="E76" s="7">
        <f ca="1">_xll.BDH(E$4,"Px_last",$C76,$C76,"sort=d")</f>
        <v>6.3982000000000001</v>
      </c>
      <c r="F76" s="7">
        <f ca="1">_xll.BDH(F$4,"Px_last",$C76,$C76,"sort=d")</f>
        <v>65.793999999999997</v>
      </c>
      <c r="G76" s="3">
        <f ca="1">_xll.BDH(G$4,"Px_last",$C76,$C76,"sort=d")</f>
        <v>7255</v>
      </c>
      <c r="H76" s="3"/>
      <c r="J76" s="8">
        <f ca="1">$O$21+($O$22*B76)+($O$23*C76)+($O$24*D76)+($O$25*E76)+($O$26*F76)</f>
        <v>7059.5900648523775</v>
      </c>
      <c r="K76" s="10">
        <f t="shared" ca="1" si="2"/>
        <v>-195.40993514762249</v>
      </c>
    </row>
    <row r="77" spans="1:11" x14ac:dyDescent="0.2">
      <c r="A77" s="6">
        <f t="shared" ca="1" si="3"/>
        <v>43259</v>
      </c>
      <c r="B77" s="7">
        <f ca="1">_xll.BDH(B$4,"Px_last",$C77,$C77,"sort=d")</f>
        <v>-18.9832</v>
      </c>
      <c r="C77" s="7">
        <f ca="1">_xll.BDH(C$4,"Px_last",$C77,$C77,"sort=d")</f>
        <v>307075</v>
      </c>
      <c r="D77" s="7">
        <f ca="1">_xll.BDH(D$4,"Px_last",$C77,$C77,"sort=d")</f>
        <v>3212.3710000000001</v>
      </c>
      <c r="E77" s="7">
        <f ca="1">_xll.BDH(E$4,"Px_last",$C77,$C77,"sort=d")</f>
        <v>6.3993000000000002</v>
      </c>
      <c r="F77" s="7">
        <f ca="1">_xll.BDH(F$4,"Px_last",$C77,$C77,"sort=d")</f>
        <v>66.137</v>
      </c>
      <c r="G77" s="3">
        <f ca="1">_xll.BDH(G$4,"Px_last",$C77,$C77,"sort=d")</f>
        <v>7312</v>
      </c>
      <c r="H77" s="3"/>
      <c r="J77" s="8">
        <f ca="1">$O$21+($O$22*B77)+($O$23*C77)+($O$24*D77)+($O$25*E77)+($O$26*F77)</f>
        <v>7115.0562663321234</v>
      </c>
      <c r="K77" s="10">
        <f t="shared" ca="1" si="2"/>
        <v>-196.94373366787659</v>
      </c>
    </row>
    <row r="78" spans="1:11" x14ac:dyDescent="0.2">
      <c r="A78" s="6">
        <f t="shared" ca="1" si="3"/>
        <v>43258</v>
      </c>
      <c r="B78" s="7">
        <f ca="1">_xll.BDH(B$4,"Px_last",$C78,$C78,"sort=d")</f>
        <v>-39.890700000000002</v>
      </c>
      <c r="C78" s="7">
        <f ca="1">_xll.BDH(C$4,"Px_last",$C78,$C78,"sort=d")</f>
        <v>310200</v>
      </c>
      <c r="D78" s="7">
        <f ca="1">_xll.BDH(D$4,"Px_last",$C78,$C78,"sort=d")</f>
        <v>3256.817</v>
      </c>
      <c r="E78" s="7">
        <f ca="1">_xll.BDH(E$4,"Px_last",$C78,$C78,"sort=d")</f>
        <v>6.3895999999999997</v>
      </c>
      <c r="F78" s="7">
        <f ca="1">_xll.BDH(F$4,"Px_last",$C78,$C78,"sort=d")</f>
        <v>65.745000000000005</v>
      </c>
      <c r="G78" s="3">
        <f ca="1">_xll.BDH(G$4,"Px_last",$C78,$C78,"sort=d")</f>
        <v>7332</v>
      </c>
      <c r="H78" s="3"/>
      <c r="J78" s="8">
        <f ca="1">$O$21+($O$22*B78)+($O$23*C78)+($O$24*D78)+($O$25*E78)+($O$26*F78)</f>
        <v>7174.7126832222084</v>
      </c>
      <c r="K78" s="10">
        <f t="shared" ca="1" si="2"/>
        <v>-157.2873167777916</v>
      </c>
    </row>
    <row r="79" spans="1:11" x14ac:dyDescent="0.2">
      <c r="A79" s="6">
        <f t="shared" ca="1" si="3"/>
        <v>43257</v>
      </c>
      <c r="B79" s="7">
        <f ca="1">_xll.BDH(B$4,"Px_last",$C79,$C79,"sort=d")</f>
        <v>-75.646100000000004</v>
      </c>
      <c r="C79" s="7">
        <f ca="1">_xll.BDH(C$4,"Px_last",$C79,$C79,"sort=d")</f>
        <v>306750</v>
      </c>
      <c r="D79" s="7">
        <f ca="1">_xll.BDH(D$4,"Px_last",$C79,$C79,"sort=d")</f>
        <v>3262.7829999999999</v>
      </c>
      <c r="E79" s="7">
        <f ca="1">_xll.BDH(E$4,"Px_last",$C79,$C79,"sort=d")</f>
        <v>6.3776000000000002</v>
      </c>
      <c r="F79" s="7">
        <f ca="1">_xll.BDH(F$4,"Px_last",$C79,$C79,"sort=d")</f>
        <v>66.135999999999996</v>
      </c>
      <c r="G79" s="3">
        <f ca="1">_xll.BDH(G$4,"Px_last",$C79,$C79,"sort=d")</f>
        <v>7220</v>
      </c>
      <c r="H79" s="3"/>
      <c r="J79" s="8">
        <f ca="1">$O$21+($O$22*B79)+($O$23*C79)+($O$24*D79)+($O$25*E79)+($O$26*F79)</f>
        <v>7219.6338817846672</v>
      </c>
      <c r="K79" s="10">
        <f t="shared" ca="1" si="2"/>
        <v>-0.36611821533278999</v>
      </c>
    </row>
    <row r="80" spans="1:11" x14ac:dyDescent="0.2">
      <c r="A80" s="6">
        <f t="shared" ca="1" si="3"/>
        <v>43256</v>
      </c>
      <c r="B80" s="7">
        <f ca="1">_xll.BDH(B$4,"Px_last",$C80,$C80,"sort=d")</f>
        <v>-72.378799999999998</v>
      </c>
      <c r="C80" s="7">
        <f ca="1">_xll.BDH(C$4,"Px_last",$C80,$C80,"sort=d")</f>
        <v>309300</v>
      </c>
      <c r="D80" s="7">
        <f ca="1">_xll.BDH(D$4,"Px_last",$C80,$C80,"sort=d")</f>
        <v>3261.7620000000002</v>
      </c>
      <c r="E80" s="7">
        <f ca="1">_xll.BDH(E$4,"Px_last",$C80,$C80,"sort=d")</f>
        <v>6.3967000000000001</v>
      </c>
      <c r="F80" s="7">
        <f ca="1">_xll.BDH(F$4,"Px_last",$C80,$C80,"sort=d")</f>
        <v>65.936999999999998</v>
      </c>
      <c r="G80" s="3">
        <f ca="1">_xll.BDH(G$4,"Px_last",$C80,$C80,"sort=d")</f>
        <v>7099</v>
      </c>
      <c r="H80" s="3"/>
      <c r="J80" s="8">
        <f ca="1">$O$21+($O$22*B80)+($O$23*C80)+($O$24*D80)+($O$25*E80)+($O$26*F80)</f>
        <v>7183.5905103597979</v>
      </c>
      <c r="K80" s="10">
        <f t="shared" ca="1" si="2"/>
        <v>84.590510359797918</v>
      </c>
    </row>
    <row r="81" spans="1:11" x14ac:dyDescent="0.2">
      <c r="A81" s="6">
        <f t="shared" ca="1" si="3"/>
        <v>43255</v>
      </c>
      <c r="B81" s="7">
        <f ca="1">_xll.BDH(B$4,"Px_last",$C81,$C81,"sort=d")</f>
        <v>37.807699999999997</v>
      </c>
      <c r="C81" s="7">
        <f ca="1">_xll.BDH(C$4,"Px_last",$C81,$C81,"sort=d")</f>
        <v>315350</v>
      </c>
      <c r="D81" s="7">
        <f ca="1">_xll.BDH(D$4,"Px_last",$C81,$C81,"sort=d")</f>
        <v>3237.6970000000001</v>
      </c>
      <c r="E81" s="7">
        <f ca="1">_xll.BDH(E$4,"Px_last",$C81,$C81,"sort=d")</f>
        <v>6.4055</v>
      </c>
      <c r="F81" s="7">
        <f ca="1">_xll.BDH(F$4,"Px_last",$C81,$C81,"sort=d")</f>
        <v>66.236000000000004</v>
      </c>
      <c r="G81" s="3">
        <f ca="1">_xll.BDH(G$4,"Px_last",$C81,$C81,"sort=d")</f>
        <v>6975</v>
      </c>
      <c r="H81" s="3"/>
      <c r="J81" s="8">
        <f ca="1">$O$21+($O$22*B81)+($O$23*C81)+($O$24*D81)+($O$25*E81)+($O$26*F81)</f>
        <v>7094.6621282478818</v>
      </c>
      <c r="K81" s="10">
        <f t="shared" ca="1" si="2"/>
        <v>119.66212824788181</v>
      </c>
    </row>
    <row r="82" spans="1:11" x14ac:dyDescent="0.2">
      <c r="A82" s="6">
        <f t="shared" ca="1" si="3"/>
        <v>43252</v>
      </c>
      <c r="B82" s="7">
        <f ca="1">_xll.BDH(B$4,"Px_last",$C82,$C82,"sort=d")</f>
        <v>27.9389</v>
      </c>
      <c r="C82" s="7">
        <f ca="1">_xll.BDH(C$4,"Px_last",$C82,$C82,"sort=d")</f>
        <v>317950</v>
      </c>
      <c r="D82" s="7">
        <f ca="1">_xll.BDH(D$4,"Px_last",$C82,$C82,"sort=d")</f>
        <v>3220.8780000000002</v>
      </c>
      <c r="E82" s="7">
        <f ca="1">_xll.BDH(E$4,"Px_last",$C82,$C82,"sort=d")</f>
        <v>6.4131</v>
      </c>
      <c r="F82" s="7">
        <f ca="1">_xll.BDH(F$4,"Px_last",$C82,$C82,"sort=d")</f>
        <v>66.054000000000002</v>
      </c>
      <c r="G82" s="3">
        <f ca="1">_xll.BDH(G$4,"Px_last",$C82,$C82,"sort=d")</f>
        <v>6896</v>
      </c>
      <c r="H82" s="3"/>
      <c r="J82" s="8">
        <f ca="1">$O$21+($O$22*B82)+($O$23*C82)+($O$24*D82)+($O$25*E82)+($O$26*F82)</f>
        <v>7072.2130482701205</v>
      </c>
      <c r="K82" s="10">
        <f t="shared" ca="1" si="2"/>
        <v>176.21304827012045</v>
      </c>
    </row>
    <row r="83" spans="1:11" x14ac:dyDescent="0.2">
      <c r="A83" s="6">
        <f t="shared" ca="1" si="3"/>
        <v>43251</v>
      </c>
      <c r="B83" s="7">
        <f ca="1">_xll.BDH(B$4,"Px_last",$C83,$C83,"sort=d")</f>
        <v>64.846500000000006</v>
      </c>
      <c r="C83" s="7">
        <f ca="1">_xll.BDH(C$4,"Px_last",$C83,$C83,"sort=d")</f>
        <v>311525</v>
      </c>
      <c r="D83" s="7">
        <f ca="1">_xll.BDH(D$4,"Px_last",$C83,$C83,"sort=d")</f>
        <v>3242.107</v>
      </c>
      <c r="E83" s="7">
        <f ca="1">_xll.BDH(E$4,"Px_last",$C83,$C83,"sort=d")</f>
        <v>6.4093999999999998</v>
      </c>
      <c r="F83" s="7">
        <f ca="1">_xll.BDH(F$4,"Px_last",$C83,$C83,"sort=d")</f>
        <v>66.215000000000003</v>
      </c>
      <c r="G83" s="3">
        <f ca="1">_xll.BDH(G$4,"Px_last",$C83,$C83,"sort=d")</f>
        <v>6852</v>
      </c>
      <c r="H83" s="3"/>
      <c r="J83" s="8">
        <f ca="1">$O$21+($O$22*B83)+($O$23*C83)+($O$24*D83)+($O$25*E83)+($O$26*F83)</f>
        <v>7078.9619523622387</v>
      </c>
      <c r="K83" s="10">
        <f t="shared" ca="1" si="2"/>
        <v>226.96195236223866</v>
      </c>
    </row>
    <row r="84" spans="1:11" x14ac:dyDescent="0.2">
      <c r="A84" s="6">
        <f t="shared" ca="1" si="3"/>
        <v>43250</v>
      </c>
      <c r="B84" s="7">
        <f ca="1">_xll.BDH(B$4,"Px_last",$C84,$C84,"sort=d")</f>
        <v>72.855800000000002</v>
      </c>
      <c r="C84" s="7">
        <f ca="1">_xll.BDH(C$4,"Px_last",$C84,$C84,"sort=d")</f>
        <v>283375</v>
      </c>
      <c r="D84" s="7">
        <f ca="1">_xll.BDH(D$4,"Px_last",$C84,$C84,"sort=d")</f>
        <v>3185.36</v>
      </c>
      <c r="E84" s="7">
        <f ca="1">_xll.BDH(E$4,"Px_last",$C84,$C84,"sort=d")</f>
        <v>6.4005999999999998</v>
      </c>
      <c r="F84" s="7">
        <f ca="1">_xll.BDH(F$4,"Px_last",$C84,$C84,"sort=d")</f>
        <v>66.483000000000004</v>
      </c>
      <c r="G84" s="3">
        <f ca="1">_xll.BDH(G$4,"Px_last",$C84,$C84,"sort=d")</f>
        <v>6840</v>
      </c>
      <c r="H84" s="3"/>
      <c r="J84" s="8">
        <f ca="1">$O$21+($O$22*B84)+($O$23*C84)+($O$24*D84)+($O$25*E84)+($O$26*F84)</f>
        <v>7052.9196992188417</v>
      </c>
      <c r="K84" s="10">
        <f t="shared" ca="1" si="2"/>
        <v>212.91969921884174</v>
      </c>
    </row>
    <row r="85" spans="1:11" x14ac:dyDescent="0.2">
      <c r="A85" s="6">
        <f t="shared" ca="1" si="3"/>
        <v>43249</v>
      </c>
      <c r="B85" s="7">
        <f ca="1">_xll.BDH(B$4,"Px_last",$C85,$C85,"sort=d")</f>
        <v>104.39830000000001</v>
      </c>
      <c r="C85" s="7">
        <f ca="1">_xll.BDH(C$4,"Px_last",$C85,$C85,"sort=d")</f>
        <v>294750</v>
      </c>
      <c r="D85" s="7">
        <f ca="1">_xll.BDH(D$4,"Px_last",$C85,$C85,"sort=d")</f>
        <v>3268.136</v>
      </c>
      <c r="E85" s="7">
        <f ca="1">_xll.BDH(E$4,"Px_last",$C85,$C85,"sort=d")</f>
        <v>6.4238999999999997</v>
      </c>
      <c r="F85" s="7">
        <f ca="1">_xll.BDH(F$4,"Px_last",$C85,$C85,"sort=d")</f>
        <v>66.025000000000006</v>
      </c>
      <c r="G85" s="3">
        <f ca="1">_xll.BDH(G$4,"Px_last",$C85,$C85,"sort=d")</f>
        <v>6860</v>
      </c>
      <c r="H85" s="3"/>
      <c r="J85" s="8">
        <f ca="1">$O$21+($O$22*B85)+($O$23*C85)+($O$24*D85)+($O$25*E85)+($O$26*F85)</f>
        <v>7058.6565466475577</v>
      </c>
      <c r="K85" s="10">
        <f t="shared" ca="1" si="2"/>
        <v>198.65654664755766</v>
      </c>
    </row>
    <row r="86" spans="1:11" x14ac:dyDescent="0.2">
      <c r="A86" s="6">
        <f t="shared" ca="1" si="3"/>
        <v>43245</v>
      </c>
      <c r="B86" s="7">
        <f ca="1">_xll.BDH(B$4,"Px_last",$C86,$C86,"sort=d")</f>
        <v>114.6285</v>
      </c>
      <c r="C86" s="7">
        <f ca="1">_xll.BDH(C$4,"Px_last",$C86,$C86,"sort=d")</f>
        <v>293450</v>
      </c>
      <c r="D86" s="7">
        <f ca="1">_xll.BDH(D$4,"Px_last",$C86,$C86,"sort=d")</f>
        <v>3290.0210000000002</v>
      </c>
      <c r="E86" s="7">
        <f ca="1">_xll.BDH(E$4,"Px_last",$C86,$C86,"sort=d")</f>
        <v>6.3886000000000003</v>
      </c>
      <c r="F86" s="7">
        <f ca="1">_xll.BDH(F$4,"Px_last",$C86,$C86,"sort=d")</f>
        <v>66.456999999999994</v>
      </c>
      <c r="G86" s="3">
        <f ca="1">_xll.BDH(G$4,"Px_last",$C86,$C86,"sort=d")</f>
        <v>6885</v>
      </c>
      <c r="H86" s="3"/>
      <c r="J86" s="8">
        <f ca="1">$O$21+($O$22*B86)+($O$23*C86)+($O$24*D86)+($O$25*E86)+($O$26*F86)</f>
        <v>7132.3334128304959</v>
      </c>
      <c r="K86" s="10">
        <f t="shared" ca="1" si="2"/>
        <v>247.33341283049594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Copper Model</vt:lpstr>
      <vt:lpstr>hard codded data</vt:lpstr>
      <vt:lpstr>Factors</vt:lpstr>
      <vt:lpstr>Sheet2</vt:lpstr>
    </vt:vector>
  </TitlesOfParts>
  <Company>Citigroup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Muston, Mark [ICG-MKTS]</dc:creator>
  <cp:lastModifiedBy>Pat McKillen</cp:lastModifiedBy>
  <dcterms:created xsi:type="dcterms:W3CDTF">2018-09-28T08:56:33Z</dcterms:created>
  <dcterms:modified xsi:type="dcterms:W3CDTF">2018-09-30T11:47:36Z</dcterms:modified>
</cp:coreProperties>
</file>