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Server-Datei\ALTE Server\BAUVORHABEN\[2022]\[022-011] KLEI-9_Kleinaustr.9_14169 B_HVvKathen\KLEI-9_IGL\KLEI-9_Ausschreibung\"/>
    </mc:Choice>
  </mc:AlternateContent>
  <xr:revisionPtr revIDLastSave="0" documentId="13_ncr:1_{744811F6-0561-43EB-92EF-F3943E98291D}" xr6:coauthVersionLast="47" xr6:coauthVersionMax="47" xr10:uidLastSave="{00000000-0000-0000-0000-000000000000}"/>
  <bookViews>
    <workbookView xWindow="-120" yWindow="-120" windowWidth="29040" windowHeight="15840" xr2:uid="{9ED4D8A6-9005-472F-8660-DBD54631C577}"/>
  </bookViews>
  <sheets>
    <sheet name="LV Grundlagen Balkone+Erker" sheetId="79" r:id="rId1"/>
    <sheet name=" Summen Balkone+Erker" sheetId="80" r:id="rId2"/>
    <sheet name="Titel 1 - Baustelleneinrichtung" sheetId="3" r:id="rId3"/>
    <sheet name="Titel 4 - Gerüstarbeiten" sheetId="17" r:id="rId4"/>
    <sheet name="Titel 5 - Regiearbeiten" sheetId="11" r:id="rId5"/>
    <sheet name="Titel 11 - Blechabdeckungen" sheetId="76" r:id="rId6"/>
    <sheet name="Titel 12 - Balkonsanierungen" sheetId="84" r:id="rId7"/>
    <sheet name="Titel 13 - Putz - Fassaden" sheetId="18" r:id="rId8"/>
    <sheet name="Titel 15 - Malerarbeiten" sheetId="10" r:id="rId9"/>
  </sheets>
  <definedNames>
    <definedName name="_xlnm.Print_Area" localSheetId="1">' Summen Balkone+Erker'!$A$1:$F$33</definedName>
    <definedName name="_xlnm.Print_Area" localSheetId="2">'Titel 1 - Baustelleneinrichtung'!$A$1:$F$24</definedName>
    <definedName name="_xlnm.Print_Area" localSheetId="5">'Titel 11 - Blechabdeckungen'!$A$1:$F$33</definedName>
    <definedName name="_xlnm.Print_Area" localSheetId="6">'Titel 12 - Balkonsanierungen'!$A$1:$F$70</definedName>
    <definedName name="_xlnm.Print_Area" localSheetId="7">'Titel 13 - Putz - Fassaden'!$A$1:$F$37</definedName>
    <definedName name="_xlnm.Print_Area" localSheetId="8">'Titel 15 - Malerarbeiten'!$A$1:$F$36</definedName>
    <definedName name="_xlnm.Print_Area" localSheetId="3">'Titel 4 - Gerüstarbeiten'!$A$1:$F$42</definedName>
    <definedName name="_xlnm.Print_Area" localSheetId="4">'Titel 5 - Regiearbeiten'!$A$1:$F$23</definedName>
    <definedName name="_xlnm.Print_Titles" localSheetId="2">'Titel 1 - Baustelleneinrichtung'!#REF!</definedName>
    <definedName name="_xlnm.Print_Titles" localSheetId="8">'Titel 15 - Malerarbeiten'!$1:$1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4" i="17" l="1"/>
  <c r="E24" i="3" l="1"/>
  <c r="C5" i="80" s="1" a="1"/>
  <c r="C5" i="80" s="1"/>
  <c r="F33" i="17"/>
  <c r="C17" i="80" a="1"/>
  <c r="C17" i="80" s="1"/>
  <c r="C15" i="80" a="1"/>
  <c r="C15" i="80" s="1"/>
  <c r="C13" i="80" a="1"/>
  <c r="C13" i="80" s="1"/>
  <c r="C9" i="80" a="1"/>
  <c r="C9" i="80" s="1"/>
  <c r="F25" i="17"/>
  <c r="F22" i="17"/>
  <c r="F30" i="76"/>
  <c r="F23" i="76"/>
  <c r="F21" i="76"/>
  <c r="F25" i="76" s="1"/>
  <c r="F26" i="76" s="1"/>
  <c r="E32" i="76" s="1"/>
  <c r="C11" i="80" s="1" a="1"/>
  <c r="C11" i="80" s="1"/>
  <c r="F61" i="84"/>
  <c r="F62" i="84"/>
  <c r="F60" i="84"/>
  <c r="F37" i="84"/>
  <c r="F36" i="84"/>
  <c r="F33" i="84"/>
  <c r="F27" i="84"/>
  <c r="F26" i="84"/>
  <c r="F24" i="84"/>
  <c r="F22" i="84"/>
  <c r="F21" i="84"/>
  <c r="F34" i="18"/>
  <c r="F35" i="18"/>
  <c r="F33" i="18"/>
  <c r="F26" i="18"/>
  <c r="F24" i="18"/>
  <c r="F34" i="10"/>
  <c r="F33" i="10"/>
  <c r="F32" i="10"/>
  <c r="F24" i="10"/>
  <c r="F25" i="10"/>
  <c r="F23" i="10"/>
  <c r="C48" i="79"/>
  <c r="A13" i="80"/>
  <c r="F13" i="80"/>
  <c r="F28" i="17" l="1"/>
  <c r="F29" i="17" s="1"/>
  <c r="E42" i="17"/>
  <c r="C7" i="80" s="1" a="1"/>
  <c r="C7" i="80" s="1"/>
  <c r="C21" i="80" s="1"/>
  <c r="F29" i="84"/>
  <c r="F30" i="84" s="1"/>
  <c r="F39" i="84" s="1"/>
  <c r="F40" i="84" s="1"/>
  <c r="F47" i="84" s="1"/>
  <c r="F48" i="84" s="1"/>
  <c r="F55" i="84" s="1"/>
  <c r="F56" i="84" s="1"/>
  <c r="F64" i="84" s="1"/>
  <c r="F65" i="84" s="1"/>
  <c r="E70" i="84" s="1"/>
  <c r="F28" i="18"/>
  <c r="F29" i="18" s="1"/>
  <c r="E37" i="18" s="1"/>
  <c r="F27" i="10"/>
  <c r="F28" i="10" s="1"/>
  <c r="E36" i="10" s="1"/>
  <c r="C23" i="80" l="1"/>
  <c r="C25" i="80" s="1"/>
  <c r="A17" i="80"/>
  <c r="C50" i="79" s="1"/>
  <c r="F17" i="80"/>
  <c r="F15" i="80"/>
  <c r="A15" i="80"/>
  <c r="C49" i="79" s="1"/>
  <c r="A11" i="80"/>
  <c r="C47" i="79" s="1"/>
  <c r="C45" i="79"/>
  <c r="C44" i="79"/>
  <c r="F11" i="80"/>
  <c r="F9" i="80"/>
  <c r="A9" i="80"/>
  <c r="C46" i="79" s="1"/>
  <c r="F7" i="80"/>
  <c r="A7" i="80"/>
  <c r="F5" i="80"/>
  <c r="F21" i="80" s="1"/>
  <c r="A5" i="80"/>
  <c r="F23" i="80" l="1"/>
  <c r="F25" i="80" s="1"/>
  <c r="B33" i="18" l="1"/>
  <c r="E23" i="11" l="1"/>
  <c r="B34" i="17" l="1"/>
  <c r="B24"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<sst xmlns="http://schemas.openxmlformats.org/spreadsheetml/2006/main" count="636" uniqueCount="381">
  <si>
    <t>m</t>
  </si>
  <si>
    <t>Leistung</t>
  </si>
  <si>
    <t>Eh</t>
  </si>
  <si>
    <t>Stk</t>
  </si>
  <si>
    <t>1.01</t>
  </si>
  <si>
    <t>1.02</t>
  </si>
  <si>
    <t>1.03</t>
  </si>
  <si>
    <t>1.04</t>
  </si>
  <si>
    <t>Wo</t>
  </si>
  <si>
    <t>m²</t>
  </si>
  <si>
    <t>4.01</t>
  </si>
  <si>
    <t>4.02</t>
  </si>
  <si>
    <t>4.03</t>
  </si>
  <si>
    <t>4.04</t>
  </si>
  <si>
    <t>4.05</t>
  </si>
  <si>
    <t>4.06</t>
  </si>
  <si>
    <t>4.07</t>
  </si>
  <si>
    <t>4.08</t>
  </si>
  <si>
    <t>NEP, optional</t>
  </si>
  <si>
    <t>5.01</t>
  </si>
  <si>
    <t>h</t>
  </si>
  <si>
    <t>Pos.</t>
  </si>
  <si>
    <t>Menge</t>
  </si>
  <si>
    <t>1.</t>
  </si>
  <si>
    <t>2.</t>
  </si>
  <si>
    <t>3.</t>
  </si>
  <si>
    <t>4.</t>
  </si>
  <si>
    <t>Zusätzliche Vertragsbedingungen (ZVB)</t>
  </si>
  <si>
    <t>5.</t>
  </si>
  <si>
    <t>6.</t>
  </si>
  <si>
    <t>7.</t>
  </si>
  <si>
    <t>Titel 1 - Baustelleneinrichtung</t>
  </si>
  <si>
    <t>Titel 5 - Regiearbeiten</t>
  </si>
  <si>
    <t>:</t>
  </si>
  <si>
    <t>Das aufzustellende Gerüst soll als Schutz- und Arbeitsgerüst verwendet werden.</t>
  </si>
  <si>
    <t>Eingänge, Hauseingänge und Einfahrten sind in vollem Öffnungsquerschnitt von Gerüstteilen freizuhalten und entsprechend zu überbauen. Die Fläche wird im Zuge des Aufmaßes übermessen.</t>
  </si>
  <si>
    <t>V 1.01</t>
  </si>
  <si>
    <t>V 1.02</t>
  </si>
  <si>
    <t>V 1.03</t>
  </si>
  <si>
    <t>V 1.04</t>
  </si>
  <si>
    <t>V 1.05</t>
  </si>
  <si>
    <t>V 1.06</t>
  </si>
  <si>
    <t>V 1.07</t>
  </si>
  <si>
    <t>Die Gerüstverankerung einschl. Schließen der Verankerungsstellen ist in die Einheitspreise mit einzurechnen und wird nicht gesondert vergütet.</t>
  </si>
  <si>
    <r>
      <rPr>
        <b/>
        <sz val="10"/>
        <color theme="1"/>
        <rFont val="Arial"/>
        <family val="2"/>
      </rPr>
      <t>Baustelleneinrichtungsplan</t>
    </r>
    <r>
      <rPr>
        <sz val="10"/>
        <color theme="1"/>
        <rFont val="Arial"/>
        <family val="2"/>
      </rPr>
      <t xml:space="preserve">
Der Baustelleneinrichtungsplan M 1:100 ist vom Auftragnehmer innerhalb von 5 Arbeitstagen nach Auftragsvergabe dem Auftraggeber zur Prüfung und Freigabe vorzulegen.</t>
    </r>
  </si>
  <si>
    <t>9.</t>
  </si>
  <si>
    <t>Vor Arbeitsbeginn werden die einzelnen Putzarten, Abschlussschienen und Profile durch die Bauleitung gemeinsam mit dem AN oder dessen Beauftragten nach Art, Ort und Umfang festgelegt.</t>
  </si>
  <si>
    <t>Auf Verlangen sind kostenlos Muster in aussagefähiger Größe anzusetzen. Bei Untergründen, die das Ansetzen von Mustern nicht zulassen sind geeignete Tafeln zur Verfügung zu stellen.</t>
  </si>
  <si>
    <t>Dem AN obliegt die verantwortliche Übermittlung dieser Festlegungen an seine Mitarbeiter. Er garantiert eine rissfreie festhaftende Putz- und Anstrichoberfläche.
Die in der Beschreibung genannten Werkstoffe gelten als Qualitätsbeispiel.</t>
  </si>
  <si>
    <t>10.</t>
  </si>
  <si>
    <t>11.</t>
  </si>
  <si>
    <t>Bereiche mit wechselnden Rohbaustoffen (Isolierungen, Dämmungen und dergleichen) sind mit geeigneten Putzträgern so zu überbrücken, dass keine Risse entstehen. Putzträger dürfen nur aus nichtrostendem Edelstahl oder Acrylgewebe bestehen.</t>
  </si>
  <si>
    <t>Bei Flächen mit Putzträgerüberspannung sind die Putzträger ggf. nachzuspannen. Die Putzträger sind mit Putzmörtel unter Zusatz von Faserstoffen auszudrücken (kein Vorspritzen).
Stahlteile und Teile aus anderen Baustoffen im Putzuntergrund sind so zu behandeln, dass keine Abdrücke im Putz sichtbar werden können sowie keine farbverändernde Wirkung auf die weitere Behandlung auftritt.
Holzteile unter Putz sind vor dem Verputzen mit Pappe R 333 abzudecken und mit Drahtgeflecht zu überspannen.</t>
  </si>
  <si>
    <t xml:space="preserve">Alle Oberflächen müssen flächeneben sein, alle Kanten senkrecht bzw. scharfkantig, alle Ecken sind winkelgerecht auszuführen. Alle gefährdeten Kanten, vorspringende Ecken und dergleichen erhalten Eckschutzschienen.
Sehr glatte, dichte und nichtsaugende Flächen sind mit Knauf-Betonkontakt oder gleichwertig vorzustreichen.
</t>
  </si>
  <si>
    <t>Putzfugen sind entsprechend den Zeichnungen bzw. der Abgrenzung verschiedener Mauerwerksarten anzuordnen.</t>
  </si>
  <si>
    <t>Sämtliche Fenster, Türen, Holzteile, Einbauteile und dergleichen sind sorgfältig vor Beschädigung und Verschmutzung zu schützen, gegebenenfalls abzudecken oder abzukleben.</t>
  </si>
  <si>
    <t>12.</t>
  </si>
  <si>
    <t>13.</t>
  </si>
  <si>
    <t>Folgende Maßnahmen werden beispielhaft als Nebenleistungen genannt und werden nicht gesondert vergütet:
- Beiputzarbeiten, die Putzunterhaltung, Ausbesserungsarbeiten bis zur Gesamtfertigstellung sowie das genaue und geradlinige Abschneiden der Putzflächen an Anschlüssen zu anderen Wandbelägen
- Nachträgliches Einputzen von Treppenbelägen, Fensterbänken, einzelnen Fenstern und dergleichen</t>
  </si>
  <si>
    <t>V 4.01</t>
  </si>
  <si>
    <t>V 4.02</t>
  </si>
  <si>
    <t>V 4.03</t>
  </si>
  <si>
    <t>V 4.04</t>
  </si>
  <si>
    <t>V 4.05</t>
  </si>
  <si>
    <t>V 5.01</t>
  </si>
  <si>
    <t>V 5.02</t>
  </si>
  <si>
    <t>V 5.03</t>
  </si>
  <si>
    <t>V 5.04</t>
  </si>
  <si>
    <t>Projekt:</t>
  </si>
  <si>
    <t>Bauvorhaben:</t>
  </si>
  <si>
    <t>Ausführungsbeginn:</t>
  </si>
  <si>
    <t>Ausführungsende:</t>
  </si>
  <si>
    <t>Angebotsaufforderung</t>
  </si>
  <si>
    <t>Abgabefrist:</t>
  </si>
  <si>
    <t>Abgabeort:</t>
  </si>
  <si>
    <t>Art der Ausschreibung:</t>
  </si>
  <si>
    <t>Zuschlagsfrist:</t>
  </si>
  <si>
    <t>MwSt:</t>
  </si>
  <si>
    <t>Währung:</t>
  </si>
  <si>
    <t>Seiten inkl. Deckblatt:</t>
  </si>
  <si>
    <t xml:space="preserve">Die Stundenverrechnungssätze enthalten: 
- den tatsächlichen Lohn (einschl. vermögenswirksame Leistung) 
- die Zuschläge für Gemeinkosten, Sozialkassenbeiträge, Winterbauumlage 
- Lohn- und Gehaltsnebenkosten 
- An- und Abfahrt zur und von der Baustelle 
- Zuschläge für Fahrtkosten und Auslösungen.
Nicht enthalten sind die Zuschläge für: 
- Überstunden 
- Nacht-, Sonntags- und Feiertagsarbeit. </t>
  </si>
  <si>
    <t>Es werden nur die Regiestunden auf der Baustelle und nicht die der An- und Abfahrt vergütet, sofern die Arbeiten innerhalb der Vertragszeit und/oder im Zusammenhang mit noch über die Vertragsdauer hinaus ausstehenden anderen Arbeiten durchgeführt werden. Sollten Regiearbeiten gefordert und durchgeführt werden, die nach Ablauf der Vertragszeit und ohne Zusammenhang mit anderen noch ausstehenden Arbeiten stattfinden, so werden dem Auftragnehmer nur die Stunden der An- und Abfahrt pro eingesetzter Arbeitskraft, jedoch keine Fahrtkosten und Auslösungen vergütet</t>
  </si>
  <si>
    <t xml:space="preserve">Die Verrechnungssätze sind unter Beachtung der preisrechtlichen Vorschriften zu ermitteln. </t>
  </si>
  <si>
    <t>V 5.05</t>
  </si>
  <si>
    <t>V 5.06</t>
  </si>
  <si>
    <t>V 5.07</t>
  </si>
  <si>
    <t>V 5.08</t>
  </si>
  <si>
    <t>V 5.09</t>
  </si>
  <si>
    <t>V 5.10</t>
  </si>
  <si>
    <t>V 5.11</t>
  </si>
  <si>
    <t xml:space="preserve">Regiearbeiten, die nicht vorab mit dem Auftraggeber bzw. der Bauleitung vor Beginn der Regiearbeiten vereinbart wurden, werden nicht anerkannt. </t>
  </si>
  <si>
    <t>Die Regiezettel/ Stundennachweise sind der Bauleitung unaufgefordert spätestens 2 Werktage nach Beendigung der jeweilig anzuerkennenden Regiearbeit in 3-facher Ausfertigung zur Genehmigung und Unterschrift vorzulegen. Das Original verbleibt beim Auftraggeber, die Zweitschrift ist der Rechnung beizulegen. Nachträglich oder nicht rechtzeitig vorgelegte Regiezettel werden nicht anerkannt.</t>
  </si>
  <si>
    <t xml:space="preserve">Die Regiezettel/ Stundennachweise sind für jeden Kalendertag getrennt auszufüllen. </t>
  </si>
  <si>
    <t xml:space="preserve">Die Stundenlohnrechnungen müssen entsprechend den Stundenlohnzetteln aufgegliedert werden. Der Auftragnehmer ist verpflichtet, auf Verlangen des Auftraggebers die tatsächlichen Lohnkosten anhand der Lohnlisten nachzuweisen, soweit nicht Stundenverrechnungssätze vereinbart worden sind. </t>
  </si>
  <si>
    <t>5.02</t>
  </si>
  <si>
    <t>Gewerke:</t>
  </si>
  <si>
    <t>Freihändige Vergabe</t>
  </si>
  <si>
    <t>-</t>
  </si>
  <si>
    <t>LV</t>
  </si>
  <si>
    <t>Die Teilnahme am Wertungsverfahren setzt die Einhaltung der Abgabefrist voraus.</t>
  </si>
  <si>
    <t>Änderungen und Ergänzungen in den Einzelpositionen sind nicht erlaubt und müssen gesondert ausgewiesen werden. Im Vertrag müssen diese schriftlich vereinbart werden.</t>
  </si>
  <si>
    <t>Datum</t>
  </si>
  <si>
    <t>geprüft von
Ausschreibendem:</t>
  </si>
  <si>
    <t>Ort, Datum</t>
  </si>
  <si>
    <t>Unterschrift/ Stempel Bieter</t>
  </si>
  <si>
    <t xml:space="preserve">von Ausschreibendem geprüft Unterschrift/ Stempel </t>
  </si>
  <si>
    <t>Deckblatt LV, Grundlagen des Angebots</t>
  </si>
  <si>
    <t>Alle Einzelpreise sind als Nettopreise in EUR mit maximal 2 Nachkommastellen anzugeben.</t>
  </si>
  <si>
    <t>Dem Angebot ist eine gültige Freistellungsbescheinigung (bzgl. Bauabzugssteuer) beizulegen.</t>
  </si>
  <si>
    <t>Kurzbeschreibung der Baumaßnahmen</t>
  </si>
  <si>
    <t>Leistungsverzeichnis</t>
  </si>
  <si>
    <t>Übertrag:</t>
  </si>
  <si>
    <t>1.05</t>
  </si>
  <si>
    <t>14.</t>
  </si>
  <si>
    <t>Sollten Sie an der Ausführung der nachfolgend beschriebenen Leistungen interessiert sein und über die erforderlichen Fachkenntnisse und Kapazitäten verfügen, bitten wir um die termingerechte Abgabe Ihres rechtsverbindlich unterzeichneten Angebots</t>
  </si>
  <si>
    <t>Planung:</t>
  </si>
  <si>
    <t>Titel 4 - Gerüstarbeiten</t>
  </si>
  <si>
    <t>Dem AN obliegt die verantwortliche Übermittlung dieser Festlegungen an seine Mitarbeiter. Er garantiert eine fachlich einwandfreie Ausführung.
Die in der Beschreibung genannten Werkstoffe gelten als Qualitätsbeispiel.</t>
  </si>
  <si>
    <t xml:space="preserve">Bei der Ausführung der Mauerwerksarbeiten sind folgende geltenden Normen und Richtlinien einzuhalten und besonders zu beachten:
- VOB/C ATV DIN 18299 "Allgemeine Regelungen für Bauarbeiten jeder Art" 
- VOB/C ATV DIN 18451 „Gerüstarbeiten“
- Allgemeine bauaufsichtliche Zulassungen für Gerüste
</t>
  </si>
  <si>
    <t>desweiteren:
DIN EN 12810 Fassadengerüste aus vorgefertigten Bauteilen
DIN EN 12811 Temporäre Konstruktionen für Bauwerke 
DIN 4420-1, 4420-3 Arbeits- und Schutzgerüste
DIN EN 12812 Traggerüste – Anforderungen, Bemessung und Entwurf</t>
  </si>
  <si>
    <t>Abrechnungsgrundlage ist die eingerüstete Fassadenfläche.</t>
  </si>
  <si>
    <t>16.</t>
  </si>
  <si>
    <t>24 +6</t>
  </si>
  <si>
    <t>Mit Abgabe eines Angebots und den erforderlichen Unterschriften (+Stempel) auf den Seiten 2 und 3 bestätigt der Bieter vollständige Kenntnis und Zustimmung zu den vorgenannten Grundlagen sowie die Rechtsverbindlichkeit des Angebots.</t>
  </si>
  <si>
    <t>V 11.01</t>
  </si>
  <si>
    <t>V 11.02</t>
  </si>
  <si>
    <t>V 11.03</t>
  </si>
  <si>
    <t>V 11.04</t>
  </si>
  <si>
    <t>V 11.05</t>
  </si>
  <si>
    <t>11.01</t>
  </si>
  <si>
    <t>11.02</t>
  </si>
  <si>
    <t>11.03</t>
  </si>
  <si>
    <t>12.01</t>
  </si>
  <si>
    <t>12.02</t>
  </si>
  <si>
    <t>V 13.01</t>
  </si>
  <si>
    <t>V 13.02</t>
  </si>
  <si>
    <t>V 13.03</t>
  </si>
  <si>
    <t>V 13.04</t>
  </si>
  <si>
    <t>V 13.05</t>
  </si>
  <si>
    <t>V 13.06</t>
  </si>
  <si>
    <t>V 13.07</t>
  </si>
  <si>
    <t>V 13.08</t>
  </si>
  <si>
    <t>V 13.09</t>
  </si>
  <si>
    <t>V 13.10</t>
  </si>
  <si>
    <t>V 13.11</t>
  </si>
  <si>
    <t>V 13.12</t>
  </si>
  <si>
    <t>13.01</t>
  </si>
  <si>
    <t>13.02</t>
  </si>
  <si>
    <t>13.03</t>
  </si>
  <si>
    <t>13.04</t>
  </si>
  <si>
    <t>V 15.09</t>
  </si>
  <si>
    <t>V 15.10</t>
  </si>
  <si>
    <t>V 15.11</t>
  </si>
  <si>
    <t>V 15.12</t>
  </si>
  <si>
    <t>V 15.01</t>
  </si>
  <si>
    <t>V 15.02</t>
  </si>
  <si>
    <t>V 15.03</t>
  </si>
  <si>
    <t>V 15.04</t>
  </si>
  <si>
    <t>V 15.05</t>
  </si>
  <si>
    <t>V 15.06</t>
  </si>
  <si>
    <t>V 15.07</t>
  </si>
  <si>
    <t>V 15.08</t>
  </si>
  <si>
    <t>V 15.13</t>
  </si>
  <si>
    <t>Titel 15 - Malerarbeiten</t>
  </si>
  <si>
    <t>Für die Ausführung der Estricharbeiten sind folgende geltenden Normen und Richtlinien insbesondere zu beachten und einzuhalten:
- VOB/C ATV DIN 18299 "Allgemeine Regelungen für Bauarbeiten jeder Art" 
- VOB/C ATV DIN 18350 „Putz- und Stuckarbeiten“
- Allgemeine bauaufsichtliche Zulassungen für Estricharbeiten</t>
  </si>
  <si>
    <t>Für die Ausführung der Putz- und Stuckarbeiten sind folgende geltenden Normen und Richtlinien einzuhalten:
DIN 1055 Lastannahmen für Bauten
DIN 1060 Baukalk
DIN 1164 Portland-, Eisenportland-, Hochofen- und Trasszement
DIN 1168 Baugipse
DIN 4102 Brandverhalten von Baustoffen und Bauteilen
DIN 4108 Wärmeschutz im Hochbau
DIN 4109 Schallschutz im Hochbau
DIN 18164 Schaumkunststoffe als Dämmstoffe
DIN 18165 Faserdämmstoffe
DIN 18201 Toleranzen im Bauwesen
DIN 18202 Toleranzen im Hochbau; Bauwerke
DIN 18345 Wärmedämm-Verbundsysteme
DIN 18451 Gerüstarbeiten
DIN 18550 Putz
DIN 18557 Werkmörtel
DIN 18558 Kunstharzputze
sowie die einschlägigen Grund- und Fachregeln im Putzer und Stuckateurhandwerk</t>
  </si>
  <si>
    <t>V 15.14</t>
  </si>
  <si>
    <t>Für die Ausführung der Estricharbeiten sind folgende geltenden Normen und Richtlinien insbesondere zu beachten und einzuhalten:
- VOB/C ATV DIN 18299 "Allgemeine Regelungen für Bauarbeiten jeder Art" 
- VOB/C ATV DIN 18363 „Maler- und Lackierarbeiten – Beschichtungen“
- Allgemeine bauaufsichtliche Zulassungen für Maler-, Lackier- und Anstricharbeiten</t>
  </si>
  <si>
    <t>V 13.13</t>
  </si>
  <si>
    <t>V 13.14</t>
  </si>
  <si>
    <t>Auf Verlangen der Bauleitung, bzw. der Bauherrschaft sind kostenlos Muster in beurteilungsfähiger Größe anzusetzen. Bei Untergründen, die das Ansetzen von Mustern nicht zulassen, sind geeignete Tafeln zur Verfügung zu stellen.</t>
  </si>
  <si>
    <t>Anstriche verschiedener Farbe bzw. Farbtöne sind scharf gradlinig zu trennen, auch wenn hierfür das Kleben von Abdeckbändern erforderlich wird.</t>
  </si>
  <si>
    <t>Das Schleifen, Entstauben, Spachteln, Verkitten, Ausbessern aller Untergründe für die geforderte
Oberflächenqualität ist mit in die Einheitspreise einzukalkulieren und wird nicht gesondert vergütet.</t>
  </si>
  <si>
    <t>Alle Anstriche von Feucht - und Nassräumen enthalten fungizide Zusätze gegen Schimmelbildung.</t>
  </si>
  <si>
    <t>Einbauteile, -dosen, Schalter und dergleichen sind vor Beginn der Arbeiten zu demontieren und nach Beendigung der Anstreicharbeiten wieder ordnungsgemäß anzubringen.</t>
  </si>
  <si>
    <t>Es sind nur umweltschonende Stoffe einzusetzen, die die Gesundheit nicht durch Ausdünstungen beeinträchtigen.
Es sind nur solche Farben bzw. Fabrikate zu verwenden, die nicht vergilben.</t>
  </si>
  <si>
    <t>Alle Lacke müssen stoß- und kratzfest für hohe Beanspruchung geeignet sein.</t>
  </si>
  <si>
    <t>15.01</t>
  </si>
  <si>
    <t>15.02</t>
  </si>
  <si>
    <t>15.03</t>
  </si>
  <si>
    <t>15.04</t>
  </si>
  <si>
    <t>15.05</t>
  </si>
  <si>
    <t>15.06</t>
  </si>
  <si>
    <t>Sämtliche Fugen zu Einbauteilen (z.B. Fenstern, Türen, Sockelleisten etc.) und alle Übergänge von Wänden / Decken etc. sind dauerelastisch vom AN auszuführen.</t>
  </si>
  <si>
    <t>Das Anarbeiten der Beläge an Installationsdurchführungen, aufgehende Bauteile,
Bewegungsfugen u.ä. ist im EP einzukalkulieren.</t>
  </si>
  <si>
    <t>Dachentwässerung während der Bauzeit
Für die Abführung von Tagwasser während der Bauzeit sind -soweit erforderlich- Notknie- und Ablaufrohre vorzuhalten und so anzubringen, daß sie über die Fassadengerüste hinausragen.</t>
  </si>
  <si>
    <t xml:space="preserve">Für die Ausführung der Klempnerarbeiten sind weiterhin folgende geltenden Normen und Richtlinien einzuhalten und zu beachten:
DIN EN 1991-1: Eurocode 1: Einwirkungen auf Tragwerke
DIN 1960-100: Entwässerungsanlagen für Gebäude und Grundstücke
DIN 18460 Regenfalleitungen außerhalb von Gebäuden und Dachrinnen
EN 501 Dachdeckungsprodukte aus Metallblech (Zink)
EN 988 Zink und Zinklegierungen
EN 988 Bänder und Bleche aus Zink für das Bauwesen
DIN EN 612 Hängedachrinne und Regenfallrohre aus Metallblech
EN 1179 Zink und Zinklegierungen, Primärzink
DIN 1707 Weichlote für Schwermetalle, Zusammensetzung
DIN 1986 Entwässerungsanlagen für Gebäude und Grundstücke
DIN 4113: Aluminiumkonstruktionen unter vorwiegend ruhender Belastung
DIN 4420 Arbeits- und Schutzgerüste, Berechnung und bauliche Durchbildung
DIN 4420 Arbeits- und Schutzgerüste, Leitergerüste
DIN 8511 Flußmittel zum Löten metallischer Werkstoffe
DIN 18807: Trapezprofile im Hochbau
Richtlinien für die Ausführung von Metalldächern
- Außenwandbekleidungen und Bauklempnerarbeiten
Richtlinien für die Ausführung von Flachdächern, RHEINZINK®-"Anwendung in der Architektur"
- Montagerichtlinien der Herstellerfirmen
- die bauaufsichtlichen/baurechtlichen Zulassungsbescheide bzw. Europäisch Technische Bewertungen und die nachfolgend aufgeführten Normen und Richtlinien
</t>
  </si>
  <si>
    <t>17.</t>
  </si>
  <si>
    <t>18.</t>
  </si>
  <si>
    <t>Für die Ausführung der Maler- und Lackierarbeiten sind folgende geltenden Normen und Richtlinien einzuhalten:
DIN 1060 Baukalk
DIN 1164 Portland-, Eisenportland-, Hochofen- und Trasszement
DIN 1168 Baugipse
DIN 4108 Wärmeschutz im Hochbau
DIN 18164 Schaumkunststoffe als Dämmstoffe
DIN 18165 Faserdämmstoffe
DIN 18201 Toleranzen im Bauwesen
DIN 18202 Toleranzen im Hochbau; Bauwerke
DIN 18345 Wärmedämm-Verbundsysteme
DIN 18350 Putz- und Stuckarbeiten
DIN 18451 Gerüstarbeiten
DIN 18550 Putz
DIN 18557 Werkmörtel
DIN 18558 Kunstharzputze
sowie die einschlägigen Grund- und Fachregeln im Maler- und Lackierhandwerk</t>
  </si>
  <si>
    <t>pauschal</t>
  </si>
  <si>
    <t>1.06</t>
  </si>
  <si>
    <t>1.07</t>
  </si>
  <si>
    <r>
      <t xml:space="preserve">Versorgungsanschlüsse (Bauwasser und -strom)
</t>
    </r>
    <r>
      <rPr>
        <sz val="10"/>
        <color theme="1"/>
        <rFont val="Arial"/>
        <family val="2"/>
      </rPr>
      <t>Durch den AG werden die Entnahmepunkte für Baustrom- und Wasser benannt. Ab dem jeweiligen Übergabepunkt sind alle erforderlichen Maßnahmen und Leistungen durch den AN auf eigene Kosten zu erbringen.</t>
    </r>
  </si>
  <si>
    <r>
      <rPr>
        <b/>
        <sz val="10"/>
        <color theme="1"/>
        <rFont val="Arial"/>
        <family val="2"/>
      </rPr>
      <t>Baustellenverkehr, öffentlicher Verkehr und Inanspruchnahme des öffentlichen Straßenraumes</t>
    </r>
    <r>
      <rPr>
        <sz val="10"/>
        <color theme="1"/>
        <rFont val="Arial"/>
        <family val="2"/>
      </rPr>
      <t xml:space="preserve">
Ggf. für die Abwicklung seiner Baumaßnahmen erforderliche Nutzung des öffentlichen Straßenlandes hat der AN eigenständig zu organisieren. Der Baustellenverkehr muss nach Paragraph 4 StVO einwandfrei abgewickelt werden. Die Regelung des Baustellenverkehrs und des öffentlichen Verkehrs im Baustellenbereich sind vom Auftragnehmer mit den zuständigen Stellen zu vereinbaren und die Genehmigungen hierfür sind vom AN einzuholen. Sämtliche aus diesen Maßnahmen resultierende Kosten sind vom Bieter unter der BE einzukalkulieren.</t>
    </r>
  </si>
  <si>
    <r>
      <rPr>
        <b/>
        <sz val="10"/>
        <color theme="1"/>
        <rFont val="Arial"/>
        <family val="2"/>
      </rPr>
      <t>Schutz- und Sicherheitsmaßnahmen</t>
    </r>
    <r>
      <rPr>
        <sz val="10"/>
        <color theme="1"/>
        <rFont val="Arial"/>
        <family val="2"/>
      </rPr>
      <t xml:space="preserve">
Die ortsüblichen Schutz- und Sicherheitsmaßnahmen sind vom Auftragnehmer nach den gültigen Unfallverhütungsvorschriften und den behördlichen Bestimmungen durchzuführen. Der AN ist verpflichtet, in ausreichenden Abständen die Funktionsfähigkeit aller sicherheitsrelevanten Leistungen zu überprüfen, mindestens jedoch 1 pro Woche.
Auf dem Gelände evtl. vorhandene oder das Gebäude berührende Bauteile, Leitungen, Schächte usw. sind gegen Beschädigungen abzusichern. Deren Abbau bzw. Umleitung ist vorher durch den AN mit dem AG und den zuständigen Stellen/ Versorgungsträgern festzulegen.</t>
    </r>
  </si>
  <si>
    <r>
      <t xml:space="preserve">Vermessungsarbeiten
</t>
    </r>
    <r>
      <rPr>
        <sz val="10"/>
        <color theme="1"/>
        <rFont val="Arial"/>
        <family val="2"/>
      </rPr>
      <t>Notwendigen Vermessungsarbeiten wie Kennzeichnung der Bauwerksachsen etc. sind als Nebenleistungen im Gewerk - Baustelleneinrichtung, einzukalkulieren und werden nicht gesondert vergütet.
Sich aus den Vorgaben der Bauordnung sowie sonstiger Vorschriften ergebene Vermessungsarbeiten sind davon ausgenommen.</t>
    </r>
    <r>
      <rPr>
        <b/>
        <sz val="10"/>
        <color theme="1"/>
        <rFont val="Arial"/>
        <family val="2"/>
      </rPr>
      <t xml:space="preserve">
</t>
    </r>
    <r>
      <rPr>
        <sz val="10"/>
        <color theme="1"/>
        <rFont val="Arial"/>
        <family val="2"/>
      </rPr>
      <t>Die Sicherung der Höhenabsteckung im Bereich des Baugrundstücks, Abstand ≤ 50m obliegt allen am Bau Beteiligten gleichermaßen</t>
    </r>
  </si>
  <si>
    <t>Sofern im Leistungsverzeichnis nicht gesondert beschrieben, erfolgt die Gerüstverankerung nach DIN 18451. Im Zuge der Leistungserfüllung ist es Aufgabe des AN, sich mit dem AG oder dessen Vertreter im Bezug auf die Gerüstverankerung an der Fassade oder anderen Bauteilen fachkundig abzustimmen. Grundsätzlich ist die Verankerung so zu wählen, daß die Verankerungstechnik und das Schließen der Verankerungslöcher auf den Schichtenaufbau des jeweiligen Bauteils abgestimmt ist.</t>
  </si>
  <si>
    <t>V 4.06</t>
  </si>
  <si>
    <t>V 4.07</t>
  </si>
  <si>
    <t>V 4.08</t>
  </si>
  <si>
    <t>V 4.09</t>
  </si>
  <si>
    <t>V 4.10</t>
  </si>
  <si>
    <t>Bei geneigter Gründungsfläche sind die Fußpunkte gegen Wegrutschen zu sichern.</t>
  </si>
  <si>
    <t>Alle Gerüstebenen werden, wenn nicht anders ausgeschrieben, vollflächig ausgelegt und mit dreiteiligem Seitenschutz versehen. Maximaler Abstand zur Fassade ohne innenliegenden Seitenschutz: ≤30 cm!</t>
  </si>
  <si>
    <t>Jede Gerüstlage muss über einen Zugang erreichbar sein.</t>
  </si>
  <si>
    <t>Vor der Aufstellung des Gerüsts muß der Untergrund standsicher vorbereitet und verdichtet sein. Zur Lastverteilung sind Unterlegbohlen auszulegen. Eine Aufstellung ohne Standfüße (Fußspindeln) ist nicht zulässig.</t>
  </si>
  <si>
    <t>Nach Fertigstellung des Aufbaus ist vom AN ein Prüfprotokoll und der Plan für die Benutzung des Gerüstes zu erstellen. Erst nach Anbringen des Prüfprotokolls, der Kennzeichnung und der allgemeinen Sicherheitshinweise ist das Gerüst für die Benutzung freigegeben. Ohne Prüfnachweis des Gerüsterstellers darf das Gerüst nicht benutzt werden. Die Vorhaltezeit beginnt mit der nachgewiesenen Anbringung des Prüfprotokolls.</t>
  </si>
  <si>
    <t>5.03</t>
  </si>
  <si>
    <t xml:space="preserve">Die Regiezettel/ Stundennachweise müssen außer den Angaben nach §15 Nr.3 der VOB, Teil B, auch das Datum, die Bezeichnung der Baustelle, die Namen, die Berufs-, Lohn- bzw. Gehaltsgruppe der Arbeitskräfte, die geleisteten Arbeitsstunden je Arbeitskraft, die Art der Leistung und die Unterschrift des Auftragnehmers enthalten. </t>
  </si>
  <si>
    <t>Vor Ausführung der Arbeiten auf Nachweis sind die damit beschäftigten Mitarbeiter auf Anforderung des AG namentlich zu benennen. Die Qualifikation ist ggf. anhand von geeigneten Nachweisen zu belegen.</t>
  </si>
  <si>
    <t xml:space="preserve">Die im Rahmen der Stundenlohnarbeiten angegebenen Preise der Materialien gelten einschl. aller Zuschläge, Lieferung und Abladen an der Montagestelle. In den Verrechnunssätzen für Geräte-, Maschinen- u. Kraftfahrzeugstunden sind alle Zuschläge, die Kosten der Betriebsstoffe, nicht jedoch die Löhne für das Bedienungs-und Fahrpersonal eingerechnet. Abrechnung nach tatsächlicher Einsatzzeit sowie der tatsächlichen LKW-Nutzlast (ohne Erhöhung der Nutzlaststufe für Sonderfahrzeuge). </t>
  </si>
  <si>
    <t>5.04</t>
  </si>
  <si>
    <t>12.03</t>
  </si>
  <si>
    <t>12.04</t>
  </si>
  <si>
    <t>Einbauteile, -dosen und dergleichen sind nach Fertigstellung der Arbeiten freizulegen und zu säubern.</t>
  </si>
  <si>
    <t>Sämtliche nicht zu verputzende Bauteile (Fenster, Türen, Holzteile, Einbauteile und dergleichen) sind sorgfältig vor Beschädigung und Verschmutzung zu schützen, gegebenenfalls abzudecken oder abzukleben. Sie sind nach Fertigstellung der Arbeiten freizulegen und zu säubern. Dies wird nicht gesondert vergütet und ist in die Einheitspreise mit einzukalkulieren.</t>
  </si>
  <si>
    <t>Sämtliche Fugen zu Einbauteilen (z.B. Fenstern, Türen, Sockelleisten etc.) und alle Übergänge von Wänden / Decken etc. sind fach- und systemgerecht dauerelastisch vom AN auszuführen und mit zu streichen.</t>
  </si>
  <si>
    <t>V 4.11</t>
  </si>
  <si>
    <t>12.05</t>
  </si>
  <si>
    <r>
      <rPr>
        <b/>
        <sz val="10"/>
        <color rgb="FF231F20"/>
        <rFont val="Arial"/>
        <family val="2"/>
      </rPr>
      <t>Toilettenkabine</t>
    </r>
    <r>
      <rPr>
        <sz val="10"/>
        <color rgb="FF231F20"/>
        <rFont val="Arial"/>
        <family val="2"/>
      </rPr>
      <t xml:space="preserve"> für Bauzeit vorhalten, wöchentliche Entleerung + Reinigung, </t>
    </r>
    <r>
      <rPr>
        <b/>
        <sz val="10"/>
        <color rgb="FF231F20"/>
        <rFont val="Arial"/>
        <family val="2"/>
      </rPr>
      <t>ab 13.Woche</t>
    </r>
  </si>
  <si>
    <r>
      <rPr>
        <b/>
        <sz val="10"/>
        <color rgb="FF231F20"/>
        <rFont val="Arial"/>
        <family val="2"/>
      </rPr>
      <t>Baumschutz</t>
    </r>
    <r>
      <rPr>
        <sz val="10"/>
        <color rgb="FF231F20"/>
        <rFont val="Arial"/>
        <family val="2"/>
      </rPr>
      <t>: Baumstämme vor Beschädigung während der Bauzeit durch geeignete Einhausungsmaßnahmen schützen, inkl. Wurzelschutz gegen Druckschäden und notwendiger Bewässerungsvorrichtung;
nach Abschluß der Baumaßnahmen wieder abbauen, aufladen, abfahren und fachgerecht entsorgen inkl. aller erforderlicher Genehmigungen und Gebühren sowie deren Nachweisen</t>
    </r>
  </si>
  <si>
    <t xml:space="preserve">Technische Vorbemerkungen:
</t>
  </si>
  <si>
    <t>Technische Vorbemerkungen:</t>
  </si>
  <si>
    <t>Mit Abgabe eines Angebots und den erforderlichen Unterschriften (+Stempel) auf den Seiten 2 und 3 bestätigt der Bieter die vollständige Kenntnis und Zustimmung zu den vorgenannten Grundlagen und zum Leistungsumfang sowie die Rechtsverbindlichkeit des Angebots.</t>
  </si>
  <si>
    <t>Statische Berechnungen lagen zum Zeitpunkt der Erstellung der Leistungsverzeichnisse nicht vor</t>
  </si>
  <si>
    <t>GEG-Nachweis (ehem. EnEV-) lag zum Zeitpunkt der Erstellung der Leistungsverzeichnisse nicht vor</t>
  </si>
  <si>
    <t>Bauaufsichtlich geprüfter Brandschutznachweis lag zum Zeitpunkt der Erstellung der Leistungsverzeichnisse nicht vor</t>
  </si>
  <si>
    <r>
      <rPr>
        <b/>
        <sz val="10"/>
        <color theme="1"/>
        <rFont val="Arial"/>
        <family val="2"/>
      </rPr>
      <t>Gerüstverankerungen</t>
    </r>
    <r>
      <rPr>
        <sz val="10"/>
        <color theme="1"/>
        <rFont val="Arial"/>
        <family val="2"/>
      </rPr>
      <t xml:space="preserve"> 
Ankerdübellöcher bei Abbau nach Angaben des Bauherrn/ AG systemkonform nach Herstellerangaben fachgerecht und optisch unauffällig verschließen, z.B. mit Strukturacryl in zur Putzstruktur angepasster Körnung und Überstreichen mit Fassadenfarbe, o. glw.</t>
    </r>
  </si>
  <si>
    <t>psch</t>
  </si>
  <si>
    <t>Grundlagen und Bestandteile der Ausschreibung</t>
  </si>
  <si>
    <t>Allgemeine Vertragsbedingungen (AVB)</t>
  </si>
  <si>
    <t>12.06</t>
  </si>
  <si>
    <t>12.07</t>
  </si>
  <si>
    <t>12.08</t>
  </si>
  <si>
    <t>Fugen zwischen Innenfensterbänken und seitlichen Wandanschlüssen sind mit einem ggeigneten dauerelastischen Fugenmaterial abzuspritzen und zu glätten. Die Fugen zwischen Brüstung und Fensterbank sind sauber und absatzfrei zu verstreichen.</t>
  </si>
  <si>
    <r>
      <rPr>
        <b/>
        <sz val="10"/>
        <color rgb="FF231F20"/>
        <rFont val="Arial"/>
        <family val="2"/>
      </rPr>
      <t>Schutzabdeckung der Bodenflächen</t>
    </r>
    <r>
      <rPr>
        <sz val="10"/>
        <color rgb="FF231F20"/>
        <rFont val="Arial"/>
        <family val="2"/>
      </rPr>
      <t>:
im Bereich des Gerüsts und betroffener Bereiche liefern, herstellen und solange erforderlich vorhalten;
nach Abschluß der Baumaßnahmen wieder entfernen, aufladen, abfahren und fachgerecht entsorgen inkl. aller erforderlicher Genehmigungen und Gebühren sowie deren Nachweisen</t>
    </r>
  </si>
  <si>
    <r>
      <rPr>
        <b/>
        <sz val="10"/>
        <color rgb="FF231F20"/>
        <rFont val="Arial"/>
        <family val="2"/>
      </rPr>
      <t>Schutzabdeckung von Fenstern, Türen Fensterbänken usw.</t>
    </r>
    <r>
      <rPr>
        <sz val="10"/>
        <color rgb="FF231F20"/>
        <rFont val="Arial"/>
        <family val="2"/>
      </rPr>
      <t>:
im Bereich des Gerüsts und betroffener Bereiche liefern, herstellen und solange erforderlich vorhalten;
nach Abschluß der Baumaßnahmen wieder entfernen, aufladen, abfahren und fachgerecht entsorgen inkl. aller erforderlicher Genehmigungen und Gebühren sowie deren Nachweisen</t>
    </r>
  </si>
  <si>
    <t>4.09</t>
  </si>
  <si>
    <t>4.10</t>
  </si>
  <si>
    <t>4.11</t>
  </si>
  <si>
    <t>4.12</t>
  </si>
  <si>
    <t>4.13</t>
  </si>
  <si>
    <t>Befestigungen
Die Profilbahnen werden durchdringungsfrei mit Gleitclips, Richtclips/-profile oder Clipleiste befestigt.
Eine indirekte Befestigung von Abdeckungen etc. erfolgt mit Haften, Schiebehaften, durchgehenden Haftstreifen, Zahnleisten, Einhangprofilen oder Vorstoßblechen unter Gewährleistung einer ungehinderten Längenänderung infolge Temperatureinflüssen.
Anzahl und Abstände der Gleitclips, Haften sind unter Berücksichtigung von Windsogkräften festzulegen.
Gemäß allgemeiner bauaufsichtlicher Zulassung Nr. Z-14.1-4, Verbindungselemente zur Verbindung von Bauteilen im Metallleichtbau, Kapitel 3.1.1 Allgemeines, gilt: "Verbindungselemente, die vollständig oder teilweise der Bewitterung oder einer ähnlichen Feuchtebelastung ausgesetzt sind, müssen aus nichtrostendem Werkstoff bestehen."
Die Richtlinien für die Ausführung von Metall-Dächern, -Außenwandbekleidungen und Bauklempnerarbeiten sind zu beachten.</t>
  </si>
  <si>
    <t>V 11.06</t>
  </si>
  <si>
    <t>V 11.07</t>
  </si>
  <si>
    <t>V 11.08</t>
  </si>
  <si>
    <t>V 11.09</t>
  </si>
  <si>
    <t>Der AN hat sich vor Ausführung von der Aktualität der Pläne zu vergewissern.</t>
  </si>
  <si>
    <t>V 11.10</t>
  </si>
  <si>
    <t>N E P,
optional</t>
  </si>
  <si>
    <r>
      <rPr>
        <b/>
        <sz val="10"/>
        <color rgb="FF231F20"/>
        <rFont val="Arial"/>
        <family val="2"/>
      </rPr>
      <t xml:space="preserve">Optional: Abrissproben
</t>
    </r>
    <r>
      <rPr>
        <sz val="10"/>
        <color rgb="FF231F20"/>
        <rFont val="Arial"/>
        <family val="2"/>
      </rPr>
      <t xml:space="preserve">Vor Fassadenüberarbeitung vorhandenen Putz bzw. Anstrich auf Tragfähigkeit mittels repräsentativer Abrissproben (2 je Seite) untersuchen:
Organische Beschichtungen mechanisch mittels Drahtbürste entfernen,
Liefern und Anbringen von Probeflächen einer Armierungsschicht, d = min ca. 5 mm, ca. 30 x 40 cm 
mit unterseits ca 20 cm überstehendem Armierungsgewebe (40 x 60 cm)
Produkt: SAKRET Klebe- und Armierungsmörtel KAM und  SAKRET Armierungsgewebe o.glw.
nach Standzeit von 7 Tagen Ausreißprobe des Gewebes;
Die Haftung von Anstrich und Altputz ist ausreichend bei Abriss innerhalb des Armierungsmörtels. 
Die Haftung des Anstrichs ist unzureichend beim Abriss auf der Beschichtung, die Haftung des Altputz' unzureichend bei Abriss von Altputz/Untergrund.
</t>
    </r>
  </si>
  <si>
    <t>13.05</t>
  </si>
  <si>
    <t>13.06</t>
  </si>
  <si>
    <r>
      <t xml:space="preserve">Bauzaun (Baufeldsicherung)
</t>
    </r>
    <r>
      <rPr>
        <sz val="10"/>
        <color theme="1"/>
        <rFont val="Arial"/>
        <family val="2"/>
      </rPr>
      <t>Zur Sicherung des Baufeldes, vor Unfall, Diebstahl, Vandalismus etc. sowie von kurzfristig (temporär) zwischengelagerten Baustoffen und -materialien ist von Baubeginn bis Baufertigstellung ein umlaufender geschlossener Bauzaun bzw. eine gleichwertige Einrichtung im notwendigen Umfang zu stellen, erforderliche Tore und Türen inklusive.</t>
    </r>
  </si>
  <si>
    <r>
      <rPr>
        <b/>
        <sz val="10"/>
        <color rgb="FF231F20"/>
        <rFont val="Arial"/>
        <family val="2"/>
      </rPr>
      <t>Toilettenkabine</t>
    </r>
    <r>
      <rPr>
        <sz val="10"/>
        <color rgb="FF231F20"/>
        <rFont val="Arial"/>
        <family val="2"/>
      </rPr>
      <t xml:space="preserve"> liefern, für die Dauer von </t>
    </r>
    <r>
      <rPr>
        <b/>
        <sz val="10"/>
        <color rgb="FF231F20"/>
        <rFont val="Arial"/>
        <family val="2"/>
      </rPr>
      <t>12 Wochen</t>
    </r>
    <r>
      <rPr>
        <sz val="10"/>
        <color rgb="FF231F20"/>
        <rFont val="Arial"/>
        <family val="2"/>
      </rPr>
      <t xml:space="preserve"> vorhalten inkl. wöchentlicher Entleerung + Reinigung, Abtransport nach Ende der Erfordernis, inkl. aller erforderlicher Genehmigungen und Gebühren sowie deren Nachweisen</t>
    </r>
  </si>
  <si>
    <r>
      <rPr>
        <b/>
        <sz val="10"/>
        <color rgb="FF000000"/>
        <rFont val="Arial"/>
        <family val="2"/>
      </rPr>
      <t>Fassadenanstrich</t>
    </r>
    <r>
      <rPr>
        <sz val="10"/>
        <color rgb="FF000000"/>
        <rFont val="Arial"/>
        <family val="2"/>
      </rPr>
      <t xml:space="preserve"> - Silikat
</t>
    </r>
    <r>
      <rPr>
        <b/>
        <sz val="10"/>
        <color rgb="FF000000"/>
        <rFont val="Arial"/>
        <family val="2"/>
      </rPr>
      <t>Fassadenfläche Pos. 13.01/ 13.03</t>
    </r>
    <r>
      <rPr>
        <sz val="10"/>
        <color rgb="FF000000"/>
        <rFont val="Arial"/>
        <family val="2"/>
      </rPr>
      <t xml:space="preserve">
Strukturerhaltendes, wetterbeständiges und hoch wasserdampfdiffusionsfähiges Beschichtungssystem auf Basis eines Dispersions-Silikatfarbanstriches gemäß 
VOB Teil C, DIN 18363, Ziffer 2.4.1, für außen, 
liefern und 2-fach satt deckend nach Herstellerangaben  in Art und Farbton wie Bestand (auf Reibeputz) fachgerecht und systemkonform anstreichen/ an Bestand anarbeiten</t>
    </r>
  </si>
  <si>
    <t>Alle Stoffe müssen in Originalverpackung des Herstellers angeliefert und verarbeitet werden. Bei der Bearbeitung gleicher Bauteile darf grundsätzlich nur das Material eines Herstellers verwendet werden.</t>
  </si>
  <si>
    <t>Alle Dichtungen in Fenster, Türen etc. sind zu entfernen und nach Fertigstellung der Lackierarbeiten wieder sauber einzusetzen.</t>
  </si>
  <si>
    <t>V 13.15</t>
  </si>
  <si>
    <t>Sanierung Dach und Gesimsverblechungen</t>
  </si>
  <si>
    <t>Anzahl Seiten</t>
  </si>
  <si>
    <t>Bindefrist für Angebot:</t>
  </si>
  <si>
    <t>WEG Kleinaustraße 9
c/o von Kathen Hausverwaltung + Immobilien GmbH
Tannenbergallee 12
14055 Berlin</t>
  </si>
  <si>
    <t>Bauherr/ Auftraggeber:</t>
  </si>
  <si>
    <r>
      <rPr>
        <b/>
        <sz val="10"/>
        <color rgb="FF231F20"/>
        <rFont val="Arial"/>
        <family val="2"/>
      </rPr>
      <t>Abbruch Fußbodenaufbau</t>
    </r>
    <r>
      <rPr>
        <sz val="10"/>
        <color rgb="FF231F20"/>
        <rFont val="Arial"/>
        <family val="2"/>
      </rPr>
      <t xml:space="preserve"> auf 3 Balkon-Loggien WE 06, 2.OG, aus Steinzeugfliesen auf Estrich und Abdichtung, bis OK Rohdecke abbrechen, aufnehmen, laden und fachgerecht entsorgen inkl. aller erforderlicher Genehmigungen, Gebühren und deren Nachweisen, sowie Säubern der Abbruchflächen</t>
    </r>
  </si>
  <si>
    <r>
      <rPr>
        <b/>
        <sz val="10"/>
        <color rgb="FF231F20"/>
        <rFont val="Arial"/>
        <family val="2"/>
      </rPr>
      <t>Baustelleneinrichtung</t>
    </r>
    <r>
      <rPr>
        <sz val="10"/>
        <color rgb="FF231F20"/>
        <rFont val="Arial"/>
        <family val="2"/>
      </rPr>
      <t xml:space="preserve">
Liefern und vorhalten sämtlicher zur vertraglichen Erfüllung erforderlichen Einrichtungen, Materialien, Werkzeugen, Geräten und Betriebsstoffen für die Dauer der Bauleistungen, ggf. in einzelnen Bauabschnitten,
nach Beendigung der Leistungen komplett beräumen, abfahren und ggf. entsorgen inkl. aller erforderlicher Genehmigungen, Gebühren und deren Nachweisen, sowie Säubern der Standorte</t>
    </r>
  </si>
  <si>
    <r>
      <rPr>
        <b/>
        <sz val="10"/>
        <color rgb="FF231F20"/>
        <rFont val="Arial"/>
        <family val="2"/>
      </rPr>
      <t>Baumaterial-Transportaufzug</t>
    </r>
    <r>
      <rPr>
        <sz val="10"/>
        <color rgb="FF231F20"/>
        <rFont val="Arial"/>
        <family val="2"/>
      </rPr>
      <t xml:space="preserve">
Bautransportaufzug ohne Personenbeförderung
Nutzlast: 200/ 250 kg, Förderhöhe bis ca. 10,00 m.
An- und Abtransport, Aufbau und Rückbau, 
für die Dauer der Baumaßnahmen vorhalten,
nach Beendigung der Leistungen komplett beräumen, 
sowie Säubern des Standorts</t>
    </r>
  </si>
  <si>
    <t>Dachentwässerung während der Bauzeit
Für die Abführung von Tagwasser während der Bauzeit sind -soweit erforderlich- Notknie- und Ablaufrohre vorzuhalten und so anzubringen, daß sie an den Fassadengerüsten herabgeführt werden und in Bodennähe in ausreichendem Abstand zum Bauwerk entwässern. Gegengefälle in der Leitungsführung sind zu vermeiden.</t>
  </si>
  <si>
    <t>Sämtliche Fugen zu Einbauteilen (z.B. Fenstern, Türen, Sockelleisten etc.) und alle Übergänge von Wänden / Decken etc. sind fachgerecht dauerelastisch vom AN auszuführen.</t>
  </si>
  <si>
    <t xml:space="preserve">N E P </t>
  </si>
  <si>
    <r>
      <rPr>
        <b/>
        <sz val="10"/>
        <color rgb="FF231F20"/>
        <rFont val="Arial"/>
        <family val="2"/>
      </rPr>
      <t>Bautransportaufzug</t>
    </r>
    <r>
      <rPr>
        <sz val="10"/>
        <color rgb="FF231F20"/>
        <rFont val="Arial"/>
        <family val="2"/>
      </rPr>
      <t xml:space="preserve"> wie vor </t>
    </r>
    <r>
      <rPr>
        <b/>
        <sz val="10"/>
        <color rgb="FF231F20"/>
        <rFont val="Arial"/>
        <family val="2"/>
      </rPr>
      <t>umsetzen</t>
    </r>
    <r>
      <rPr>
        <sz val="10"/>
        <color rgb="FF231F20"/>
        <rFont val="Arial"/>
        <family val="2"/>
      </rPr>
      <t>,
nach Maßgabe an anderen Einsatzort am Projekt versetzen</t>
    </r>
  </si>
  <si>
    <r>
      <rPr>
        <b/>
        <sz val="10"/>
        <color theme="1"/>
        <rFont val="Arial"/>
        <family val="2"/>
      </rPr>
      <t>optional:
Abdeckungsverwahrung</t>
    </r>
    <r>
      <rPr>
        <sz val="10"/>
        <color theme="1"/>
        <rFont val="Arial"/>
        <family val="2"/>
      </rPr>
      <t xml:space="preserve"> der Wandanschlüsse und Trittschutzbleche aus Zinkblech, d = 0,7 mm dick, 
auf Schad- und Fehlstellen untersuchen, schadhafte Bereiche systemkonform und fachgerecht austauschen bzw. reparieren/ löten, 
Anordnung von fachgerechten Dehnungsstößen in erforderlicher Anzahl,
inkl. Materiallieferung</t>
    </r>
  </si>
  <si>
    <r>
      <rPr>
        <b/>
        <sz val="10"/>
        <color theme="1"/>
        <rFont val="Arial"/>
        <family val="2"/>
      </rPr>
      <t>Wandanschlußbereiche</t>
    </r>
    <r>
      <rPr>
        <sz val="10"/>
        <color theme="1"/>
        <rFont val="Arial"/>
        <family val="2"/>
      </rPr>
      <t xml:space="preserve"> der demontierten Bleche </t>
    </r>
    <r>
      <rPr>
        <b/>
        <sz val="10"/>
        <color theme="1"/>
        <rFont val="Arial"/>
        <family val="2"/>
      </rPr>
      <t>ausgleichen</t>
    </r>
    <r>
      <rPr>
        <sz val="10"/>
        <color theme="1"/>
        <rFont val="Arial"/>
        <family val="2"/>
      </rPr>
      <t>, ebnen zur Aufnahme der vertikalen Abdichtungsaufkantungen, ggf. Dämmungen (hausseitig) und neuen Tritt- und Niederschlagsschutzverblechungen,
inkl. Anarbeiten von Hohlkehlen im Wand-/ Bodenixel,
inkl. Materiallieferung fach- und materialgerecht hohlraumfrei ausführen</t>
    </r>
  </si>
  <si>
    <r>
      <rPr>
        <b/>
        <sz val="10"/>
        <color rgb="FF231F20"/>
        <rFont val="Arial"/>
        <family val="2"/>
      </rPr>
      <t>Fußbodeneinlauf</t>
    </r>
    <r>
      <rPr>
        <sz val="10"/>
        <color rgb="FF231F20"/>
        <rFont val="Arial"/>
        <family val="2"/>
      </rPr>
      <t xml:space="preserve"> der 3 Balkon-Loggien WE 06, 2.OG
freilegen bis OK Rohdecke,
</t>
    </r>
    <r>
      <rPr>
        <b/>
        <sz val="10"/>
        <color rgb="FF231F20"/>
        <rFont val="Arial"/>
        <family val="2"/>
      </rPr>
      <t>reinigen</t>
    </r>
    <r>
      <rPr>
        <sz val="10"/>
        <color rgb="FF231F20"/>
        <rFont val="Arial"/>
        <family val="2"/>
      </rPr>
      <t>, von Betonkorrosion befreien, ggf. freibohren, Ablaufrohr auf Beschädigungen untersuchen</t>
    </r>
  </si>
  <si>
    <t>12.09</t>
  </si>
  <si>
    <t>12.10</t>
  </si>
  <si>
    <t>12.11</t>
  </si>
  <si>
    <t>12.12</t>
  </si>
  <si>
    <t>12.13</t>
  </si>
  <si>
    <t>12.14</t>
  </si>
  <si>
    <t>12.15</t>
  </si>
  <si>
    <t>12.16</t>
  </si>
  <si>
    <r>
      <rPr>
        <b/>
        <sz val="10"/>
        <color rgb="FF231F20"/>
        <rFont val="Arial"/>
        <family val="2"/>
      </rPr>
      <t>Fußbodeneinlauf</t>
    </r>
    <r>
      <rPr>
        <sz val="10"/>
        <color rgb="FF231F20"/>
        <rFont val="Arial"/>
        <family val="2"/>
      </rPr>
      <t xml:space="preserve"> der 3 Balkon-Loggien WE 06, 2.OG
bei Antreffen von Perforationen des Ablaufrohres 
freilegen, </t>
    </r>
    <r>
      <rPr>
        <b/>
        <sz val="10"/>
        <color rgb="FF231F20"/>
        <rFont val="Arial"/>
        <family val="2"/>
      </rPr>
      <t>ausbauen</t>
    </r>
    <r>
      <rPr>
        <sz val="10"/>
        <color rgb="FF231F20"/>
        <rFont val="Arial"/>
        <family val="2"/>
      </rPr>
      <t xml:space="preserve">, abtransportieren und fachgerecht entsorgen inkl. aller Gebühren </t>
    </r>
  </si>
  <si>
    <r>
      <rPr>
        <b/>
        <sz val="10"/>
        <rFont val="Arial"/>
        <family val="2"/>
      </rPr>
      <t>Balkon-Fußbodeneinlauf</t>
    </r>
    <r>
      <rPr>
        <sz val="10"/>
        <rFont val="Arial"/>
        <family val="2"/>
      </rPr>
      <t xml:space="preserve"> der 3 Balkon-Loggien WE 06, 2.OG
Auslauf senkrecht, mit vormontierten Anschlussmanschetten aus Bitumen/EPDM Verbund zum Anschluß an Dampfsperre Pos 12.12, nach DIN EN 1253 mit erhöhtem Qualitätsstandard, aus Stahl feuerverzinkt,  bestehend aus Ablauftopf, Anschlussmanschette, Klemmring, Dichtelement, Etageneinsatz (für Aufbauhöhe 40 - 120 mm), Anschlussmanschette, Klemmring, Entwässerungsring, Sieb,  rund, DN 70 (Ablaufrohr passend zur vorhandenen Fallrohrdimension)
liefern und fachgerecht gemäß Herstellervorgaben systemkonform einbauen und dicht an vorhandenes Ablaufrohr anschließen</t>
    </r>
  </si>
  <si>
    <r>
      <rPr>
        <b/>
        <sz val="10"/>
        <rFont val="Arial"/>
        <family val="2"/>
      </rPr>
      <t>Fußbodenauslauf</t>
    </r>
    <r>
      <rPr>
        <sz val="10"/>
        <rFont val="Arial"/>
        <family val="2"/>
      </rPr>
      <t xml:space="preserve"> der 3 Balkon-Loggien WE 06, 2.OG
</t>
    </r>
    <r>
      <rPr>
        <b/>
        <sz val="10"/>
        <rFont val="Arial"/>
        <family val="2"/>
      </rPr>
      <t>erneuern</t>
    </r>
    <r>
      <rPr>
        <sz val="10"/>
        <rFont val="Arial"/>
        <family val="2"/>
      </rPr>
      <t xml:space="preserve">
Balkonablauf-Grundeinheit mit Anschlussmanschette aus Bitumen/EPDM Verbund zum Anschluß an Dampfsperre Pos 12.12, 
nach DIN EN 1253 mit erhöhtem Qualitätsstandard, 
aus Stahl, feuerverzinkt , 
Auslauf 3 Grad, bestehend aus Ablauftopf, Anschlussmanschette, Klemmring, DN 70
liefern und fachgerecht gemäß Herstellervorgaben systemkonform einbauen und an außen liegendes Fallrohr anschließen</t>
    </r>
  </si>
  <si>
    <t>12.17</t>
  </si>
  <si>
    <t>12.18</t>
  </si>
  <si>
    <t>12.19</t>
  </si>
  <si>
    <t>12.20</t>
  </si>
  <si>
    <t>12.21</t>
  </si>
  <si>
    <t>12.22</t>
  </si>
  <si>
    <t>12.23</t>
  </si>
  <si>
    <r>
      <rPr>
        <b/>
        <sz val="10"/>
        <color rgb="FF231F20"/>
        <rFont val="Arial"/>
        <family val="2"/>
      </rPr>
      <t xml:space="preserve">alternativ:
Elastomerbitumen-Kaltselbstklebebahn </t>
    </r>
    <r>
      <rPr>
        <sz val="10"/>
        <color rgb="FF231F20"/>
        <rFont val="Arial"/>
        <family val="2"/>
      </rPr>
      <t xml:space="preserve">
Bauder TEC KSA G o.glw.
als untere Lage im mehrlagig abgedichteten Flachdachsystem nach DIN 18195
liefern und fachgerecht gemäß Herstellervorgaben und Flachdachrichtlinien systemkonform auf 3 Balkonloggien auf  Gefälledämmung der Vorposition fugendicht verlegen und verkleben
inkl. wandseitiger Aufkantungen/ Randanschlüsse ≥15cm, inkl. Eindichten aller Durchdringungen (z.B. Bodeneinlauf)</t>
    </r>
  </si>
  <si>
    <r>
      <rPr>
        <b/>
        <sz val="10"/>
        <color rgb="FF231F20"/>
        <rFont val="Arial"/>
        <family val="2"/>
      </rPr>
      <t>alternativ:
Elastomerbitumen-Kaltselbstklebebahn</t>
    </r>
    <r>
      <rPr>
        <sz val="10"/>
        <color rgb="FF231F20"/>
        <rFont val="Arial"/>
        <family val="2"/>
      </rPr>
      <t xml:space="preserve">
PYE KTG KSP 4 
Bauder TEC KSO o.glw.
als obere Lage im mehrlagig abgedichteten Flachdachsystem nach DIN 18195
liefern und fachgerecht gemäß Herstellervorgaben und Flachdachrichtlinien systemkonform auf 3 Balkonloggien auf Vorposition fugendicht verlegen und verkleben
inkl. wandseitiger Aufkantungen/ Randanschlüsse ≥15cm, inkl. Eindichten aller Durchdringungen (z.B. Bodeneinlauf)</t>
    </r>
  </si>
  <si>
    <r>
      <rPr>
        <b/>
        <sz val="10"/>
        <color rgb="FF231F20"/>
        <rFont val="Arial"/>
        <family val="2"/>
      </rPr>
      <t>Dampfsperre</t>
    </r>
    <r>
      <rPr>
        <sz val="10"/>
        <color rgb="FF231F20"/>
        <rFont val="Arial"/>
        <family val="2"/>
      </rPr>
      <t xml:space="preserve"> auf Rohdecke über 1.OG (3 Balkon-Loggien)
gemäß DIN 18195/ DIN EN 13970
Elastomerbitumen-Dampfsperr-Schnellschweißbahn mit Thermstreifen beidseitig,
Bauder THERM DS2 o.glw.
mit 10cm Stoßüberlappung
liefern und nach Ausführungsplanung fachgerecht gemäß Herstellervorgaben systemkonform aufbringen/ verlegen und verschweißen inkl. wandseitiger Aufkantungen/ Randanschlüsse ≥15cm, inkl. Eindichten aller Durchdringungen (z.B. Bodeneinlauf).</t>
    </r>
  </si>
  <si>
    <r>
      <rPr>
        <b/>
        <sz val="10"/>
        <color rgb="FF231F20"/>
        <rFont val="Arial"/>
        <family val="2"/>
      </rPr>
      <t xml:space="preserve">Grundierung Holzfaser-Zementplatte 
</t>
    </r>
    <r>
      <rPr>
        <sz val="10"/>
        <color rgb="FF231F20"/>
        <rFont val="Arial"/>
        <family val="2"/>
      </rPr>
      <t>Filmbildende Grundierung der Verlegeplatte mit 
Triflex Cryl Primer 276 o.glw.
liefern und fachgerecht gemäß Herstellervorgaben und Flachdachrichtlinien systemkonform auf 3 Balkonloggien auf  Holzfaser-Zementplatten der Vorposition vollflächig auftragen.</t>
    </r>
  </si>
  <si>
    <r>
      <rPr>
        <b/>
        <sz val="10"/>
        <color rgb="FF231F20"/>
        <rFont val="Arial"/>
        <family val="2"/>
      </rPr>
      <t xml:space="preserve">Holzfaser-Zementplatte 22mm
</t>
    </r>
    <r>
      <rPr>
        <sz val="10"/>
        <color rgb="FF231F20"/>
        <rFont val="Arial"/>
        <family val="2"/>
      </rPr>
      <t>AMROC® Verlegeplatte o.glw. (nur von Triflex o.glw. freigegebene Fabrikate) zur Lastverteilung,
liefern und fachgerechtes gemäß Herstellervorgaben systemkonformes Herstellen einer Lastverteilschicht mittels Holzfaser-Zementplatte, 22 mm dick, 
mit umlaufender Nut und Feder,
Verklebung mittels Teroson EF TK 395 o.glw. und Verbindungsfedern auf der Wärmedämmschicht,
offene Fugen zu den Randbereichen mit geeignetem, flexiblem PU-Dämmschaum Illbruck FM330 o.glw. schließen,
offene Fugen und Fehlstellen innerhalb der Platten ggf. mit 
Triflex Cryl Spachtel/ RS 240 o.glw. verschließen, Überstände abschleifen;
die Trocknungszeiten des PU-Klebers sind vor Ausführung der Flächenabdichtung unbedingt einzuhalten.</t>
    </r>
  </si>
  <si>
    <r>
      <rPr>
        <b/>
        <sz val="10"/>
        <rFont val="Arial"/>
        <family val="2"/>
      </rPr>
      <t>optional:</t>
    </r>
    <r>
      <rPr>
        <sz val="10"/>
        <rFont val="Arial"/>
        <family val="2"/>
      </rPr>
      <t xml:space="preserve">
</t>
    </r>
    <r>
      <rPr>
        <b/>
        <sz val="10"/>
        <rFont val="Arial"/>
        <family val="2"/>
      </rPr>
      <t>Einstreuen der Oberfläche</t>
    </r>
    <r>
      <rPr>
        <sz val="10"/>
        <rFont val="Arial"/>
        <family val="2"/>
      </rPr>
      <t xml:space="preserve"> der Vorposition mit 
Triflex Micro Chips o.glw.
Farbton: .................. nach Wahl des Auftraggebers
liefern und fachgerecht gemäß Herstellervorgaben und Flachdachrichtlinien systemkonform 
auf 3 Balkonloggien aufbringen.
</t>
    </r>
  </si>
  <si>
    <r>
      <rPr>
        <b/>
        <sz val="10"/>
        <rFont val="Arial"/>
        <family val="2"/>
      </rPr>
      <t xml:space="preserve">Abdichtungsschicht-System Triflex BTS-P </t>
    </r>
    <r>
      <rPr>
        <sz val="10"/>
        <rFont val="Arial"/>
        <family val="2"/>
      </rPr>
      <t>o.glw.
vollflächig vliesarmiertes Abdichtungssystem
durchgehend auf
Polymethylmethacrylatharzbasis (PMMA),
mechanisch hoch belastbar, hydrolysebeständig, nahtlos, kalt applizierbar, schnell reaktiv, lösemittelfrei, flexibel, dampfdurchlässig, Fugen überspannend, dynamisch rissüberbrückend, Riss überbrückend bis 3,0 mm (in Anlehnung an PG-FLK), witterungsbeständig (UV, IR usw.),
chemisch beständig,
liefern und fachgerecht gemäß Herstellervorgaben und Flachdachrichtlinien systemkonform 
auf 3 Balkonloggien 
auf grundierte Holzfaser-Zementplatten der Vorpositionen und anschließende Wandbereiche auftragen,
Abdichten der Wandanschlüsse H</t>
    </r>
    <r>
      <rPr>
        <sz val="10"/>
        <rFont val="Aptos Narrow"/>
        <family val="2"/>
      </rPr>
      <t>≥</t>
    </r>
    <r>
      <rPr>
        <sz val="10"/>
        <rFont val="Arial"/>
        <family val="2"/>
      </rPr>
      <t>15cm, Türschwellen und 
-profile sowie Entwässerungseinläufe und Durchdringungen mit Triflex ProDetail inkl. Triflex Spezialvlies o.glw.,
Herstellung der Flächenabdichtungen mit Triflex ProTerra inkl. Triflex Spezialvlies,
Versiegelung der Fläche und Details mit Triflex Cryl
Finish 205, 
Farbton: .................. nach Wahl des Auftraggebers
jeweils 2-lagiger, vollflächiger Auftrag</t>
    </r>
  </si>
  <si>
    <r>
      <rPr>
        <b/>
        <sz val="10"/>
        <color rgb="FF231F20"/>
        <rFont val="Arial"/>
        <family val="2"/>
      </rPr>
      <t xml:space="preserve">WPC-Dielen-Balkonboden,
</t>
    </r>
    <r>
      <rPr>
        <sz val="10"/>
        <color rgb="FF231F20"/>
        <rFont val="Arial"/>
        <family val="2"/>
      </rPr>
      <t>Farbe nach Wahl des AG,
auf Unterkonstruktion aus 
Aluminium- bzw. WPC-Rechteck-Hohlkammerprofilen
auf höhenverstellbaren Stelzlager-Tellerfüßen,
unterlegt mit Alu-kaschierten Gummigranulatpads
(Alu-seite unten) 
Achsabstand der Unterkonstruktion je ca. 50cm,
liefern und nach Ausführungsplanung fachgerecht gemäß Herstellervorgaben auf 3 Balkonloggien einbauen</t>
    </r>
  </si>
  <si>
    <r>
      <rPr>
        <b/>
        <sz val="10"/>
        <color rgb="FF231F20"/>
        <rFont val="Arial"/>
        <family val="2"/>
      </rPr>
      <t>Bedarfsposition, optional:
passende Blende</t>
    </r>
    <r>
      <rPr>
        <sz val="10"/>
        <color rgb="FF231F20"/>
        <rFont val="Arial"/>
        <family val="2"/>
      </rPr>
      <t xml:space="preserve"> zu </t>
    </r>
    <r>
      <rPr>
        <b/>
        <sz val="10"/>
        <color rgb="FF231F20"/>
        <rFont val="Arial"/>
        <family val="2"/>
      </rPr>
      <t>Kappleiste</t>
    </r>
    <r>
      <rPr>
        <sz val="10"/>
        <color rgb="FF231F20"/>
        <rFont val="Arial"/>
        <family val="2"/>
      </rPr>
      <t xml:space="preserve"> der Vorposition
Aluminium 0,8 mm stark, 
einseitig farbig, farbige Seite außen,
oxidrot (RAL3009), anthrazit (RAL 7016), 
ziegelrot (RAL 8004), braun (RAL 8014) 
oder weiß (RAL 9010),
Titanzink 0,7 mm stark,
liefern gemäß Herstellervorgaben und Flachdachrichtlinien systemkonform von unten in die Kappleiste einhängen und nach oben einklicken</t>
    </r>
  </si>
  <si>
    <r>
      <rPr>
        <b/>
        <sz val="10"/>
        <color rgb="FF231F20"/>
        <rFont val="Arial"/>
        <family val="2"/>
      </rPr>
      <t>Abdeckungsverwahrschienen</t>
    </r>
    <r>
      <rPr>
        <sz val="10"/>
        <color rgb="FF231F20"/>
        <rFont val="Arial"/>
        <family val="2"/>
      </rPr>
      <t xml:space="preserve"> </t>
    </r>
    <r>
      <rPr>
        <b/>
        <sz val="10"/>
        <color rgb="FF231F20"/>
        <rFont val="Arial"/>
        <family val="2"/>
      </rPr>
      <t>/ Kappleiste</t>
    </r>
    <r>
      <rPr>
        <sz val="10"/>
        <color rgb="FF231F20"/>
        <rFont val="Arial"/>
        <family val="2"/>
      </rPr>
      <t xml:space="preserve"> 
aus Aluminium -stranggepresst-
zur Herstellung von Abschlüssen am Übergang von Abdichtungsfläche zu aufgehenden Aussenbauteilen, um das Eindringen von Regenwasser zwischen den Bauteilen zu verhindern,
Material: Aluminium stranggepresst, 60 mm hoch,
mit vorgebohrten Löchern alle 200 mm, 
Lochdurchmesser ca. 8 mm Durchmesser,
Befestigung mit korrosionsgeschützten Spenglerschrauben oder Herkulesdübeln bzw. bei Dämmstofffassaden mit Dämmstoffdübel / -schrauben
liefern und fachgerecht gemäß Herstellervorgaben und Flachdachrichtlinien systemkonform durchgehend an aufgehenden Bauteilen auf 3 Balkonloggien befestigen und mit geeignetem Dichtmittel versiegeln.
Bei Einsatz von Blendabdeckungen ist auf eine gradlinig fluchtende Anbringung zu achten
</t>
    </r>
  </si>
  <si>
    <r>
      <rPr>
        <b/>
        <sz val="10"/>
        <color rgb="FF231F20"/>
        <rFont val="Arial"/>
        <family val="2"/>
      </rPr>
      <t>zusätzliche Vorhaltezeit</t>
    </r>
    <r>
      <rPr>
        <sz val="10"/>
        <color rgb="FF231F20"/>
        <rFont val="Arial"/>
        <family val="2"/>
      </rPr>
      <t xml:space="preserve"> für die Position 4.07. (ab 5. Woche)</t>
    </r>
  </si>
  <si>
    <r>
      <rPr>
        <b/>
        <sz val="10"/>
        <color rgb="FF000000"/>
        <rFont val="Arial"/>
        <family val="2"/>
      </rPr>
      <t>Dachdecker-Schrägaufzug</t>
    </r>
    <r>
      <rPr>
        <sz val="10"/>
        <color rgb="FF000000"/>
        <rFont val="Arial"/>
        <family val="2"/>
      </rPr>
      <t xml:space="preserve">,
Stellen und Vorhalten eines Dachdecker-Schrägaufzuges in erforderlicher Größe einschl. An- und Abtransport sowie Auf- und Abbau.
</t>
    </r>
    <r>
      <rPr>
        <b/>
        <sz val="10"/>
        <color rgb="FF000000"/>
        <rFont val="Arial"/>
        <family val="2"/>
      </rPr>
      <t>Vorhaltezeit:</t>
    </r>
    <r>
      <rPr>
        <sz val="10"/>
        <color rgb="FF000000"/>
        <rFont val="Arial"/>
        <family val="2"/>
      </rPr>
      <t xml:space="preserve"> bis zu 4</t>
    </r>
    <r>
      <rPr>
        <b/>
        <sz val="10"/>
        <color rgb="FF000000"/>
        <rFont val="Arial"/>
        <family val="2"/>
      </rPr>
      <t xml:space="preserve"> Wochen</t>
    </r>
    <r>
      <rPr>
        <sz val="10"/>
        <color rgb="FF000000"/>
        <rFont val="Arial"/>
        <family val="2"/>
      </rPr>
      <t xml:space="preserve"> ab Fertigstellung Gerüst</t>
    </r>
  </si>
  <si>
    <r>
      <rPr>
        <b/>
        <sz val="10"/>
        <color theme="1"/>
        <rFont val="Arial"/>
        <family val="2"/>
      </rPr>
      <t>Eventualposition:</t>
    </r>
    <r>
      <rPr>
        <sz val="10"/>
        <color theme="1"/>
        <rFont val="Arial"/>
        <family val="2"/>
      </rPr>
      <t xml:space="preserve">
</t>
    </r>
    <r>
      <rPr>
        <b/>
        <sz val="10"/>
        <color theme="1"/>
        <rFont val="Arial"/>
        <family val="2"/>
      </rPr>
      <t>Bauaufzug ohne Personenbeförderung</t>
    </r>
    <r>
      <rPr>
        <sz val="10"/>
        <color theme="1"/>
        <rFont val="Arial"/>
        <family val="2"/>
      </rPr>
      <t xml:space="preserve"> nach TRA 1100
Plattformgröße (1,40 x 0,70 m) Nutzlast: 200 kg, Förderhöhe bis ca. 10,00 m inkl. 1 Entladestelle. An- und Abtransport mit LKW/Ladekran. Aufbauen, vorhalten und wieder abbauen.
</t>
    </r>
    <r>
      <rPr>
        <b/>
        <sz val="10"/>
        <color theme="1"/>
        <rFont val="Arial"/>
        <family val="2"/>
      </rPr>
      <t>Vorhaltezeit:</t>
    </r>
    <r>
      <rPr>
        <sz val="10"/>
        <color theme="1"/>
        <rFont val="Arial"/>
        <family val="2"/>
      </rPr>
      <t xml:space="preserve"> bis zu </t>
    </r>
    <r>
      <rPr>
        <b/>
        <sz val="10"/>
        <color theme="1"/>
        <rFont val="Arial"/>
        <family val="2"/>
      </rPr>
      <t>4 Wochen</t>
    </r>
    <r>
      <rPr>
        <sz val="10"/>
        <color theme="1"/>
        <rFont val="Arial"/>
        <family val="2"/>
      </rPr>
      <t xml:space="preserve"> ab Fertigstellung Aufzug</t>
    </r>
  </si>
  <si>
    <r>
      <rPr>
        <b/>
        <sz val="10"/>
        <color rgb="FF231F20"/>
        <rFont val="Arial"/>
        <family val="2"/>
      </rPr>
      <t>zusätzliche Vorhaltezeit</t>
    </r>
    <r>
      <rPr>
        <sz val="10"/>
        <color rgb="FF231F20"/>
        <rFont val="Arial"/>
        <family val="2"/>
      </rPr>
      <t xml:space="preserve"> für die Position 4.11. (ab 5. Woche)</t>
    </r>
  </si>
  <si>
    <r>
      <rPr>
        <b/>
        <sz val="10"/>
        <color rgb="FF231F20"/>
        <rFont val="Arial"/>
        <family val="2"/>
      </rPr>
      <t>zusätzliche Vorhaltezeit</t>
    </r>
    <r>
      <rPr>
        <sz val="10"/>
        <color rgb="FF231F20"/>
        <rFont val="Arial"/>
        <family val="2"/>
      </rPr>
      <t xml:space="preserve"> für die Position 4.09. (ab 5. Woche)</t>
    </r>
  </si>
  <si>
    <r>
      <rPr>
        <b/>
        <sz val="10"/>
        <color rgb="FF231F20"/>
        <rFont val="Arial"/>
        <family val="2"/>
      </rPr>
      <t>4 Stk Standgerüst</t>
    </r>
    <r>
      <rPr>
        <sz val="10"/>
        <color rgb="FF231F20"/>
        <rFont val="Arial"/>
        <family val="2"/>
      </rPr>
      <t xml:space="preserve">, längenorientiert, 
als Arbeits- und Schutzgerüst nach DIN EN 12811-1, 
Systemgerüst der Lastklasse 3 nach DIN 4420-1, 
Breitenklasse W09, 
flächenbezogene Nutzlast von max. 2.0 KN/m²,  Höhenabstand der Arbeitslagen 2,00m, 
mit dreiteiligem Seitenschutz, innenliegenden Leitergängen und Auslegern,
</t>
    </r>
  </si>
  <si>
    <r>
      <rPr>
        <b/>
        <sz val="10"/>
        <color rgb="FF231F20"/>
        <rFont val="Arial"/>
        <family val="2"/>
      </rPr>
      <t xml:space="preserve">Eventualposition:
Gerüstschutznetze an </t>
    </r>
    <r>
      <rPr>
        <sz val="10"/>
        <color rgb="FF231F20"/>
        <rFont val="Arial"/>
        <family val="2"/>
      </rPr>
      <t xml:space="preserve">vorgenanntem Gerüst vollflächig mit Maschenweite 1,8mm² inkl. der Stirnseiten abhängen, s.w.v.
</t>
    </r>
    <r>
      <rPr>
        <b/>
        <sz val="10"/>
        <color rgb="FF231F20"/>
        <rFont val="Arial"/>
        <family val="2"/>
      </rPr>
      <t>Vorhaltezeit:</t>
    </r>
    <r>
      <rPr>
        <sz val="10"/>
        <color rgb="FF231F20"/>
        <rFont val="Arial"/>
        <family val="2"/>
      </rPr>
      <t xml:space="preserve"> bis zu</t>
    </r>
    <r>
      <rPr>
        <b/>
        <sz val="10"/>
        <color rgb="FF231F20"/>
        <rFont val="Arial"/>
        <family val="2"/>
      </rPr>
      <t xml:space="preserve"> 4 Wochen</t>
    </r>
    <r>
      <rPr>
        <sz val="10"/>
        <color rgb="FF231F20"/>
        <rFont val="Arial"/>
        <family val="2"/>
      </rPr>
      <t xml:space="preserve"> ab Fertigstellung Gerüst</t>
    </r>
  </si>
  <si>
    <r>
      <t xml:space="preserve">oberste Lage ca. 0,50m unterhalb der OK Balkonbrüstung 2.OG,
inkl. ggf. notwendiger Ausleger und/ oder Konsolen,
Aufbauhöhe bis ca. 10m,
an senkrechten Fassaden von 4 Erkervorsprüngen (je 2 x 2) als Gerüsttürme aufstellen (je 3 Seiten);
Auf- und Abbau inkl. An- + Abtransport sowie ggf. erforderlicher Genehmigungen und Gebühren,
Ankerdübellöcher bei Abbau nach Angaben des Bauherrn/ AG systemkonform nach Herstellerangaben fachgerecht und optisch unauffällig schlagregendicht verschließen, 
z.B. mit Strukturacryl in zur Putzstruktur angepasster Körnung und Überstreichen mit Fassadenfarbe, oder mit
Gerüstankerverschlussstopfen/ -dübel aus imprägniertem Weichschaum, mit Putz-Oberflächenstruktur, o. glw.,
</t>
    </r>
    <r>
      <rPr>
        <b/>
        <sz val="10"/>
        <color rgb="FF231F20"/>
        <rFont val="Arial"/>
        <family val="2"/>
      </rPr>
      <t>Vorhaltezeit: bis zu 4 Wochen</t>
    </r>
    <r>
      <rPr>
        <sz val="10"/>
        <color rgb="FF231F20"/>
        <rFont val="Arial"/>
        <family val="2"/>
      </rPr>
      <t xml:space="preserve"> ab Fertigstellung Gerüst</t>
    </r>
  </si>
  <si>
    <r>
      <rPr>
        <b/>
        <sz val="10"/>
        <color rgb="FF000000"/>
        <rFont val="Arial"/>
        <family val="2"/>
      </rPr>
      <t>Eventualposition:
Eingangsüberbrückung</t>
    </r>
    <r>
      <rPr>
        <sz val="10"/>
        <color rgb="FF000000"/>
        <rFont val="Arial"/>
        <family val="2"/>
      </rPr>
      <t xml:space="preserve"> des Hauseingangs (2x) mittels statisch nachzuweisender </t>
    </r>
    <r>
      <rPr>
        <b/>
        <sz val="10"/>
        <color rgb="FF000000"/>
        <rFont val="Arial"/>
        <family val="2"/>
      </rPr>
      <t>Abfangung</t>
    </r>
    <r>
      <rPr>
        <sz val="10"/>
        <color rgb="FF000000"/>
        <rFont val="Arial"/>
        <family val="2"/>
      </rPr>
      <t xml:space="preserve"> des Gerüstes entsprechend der Gerüstzulassung (z.B. in Form von Gittergerüstträger/ Gerüstaufdopplung o.ä.) und/ oder ggf. zusätzlicher statischer Berechnung, inkl. zusätzlich erforderlicher Lastverteilungsmaßnahmen,
zur Überbrückung von Tragrahmenpositionen im Gerüstsystem herstellen, s.w.v.
</t>
    </r>
    <r>
      <rPr>
        <b/>
        <sz val="10"/>
        <color rgb="FF000000"/>
        <rFont val="Arial"/>
        <family val="2"/>
      </rPr>
      <t>Vorhaltezeit:</t>
    </r>
    <r>
      <rPr>
        <sz val="10"/>
        <color rgb="FF000000"/>
        <rFont val="Arial"/>
        <family val="2"/>
      </rPr>
      <t xml:space="preserve"> bis zu </t>
    </r>
    <r>
      <rPr>
        <b/>
        <sz val="10"/>
        <color rgb="FF000000"/>
        <rFont val="Arial"/>
        <family val="2"/>
      </rPr>
      <t>4 Wochen</t>
    </r>
    <r>
      <rPr>
        <sz val="10"/>
        <color rgb="FF000000"/>
        <rFont val="Arial"/>
        <family val="2"/>
      </rPr>
      <t xml:space="preserve"> ab Fertigstellung Gerüst
</t>
    </r>
    <r>
      <rPr>
        <b/>
        <sz val="10"/>
        <color rgb="FF000000"/>
        <rFont val="Arial"/>
        <family val="2"/>
      </rPr>
      <t>als Zulage</t>
    </r>
  </si>
  <si>
    <r>
      <rPr>
        <b/>
        <sz val="10"/>
        <color rgb="FF231F20"/>
        <rFont val="Arial"/>
        <family val="2"/>
      </rPr>
      <t>Fußgängerschutzdach</t>
    </r>
    <r>
      <rPr>
        <sz val="10"/>
        <color rgb="FF231F20"/>
        <rFont val="Arial"/>
        <family val="2"/>
      </rPr>
      <t xml:space="preserve"> über Hauseingang (2x), 
einfach abgebohlt, ca. 1,30m schräg auskragend,
inkl. Material systemgerecht an Gerüst mit anbauen, vorhalten und wieder entfernen, mit innenseitigem Fassadenanschluß über dem Hauseingang und Rieselschutz 
</t>
    </r>
    <r>
      <rPr>
        <b/>
        <sz val="10"/>
        <color rgb="FF231F20"/>
        <rFont val="Arial"/>
        <family val="2"/>
      </rPr>
      <t>Vorhaltezeit</t>
    </r>
    <r>
      <rPr>
        <sz val="10"/>
        <color rgb="FF231F20"/>
        <rFont val="Arial"/>
        <family val="2"/>
      </rPr>
      <t xml:space="preserve">: bis zu </t>
    </r>
    <r>
      <rPr>
        <b/>
        <sz val="10"/>
        <color rgb="FF231F20"/>
        <rFont val="Arial"/>
        <family val="2"/>
      </rPr>
      <t>4 Wochen</t>
    </r>
    <r>
      <rPr>
        <sz val="10"/>
        <color rgb="FF231F20"/>
        <rFont val="Arial"/>
        <family val="2"/>
      </rPr>
      <t xml:space="preserve"> ab Fertigstellung Gerüst</t>
    </r>
  </si>
  <si>
    <r>
      <rPr>
        <b/>
        <sz val="10"/>
        <color rgb="FF231F20"/>
        <rFont val="Arial"/>
        <family val="2"/>
      </rPr>
      <t>zusätzliche Vorhaltezeit</t>
    </r>
    <r>
      <rPr>
        <sz val="10"/>
        <color rgb="FF231F20"/>
        <rFont val="Arial"/>
        <family val="2"/>
      </rPr>
      <t xml:space="preserve"> für die Positionen 4.01. - 4.04  (ab 5. Woche)</t>
    </r>
  </si>
  <si>
    <t xml:space="preserve">Die Abrechnung der Regiearbeit erfolgt nach Verrechnungssätzen (EUR/h - Euro pro Std.) gegen Nachweis der tatsächlich geleisteten Stunden und des Materialverbrauchs. </t>
  </si>
  <si>
    <t>EP/Eh [€]</t>
  </si>
  <si>
    <t>GP [€]</t>
  </si>
  <si>
    <t>Übertrag netto [€]:</t>
  </si>
  <si>
    <t>Angebotssumme Gerüstarbeiten netto [€]:</t>
  </si>
  <si>
    <t>Angebotssumme Regiearbeiten netto [€]:</t>
  </si>
  <si>
    <t>Angebotssumme Baustelleneinrichtung netto [€]:</t>
  </si>
  <si>
    <t>alle Preisangaben netto [€]</t>
  </si>
  <si>
    <r>
      <rPr>
        <b/>
        <sz val="10"/>
        <color rgb="FF000000"/>
        <rFont val="Arial"/>
        <family val="2"/>
      </rPr>
      <t>Eventualposition:
Gerüsttreppenturm</t>
    </r>
    <r>
      <rPr>
        <sz val="10"/>
        <color rgb="FF000000"/>
        <rFont val="Arial"/>
        <family val="2"/>
      </rPr>
      <t xml:space="preserve"> nach DIN EN 12811-1, als Aufstieg zum Erreichen hochgelegener Arbeitsplätze,
Aufbauhöhe ca. 7m, in das Gerüst der Pos. 4.01 integriert, einschließlich Außen- und Innengeländer mit entsprechenden Halterungen, s.w. Pos. 4.01
</t>
    </r>
    <r>
      <rPr>
        <b/>
        <sz val="10"/>
        <color rgb="FF000000"/>
        <rFont val="Arial"/>
        <family val="2"/>
      </rPr>
      <t>Vorhaltezeit:</t>
    </r>
    <r>
      <rPr>
        <sz val="10"/>
        <color rgb="FF000000"/>
        <rFont val="Arial"/>
        <family val="2"/>
      </rPr>
      <t xml:space="preserve"> bis zu </t>
    </r>
    <r>
      <rPr>
        <b/>
        <sz val="10"/>
        <color rgb="FF000000"/>
        <rFont val="Arial"/>
        <family val="2"/>
      </rPr>
      <t>4 Wochen</t>
    </r>
    <r>
      <rPr>
        <sz val="10"/>
        <color rgb="FF000000"/>
        <rFont val="Arial"/>
        <family val="2"/>
      </rPr>
      <t xml:space="preserve"> ab Fertigstellung Gerüst</t>
    </r>
  </si>
  <si>
    <r>
      <rPr>
        <b/>
        <sz val="10"/>
        <color theme="1"/>
        <rFont val="Arial"/>
        <family val="2"/>
      </rPr>
      <t>Zusätzliche Anfahrt + Umbau</t>
    </r>
    <r>
      <rPr>
        <sz val="10"/>
        <color theme="1"/>
        <rFont val="Arial"/>
        <family val="2"/>
      </rPr>
      <t xml:space="preserve">,
Stellen und Vorhalten vorgenannter Gerüstbauteile Pos. 4.01 - 4.04  in 2 Bau-Abschnitten (2 x 2 Erker), Abbau und Umbau/ Aufbau an 2. Standort.
</t>
    </r>
    <r>
      <rPr>
        <b/>
        <sz val="10"/>
        <color theme="1"/>
        <rFont val="Arial"/>
        <family val="2"/>
      </rPr>
      <t>als Zulage</t>
    </r>
  </si>
  <si>
    <r>
      <rPr>
        <b/>
        <sz val="10"/>
        <color rgb="FF231F20"/>
        <rFont val="Arial"/>
        <family val="2"/>
      </rPr>
      <t>Bedarfsposition:
Kontrolle aller Gerüste</t>
    </r>
    <r>
      <rPr>
        <sz val="10"/>
        <color rgb="FF231F20"/>
        <rFont val="Arial"/>
        <family val="2"/>
      </rPr>
      <t xml:space="preserve"> und deren Zubehörteile vorbeschriebener Positionen auf Sicherheit und Vollständigkeit 1 mal pro Woche innerhalb der Standzeit einschl. An- und Abfahrt. Von Fremdgewerken oder unbekannter Seite vorgenommene Änderungen an den aufgestellten Gerüsten sind der Bauleitung unverzüglich zu melden. Nach jedem Kontrollgang hat der AN seine Freigabeanzeige zu aktualisieren.</t>
    </r>
  </si>
  <si>
    <t>Titel 12 - Balkonsanierungsarbeiten</t>
  </si>
  <si>
    <t>Angebotssumme Balkonsanierungen netto [€]:</t>
  </si>
  <si>
    <t>Der Ausschreibung liegen die Pläne zur Kleinaustr. 9 (Haus E) (genehmigt am 11.02.1985) von Dipl. Ing. Architekten Steinebach &amp; Weber, und Ausführungsplanung von Ingenieurgesellschaft Lüder UG zugrunde. Für die Ausführung gelten die jeweils aktuellen Fassungen der Planung, der statischen Berechnungen sowie des GEG-Nachweises.</t>
  </si>
  <si>
    <t>desweiteren
DIN 1055 Lastannahmen für Bauten
DIN 1060 Baukalk
DIN 1164 Portland-, Eisenportland-, Hochofen- und Trasszement
DIN 1168 Baugipse
DIN 4102 Brandverhalten von Baustoffen und Bauteilen
DIN 4108 Wärmeschutz im Hochbau
DIN 4109 Schallschutz im Hochbau
DIN 18156 Stoffe für keramische Bekleidungen im Dünnbettverfahren
DIN 18157 Ausführung keramischer Bekleidungen im Dünnbettverfahren
DIN 18164 Schaumkunststoffe als Dämmstoffe
DIN 18165 Faserdämmstoffe
DIN 18195 Abdichtungen
DIN 18201 Toleranzen im Bauwesen
DIN 18202 Toleranzen im Hochbau; Bauwerke
DIN 18345 Wärmedämm-Verbundsysteme
DIN 18350 Putz- und Stuckarbeiten
DIN 18451 Gerüstarbeiten
DIN 18534 Abdichtung von Innenräumen
DIN 18550 Putz
DIN 18557 Werkmörtel
DIN 18558 Kunstharzputze
DIN 18560 Estriche im Bauwesen
DIN EN 13162: Wärmedämmstoffe für Gebäude
sowie die einschlägigen Grund- und Fachregeln im Klempner- und Abdichtungshandwerk</t>
  </si>
  <si>
    <t xml:space="preserve">Für die Ausführung der Balkonsanierungsarbeiten sind folgende geltenden Normen und Richtlinien insbesondere zu beachten und einzuhalten:
- VOB/C ATV DIN 18299 "Allgemeine Regelungen für Bauarbeiten jeder Art" 
- VOB/C ATV DIN 18336 „Abdichtungsarbeiten“
- VOB/C ATV DIN 18338 „Dachdeckungs- und Dachabdichtungsarbeiten“
- DIN 18195 – Abdichtungen von Bauwerken – Begriffe
- DIN 18531 - Abdichtung von Dächern sowie Balkonen, Loggien und Laubengängen
- DIN 18533 - Abdichtung von erdberührten Bauteilen sowie in und unter Wänden
- Fachregel für Abdichtungen ("Flachdachrichtlinie") vom Zentralverband des Deutschen Dachdeckerhandwerks – Fachverband Dach-, Wand- und Abdichtungstechnik
- Allgemeine bauaufsichtliche Zulassungen für Abdichtungsarbeiten
- VOB/C ATV DIN 18339 „Klempnerarbeiten“
</t>
  </si>
  <si>
    <t xml:space="preserve">Für die Ausführung der Arbeiten sind weiterhin folgende geltenden 
Normen und Richtlinien einzuhalten und zu beachten:
DIN EN 1991-1: Eurocode 1: Einwirkungen auf Tragwerke
DIN 1960-100: Entwässerungsanlagen für Gebäude und Grundstücke
DIN 18460 Regenfalleitungen außerhalb von Gebäuden und Dachrinnen
EN 501 Dachdeckungsprodukte aus Metallblech (Zink)
EN 988 Zink und Zinklegierungen
EN 988 Bänder und Bleche aus Zink für das Bauwesen
DIN EN 612 Hängedachrinne und Regenfallrohre aus Metallblech
EN 1179 Zink und Zinklegierungen, Primärzink
DIN 1707 Weichlote für Schwermetalle, Zusammensetzung
DIN 1986 Entwässerungsanlagen für Gebäude und Grundstücke
DIN 4113: Aluminiumkonstruktionen unter vorwiegend ruhender Belastung
DIN 4420 Arbeits- und Schutzgerüste, Berechnung und bauliche Durchbildung
DIN 4420 Arbeits- und Schutzgerüste, Leitergerüste
DIN 8511 Flußmittel zum Löten metallischer Werkstoffe
DIN 18807: Trapezprofile im Hochbau
Richtlinien für die Ausführung von Metalldächern
- Außenwandbekleidungen und Bauklempnerarbeiten
Richtlinien für die Ausführung von Flachdächern, RHEINZINK®-"Anwendung in der Architektur"
- Montagerichtlinien der Herstellerfirmen
- die bauaufsichtlichen/baurechtlichen Zulassungsbescheide bzw. Europäisch Technische Bewertungen und die nachfolgend aufgeführten Normen und Richtlinien
</t>
  </si>
  <si>
    <r>
      <rPr>
        <b/>
        <sz val="10"/>
        <color theme="1"/>
        <rFont val="Arial"/>
        <family val="2"/>
      </rPr>
      <t>PUR-Wärmedämmung als Gefälledämmung</t>
    </r>
    <r>
      <rPr>
        <sz val="10"/>
        <color theme="1"/>
        <rFont val="Arial"/>
        <family val="2"/>
      </rPr>
      <t xml:space="preserve"> 
bestehend aus Grundplatten und/oder vorgefertigten Gefälleplatten/ Gefälle-Elementen mit Stufenfalz, 
Dämmkern: PU-Hartschaum nach DIN EN 13165; 
Nennwert der Wärmeleitfähigkeit λ</t>
    </r>
    <r>
      <rPr>
        <vertAlign val="subscript"/>
        <sz val="10"/>
        <color theme="1"/>
        <rFont val="Arial"/>
        <family val="2"/>
      </rPr>
      <t>d</t>
    </r>
    <r>
      <rPr>
        <sz val="10"/>
        <color theme="1"/>
        <rFont val="Arial"/>
        <family val="2"/>
      </rPr>
      <t xml:space="preserve"> = 0,027 W/(mK); 
Brandverhalten Klasse E nach DIN EN 13501-1 B2 nach DIN 4102-1; Anwendungstyp: DAA dh nach DIN 4108-10,
beidseitige bituminierte Glasvlies-Kaschierung,
gemäß Gefälledämmplan,
Höhe nach Maßgabe der Höhe der Gesamt-Balkonkonstruktion,
liefern und nach Ausführungsplanung fachgerecht gemäß Herstellervorgaben systemkonform auf 3 Balkonloggien fugendicht aufbringen/ verlegen und mit Dampfsperre der Vorposition sowie untereinander mit geeignetem PU-Kleber verkleben, 
Fehlstellen und Hohl- und Randbereiche mit geeignetem, flexiblem PU-Dämmschaum Illbruck FM330 o.glw. ausfüllen</t>
    </r>
  </si>
  <si>
    <r>
      <rPr>
        <b/>
        <sz val="10"/>
        <color theme="1"/>
        <rFont val="Arial"/>
        <family val="2"/>
      </rPr>
      <t>Verwahrungsabdeckung</t>
    </r>
    <r>
      <rPr>
        <sz val="10"/>
        <color theme="1"/>
        <rFont val="Arial"/>
        <family val="2"/>
      </rPr>
      <t xml:space="preserve"> der Wandanschlüsse und Trittschutzbleche aus Zinkblech, d = 0,7 mm dick, 
ca. 15cm hoch
fachgerecht </t>
    </r>
    <r>
      <rPr>
        <b/>
        <sz val="10"/>
        <color theme="1"/>
        <rFont val="Arial"/>
        <family val="2"/>
      </rPr>
      <t>demontieren</t>
    </r>
    <r>
      <rPr>
        <sz val="10"/>
        <color theme="1"/>
        <rFont val="Arial"/>
        <family val="2"/>
      </rPr>
      <t xml:space="preserve"> und inkl. aller erforderlicher Genehmigungen und Gebühren entsorgen</t>
    </r>
  </si>
  <si>
    <r>
      <rPr>
        <b/>
        <sz val="10"/>
        <color rgb="FF000000"/>
        <rFont val="Arial"/>
        <family val="2"/>
      </rPr>
      <t>Mauerabdeckung der Brüstungen von 6 Balkonloggien 2.OG</t>
    </r>
    <r>
      <rPr>
        <sz val="10"/>
        <color rgb="FF000000"/>
        <rFont val="Arial"/>
        <family val="2"/>
      </rPr>
      <t xml:space="preserve">
Material: 0,7mm Titanzink, </t>
    </r>
    <r>
      <rPr>
        <b/>
        <sz val="10"/>
        <color rgb="FF000000"/>
        <rFont val="Arial"/>
        <family val="2"/>
      </rPr>
      <t xml:space="preserve">
</t>
    </r>
    <r>
      <rPr>
        <sz val="10"/>
        <color rgb="FF000000"/>
        <rFont val="Arial"/>
        <family val="2"/>
      </rPr>
      <t xml:space="preserve">ggf. inkl. Unterkonstruktion
fachgerecht </t>
    </r>
    <r>
      <rPr>
        <b/>
        <sz val="10"/>
        <color rgb="FF000000"/>
        <rFont val="Arial"/>
        <family val="2"/>
      </rPr>
      <t>demontieren</t>
    </r>
    <r>
      <rPr>
        <sz val="10"/>
        <color rgb="FF000000"/>
        <rFont val="Arial"/>
        <family val="2"/>
      </rPr>
      <t xml:space="preserve">/ abbauen, laden und inkl. aller erforderlicher Genehmigungen und Gebühren </t>
    </r>
    <r>
      <rPr>
        <b/>
        <sz val="10"/>
        <color rgb="FF000000"/>
        <rFont val="Arial"/>
        <family val="2"/>
      </rPr>
      <t>entsorgen</t>
    </r>
  </si>
  <si>
    <t xml:space="preserve">Für die Ausführung der Arbeiten sind folgende geltenden Normen und Richtlinien insbesondere zu beachten und einzuhalten:
- VOB/C ATV DIN 18299 "Allgemeine Regelungen für Bauarbeiten jeder Art" 
- VOB/C ATV DIN 18338 „Dachdeckungs- und Dachabdichtungsarbeiten“
- VOB/C ATV DIN 18339 „Klempnerarbeiten“
</t>
  </si>
  <si>
    <t>desweiteren
DIN 1055 Lastannahmen für Bauten
DIN 1060 Baukalk
DIN 1164 Portland-, Eisenportland-, Hochofen- und Trasszement
DIN 1168 Baugipse
DIN 4102 Brandverhalten von Baustoffen und Bauteilen
DIN 4108 Wärmeschutz im Hochbau
DIN 4109 Schallschutz im Hochbau
DIN 18156 Stoffe für keramische Bekleidungen im Dünnbettverfahren
DIN 18157 Ausführung keramischer Bekleidungen im Dünnbettverfahren
DIN 18164 Schaumkunststoffe als Dämmstoffe
DIN 18165 Faserdämmstoffe
DIN 18195 Abdichtungen
DIN 18201 Toleranzen im Bauwesen
DIN 18202 Toleranzen im Hochbau; Bauwerke
DIN 18345 Wärmedämm-Verbundsysteme
DIN 18350 Putz- und Stuckarbeiten
DIN 18451 Gerüstarbeiten
DIN 18534 Abdichtung von Innenräumen
DIN 18550 Putz
DIN 18557 Werkmörtel
DIN 18558 Kunstharzputze
DIN 18560 Estriche im Bauwesen
DIN EN 13162: Wärmedämmstoffe für Gebäude
sowie die einschlägigen Grund- und Fachregeln im Handwerk</t>
  </si>
  <si>
    <t>Titel 11 - Blechabdeckungsarbeiten</t>
  </si>
  <si>
    <t>Angebotssumme Blechabdeckungen netto [€]:</t>
  </si>
  <si>
    <t>Gerüst-, Dachdecker-, Klempner-, Putz- und Malerarbeiten</t>
  </si>
  <si>
    <t xml:space="preserve"> Balkone+Erker</t>
  </si>
  <si>
    <t>Angebotssumme netto [€}]</t>
  </si>
  <si>
    <t>19% [€]</t>
  </si>
  <si>
    <t>Angebotssumme BRUTTO [€]</t>
  </si>
  <si>
    <r>
      <rPr>
        <b/>
        <sz val="10"/>
        <color rgb="FF231F20"/>
        <rFont val="Arial"/>
        <family val="2"/>
      </rPr>
      <t>Putzuntersuchung:</t>
    </r>
    <r>
      <rPr>
        <sz val="10"/>
        <color rgb="FF231F20"/>
        <rFont val="Arial"/>
        <family val="2"/>
      </rPr>
      <t xml:space="preserve">
im Anschlußbereich der entfernten Balkonbrüstungsverblechung und Gesimsverblechungen an Erkern unter Balkonloggien des 2.OG 
die Fassadenfläche auf losen, nicht tragenden Putz hin abklopfen, diesen bis zum tragfähigen Putz entfernen, Risse im notwendigen Ausmaß aufweiten und mit Rissbrückengewebe überspannen, kleinere Risse mit elastischer Spachtelmasse schliessen, geschätzter Anteil max. 5% der Balkonputzfläche, der tatsächliche Schadensgrad an der Fassadenfläche kann erst nach Abklopfen beurteilt werden.</t>
    </r>
  </si>
  <si>
    <r>
      <rPr>
        <b/>
        <sz val="10"/>
        <color rgb="FF000000"/>
        <rFont val="Arial"/>
        <family val="2"/>
      </rPr>
      <t>Gefälleschicht auf Mauerköpfen der Brüstungen 
von 6 Balkonloggien 2.OG</t>
    </r>
    <r>
      <rPr>
        <sz val="10"/>
        <color rgb="FF000000"/>
        <rFont val="Arial"/>
        <family val="2"/>
      </rPr>
      <t xml:space="preserve">
waagerechte Mauerköpfe nach Ausbau der Blechabdeckungen + Unterkonstruktion systemkonform grundieren, Herstellung eines gleichmäßigen Gefälles aus Zementmörtel nach innen zum Balkon ≥2%</t>
    </r>
    <r>
      <rPr>
        <b/>
        <sz val="10"/>
        <color rgb="FF000000"/>
        <rFont val="Arial"/>
        <family val="2"/>
      </rPr>
      <t xml:space="preserve">
</t>
    </r>
    <r>
      <rPr>
        <sz val="10"/>
        <color rgb="FF000000"/>
        <rFont val="Arial"/>
        <family val="2"/>
      </rPr>
      <t>zur Aufnahme einer Holzwerkstoffplatte wie in Pos. 11.03,
liefern und fachgerecht gemäß Herstellerangaben systemkonform einbauen 
nach Anputzen der Aussenseiten oberseitig vollflächig auf gesamter Brüstungsbreite aufbringen und 
und fachgerecht mit Mineralischer Dichtungsschlämme (MDS) 
PCI Seccoral 1 K o.glw.
bestreichen einschließlich aller erforderlichen Materialien</t>
    </r>
  </si>
  <si>
    <t>Angebotssumme Putz- und Fassadenarbeiten netto [€]:</t>
  </si>
  <si>
    <r>
      <rPr>
        <b/>
        <sz val="10"/>
        <color rgb="FF231F20"/>
        <rFont val="Arial"/>
        <family val="2"/>
      </rPr>
      <t>Vorbereiten und Grundieren 
Putz-Fassadenflächen, Balkonbrüstungen + Gesimsen</t>
    </r>
    <r>
      <rPr>
        <sz val="10"/>
        <color rgb="FF231F20"/>
        <rFont val="Arial"/>
        <family val="2"/>
      </rPr>
      <t xml:space="preserve"> 
in Einzelflächen unterschiedlicher Größe 
(insgesamt bis ca. 20% der Gesamtflächen)
zur Aufnahme eines Kalkzementputz/ dauerhaft wasserabweisenden und dabei hoch diffusionsoffenen Sanierputz,
in Art und Struktur wie Bestand (Reibeputz) Oberflächen der Putzfassaden bzw. Untergrund vorbehandeln,
organische Beschichtungen fachgerecht entfernen, Altanstriche auf Tragfähigkeit prüfen (z.B.mittels Gitterritzprobe), nach Erfordernis aufrauhen bzw. mit geeignetem Mittel anlösen, 
systemkonform passende Grundierung und Hydrophobierung
liefern und fach- und systemgerecht vollflächig aufbringen</t>
    </r>
  </si>
  <si>
    <r>
      <rPr>
        <b/>
        <sz val="10"/>
        <color rgb="FF231F20"/>
        <rFont val="Arial"/>
        <family val="2"/>
      </rPr>
      <t xml:space="preserve">2-lagigen mineralischen, dauerhaft wasserabweisenden, hoch diffusionsoffenen Sanierputz/ Reibeputz
</t>
    </r>
    <r>
      <rPr>
        <sz val="10"/>
        <color rgb="FF231F20"/>
        <rFont val="Arial"/>
        <family val="2"/>
      </rPr>
      <t>Remmers SP-Top-White o.glw.</t>
    </r>
    <r>
      <rPr>
        <b/>
        <sz val="10"/>
        <color rgb="FF231F20"/>
        <rFont val="Arial"/>
        <family val="2"/>
      </rPr>
      <t xml:space="preserve">
</t>
    </r>
    <r>
      <rPr>
        <sz val="10"/>
        <color rgb="FF231F20"/>
        <rFont val="Arial"/>
        <family val="2"/>
      </rPr>
      <t>liefern und auf Untergründen der Pos.</t>
    </r>
    <r>
      <rPr>
        <sz val="10"/>
        <rFont val="Arial"/>
        <family val="2"/>
      </rPr>
      <t xml:space="preserve">13.03 nach dessen Abtrocknen </t>
    </r>
    <r>
      <rPr>
        <sz val="10"/>
        <color rgb="FF231F20"/>
        <rFont val="Arial"/>
        <family val="2"/>
      </rPr>
      <t xml:space="preserve"> gemäß DIN V 18550 als Oberputz in den erforderlichen Auftragsstärken, auf Fassadenflächen fachgerecht nach Herstellerverarbeitungshinweisen auftragen und optisch unauffällig anarbeiten/ glätten in Art und Struktur wie Bestand (Reibeputz),
an Blechabdeckungen mit Kellenunterschnitt und anschließend dauerelastischer Versiegelung,
Einlegen von Armierungsgewebe in 1.Putzlage nach Erfordernis,
an Balkonbrüstungsköpfen bis OK Brüstung/ UK Gefälleschicht,
inkl. aller erforderlichen Eckschutzschienen und Anputzprofile, insbesondere oberhalb von Blechabdeckungen als untere Abtropfkante
</t>
    </r>
    <r>
      <rPr>
        <b/>
        <sz val="10"/>
        <color rgb="FF231F20"/>
        <rFont val="Arial"/>
        <family val="2"/>
      </rPr>
      <t>Oberflächengüte: Q3</t>
    </r>
    <r>
      <rPr>
        <sz val="10"/>
        <color rgb="FF231F20"/>
        <rFont val="Arial"/>
        <family val="2"/>
      </rPr>
      <t>/ wie vorhanden</t>
    </r>
  </si>
  <si>
    <t>Angebotssumme Malerarbeiten netto [€]:</t>
  </si>
  <si>
    <r>
      <rPr>
        <b/>
        <sz val="10"/>
        <color rgb="FF231F20"/>
        <rFont val="Arial"/>
        <family val="2"/>
      </rPr>
      <t>Vorbereiten und Grundieren 
Fassadenfläche Pos. 13.01, 13.03 + 13.04
der Balkonloggien 2.OG</t>
    </r>
    <r>
      <rPr>
        <sz val="10"/>
        <color rgb="FF231F20"/>
        <rFont val="Arial"/>
        <family val="2"/>
      </rPr>
      <t xml:space="preserve">
zur Aufnahme eines Neuanstrichs in Art und Farbton wie Bestand (auf Reibeputz) Oberflächen vorbehandeln,
organische Beschichtungen fachgerecht entfernen, Altanstriche auf Tragfähigkeit prüfen (z.B.mittels Gitterritzprobe), nach Erfordernis aufrauhen bzw. mit geeignetem Mittel anlösen und systemkonform 
passende Grundierung (Hydrogrund, Haftgrund bzw. Putzgrund)
liefern und  nach Herstellerangaben fachgerecht vollflächig aufbringen</t>
    </r>
  </si>
  <si>
    <r>
      <rPr>
        <b/>
        <sz val="10"/>
        <color rgb="FF231F20"/>
        <rFont val="Arial"/>
        <family val="2"/>
      </rPr>
      <t xml:space="preserve">Vorbereiten und Grundieren 
Deckenfläche mit Feuchteschäden 
Whg 1.OG vorne links, WE03 unter der vorderen Balkonloggia 2.OG
</t>
    </r>
    <r>
      <rPr>
        <sz val="10"/>
        <color rgb="FF231F20"/>
        <rFont val="Arial"/>
        <family val="2"/>
      </rPr>
      <t>schadensbetroffene Deckenbereiche freilegen, geschädigte Bausubstanz (Putz/ Spachtelung) vollständig entfernen,
vollständig abgetrockneten Zustand zur weiteren Bearbeitung abwarten und feststellen/ nachweisen,
zur Aufnahme eines Neuanstrichs in Art und Farbton wie Bestand (auf Reibeputz) Oberflächen vorbehandeln,
organische Beschichtungen fachgerecht entfernen, Anschlüsse an Altanstriche auf Tragfähigkeit prüfen, nach Erfordernis aufrauhen bzw. mit geeignetem Mittel anlösen, systemkonforme Sperr-Grundierung
liefern und  nach Herstellerangaben fachgerecht vollflächig aufbringen</t>
    </r>
  </si>
  <si>
    <r>
      <rPr>
        <b/>
        <sz val="10"/>
        <color rgb="FF000000"/>
        <rFont val="Arial"/>
        <family val="2"/>
      </rPr>
      <t>Fehlstellen/ -flächen in Deckenputz/ -spachtelung
Whg 1.OG vorne links, WE03 unter der vorderen Balkonloggia 2.OG</t>
    </r>
    <r>
      <rPr>
        <sz val="10"/>
        <color rgb="FF000000"/>
        <rFont val="Arial"/>
        <family val="2"/>
      </rPr>
      <t xml:space="preserve">
</t>
    </r>
    <r>
      <rPr>
        <b/>
        <sz val="10"/>
        <color rgb="FF000000"/>
        <rFont val="Arial"/>
        <family val="2"/>
      </rPr>
      <t>flächengleich und optisch unauffällig schließen,</t>
    </r>
    <r>
      <rPr>
        <sz val="10"/>
        <color rgb="FF000000"/>
        <rFont val="Arial"/>
        <family val="2"/>
      </rPr>
      <t xml:space="preserve">
systemkonform mit entsprechender Spachtelmasse bzw. Putz ausfüllen, und eben nach jeweiligen Herstellerangaben an Bestand anarbeiten, ggf. mehrlagig,
einschließlich Liefern aller dazu notwendigen Materialien und Werkzeuge</t>
    </r>
  </si>
  <si>
    <t xml:space="preserve">Pläne zur Kleinaustr. 9 (Haus B) (genehmigt: 11.02.1985) von Dipl. Ing. Architekten Steinebach &amp; Weber, eingescant, mit Zusätzen der HV vKathen:
-5 Grundrisse UG - DG
-3 Seitenansichten
- 1 Schnitt
</t>
  </si>
  <si>
    <t>Baubeschreibung vom 06.08.1984</t>
  </si>
  <si>
    <t>Gutachterliche Schadensbeurteilung Kleinaustr.9 des SV Ingenieurgesellschaft Lüder UG vom 10.11.2022</t>
  </si>
  <si>
    <r>
      <rPr>
        <b/>
        <sz val="10"/>
        <color rgb="FF231F20"/>
        <rFont val="Arial"/>
        <family val="2"/>
      </rPr>
      <t xml:space="preserve">optional:
Bauzaun
</t>
    </r>
    <r>
      <rPr>
        <sz val="10"/>
        <color rgb="FF231F20"/>
        <rFont val="Arial"/>
        <family val="2"/>
      </rPr>
      <t>von Baubeginn bis Baufertigstellung umlaufenden, geschlossenen Bauzaun bzw. eine gleichwertige Einrichtung nach Anordnung der Bauleitung im notwendigen Umfang liefern und aufstellen, erforderliche abschließbare Tore und Türen inklusive, vorhalten und nach Fertigstellung der Baumaßnahme wieder rückstandslos entfernen, inkl. aller erforderlicher Genehmigungen und Gebühren sowie deren Nachweisen</t>
    </r>
  </si>
  <si>
    <r>
      <rPr>
        <b/>
        <sz val="10"/>
        <color rgb="FF231F20"/>
        <rFont val="Arial"/>
        <family val="2"/>
      </rPr>
      <t>Baustelleneinrichtung</t>
    </r>
    <r>
      <rPr>
        <sz val="10"/>
        <color rgb="FF231F20"/>
        <rFont val="Arial"/>
        <family val="2"/>
      </rPr>
      <t xml:space="preserve"> 
Liefern und vorhalten sämtlicher </t>
    </r>
    <r>
      <rPr>
        <sz val="10"/>
        <rFont val="Arial"/>
        <family val="2"/>
      </rPr>
      <t xml:space="preserve">zur vertraglichen Erfüllung erforderlichen Einrichtungen, </t>
    </r>
    <r>
      <rPr>
        <sz val="10"/>
        <color rgb="FF231F20"/>
        <rFont val="Arial"/>
        <family val="2"/>
      </rPr>
      <t>Materialien, Werkzeugen, Geräten und Betriebsstoffen für die Dauer der Bauleistungen, nach Beendigung der Leistungen komplett beräumen, abfahren und ggf. entsorgen inkl. aller erforderlicher Genehmigungen und Gebühren sowie deren Nachweisen sowie Säubern der Standorte</t>
    </r>
  </si>
  <si>
    <r>
      <rPr>
        <b/>
        <sz val="10"/>
        <color rgb="FF000000"/>
        <rFont val="Arial"/>
        <family val="2"/>
      </rPr>
      <t>Mauerabdeckung der Brüstungen von 6 Balkonloggien 2.OG</t>
    </r>
    <r>
      <rPr>
        <sz val="10"/>
        <color rgb="FF000000"/>
        <rFont val="Arial"/>
        <family val="2"/>
      </rPr>
      <t xml:space="preserve">
gedämmt, waagerecht,
Material: 0,7mm Titanzink, walzblank nach DIN EN 988, 
4 Kantungen, in handwerklicher Ausführung gemäß DIN EN 612 herstellen;
</t>
    </r>
    <r>
      <rPr>
        <b/>
        <sz val="10"/>
        <color rgb="FF000000"/>
        <rFont val="Arial"/>
        <family val="2"/>
      </rPr>
      <t xml:space="preserve">Breite MW +Putz ca. 28 cm
</t>
    </r>
    <r>
      <rPr>
        <sz val="10"/>
        <color rgb="FF000000"/>
        <rFont val="Arial"/>
        <family val="2"/>
      </rPr>
      <t>inkl. Unterkonstruktion, zusätzlich erforderlicher Haften und Einklemmvorrichtungen, 
- Holzwerkstoffplatte zur Anwendung im Außenbereich nach DIN EN 13986, als Zuschnitt einseitig gefast, in erforderlicher Plattendicke auf der Brüstung mit  gleichmäßigem Gefälle nach innen zum Balkon ≥2% (Pos.13.05) mit beidseitigem Überstand verlegen und windsogsicher nach DIN EN 1991-1-4 mechanisch befestigen
- Verbundblechprofil, 2-fach gekantet und angereift, mit unterlegtem Dichtband an der Brüstungsaußenkante, fachgerecht montieren
- Verbundblechstöße mit Deckband, Breite 120 mm, in erforderlichem Zuschnitt aus trägerlosem Material, passend zur Dachabdichtung, gemäß Herstellervorgaben überschweißen
- Unterkante der seitlichen Abkantungen als Abtropfkante nach innen ca 1,5cm umgekantet, nach außen leicht angekröpft
- Unterkante der seitlichen Abkantungen mindestens 3 cm tiefer als Oberkante des überdeckten Putzes, 
seitlicher Abstand zu Putz ≥ 2 cm</t>
    </r>
  </si>
  <si>
    <t>Brüstungshöhe: ca. 75 cm
Verbindung der Stöße durch Liegefalze, Anordnung von Dehnungsstößen in erforderlicher Anzahl,
je von Wetterseite abgewandt
seitlicher oder rückwärtiger Anschluß an Aussenbauteile mittels 2-facher (mind. 1-facher) Auf-/ Umkantung 1,5/ 1,5 cm unter Putz
liefern und nach Ausführungsplanung fachgerecht gemäß Herstellerangaben systemkonform schlagregendicht für die Unterkonstruktion einbauen einschließlich aller erforderlichen Materialien.</t>
  </si>
  <si>
    <r>
      <rPr>
        <b/>
        <sz val="10"/>
        <color rgb="FF000000"/>
        <rFont val="Arial"/>
        <family val="2"/>
      </rPr>
      <t xml:space="preserve">Gesimsabdeckung erneuern
</t>
    </r>
    <r>
      <rPr>
        <sz val="10"/>
        <color rgb="FF000000"/>
        <rFont val="Arial"/>
        <family val="2"/>
      </rPr>
      <t xml:space="preserve">vorhandene Gesims-Blechabdeckungen an Balkonerkern entfernen,
lose und angewitterete Putzbereiche ober- und unterhalb abklopfen bis in tragfähigen Bereich, 
gebäudeabwärtiges Gefälle gleichmäßig anspachteln
Material: 0,7mm Titanzink, walzblank nach DIN EN 988, 
min. 3 Kantungen, mit Rückenaufkantung </t>
    </r>
    <r>
      <rPr>
        <sz val="10"/>
        <color rgb="FF000000"/>
        <rFont val="Calibri"/>
        <family val="2"/>
      </rPr>
      <t>≥</t>
    </r>
    <r>
      <rPr>
        <sz val="10"/>
        <color rgb="FF000000"/>
        <rFont val="Arial"/>
        <family val="2"/>
      </rPr>
      <t>1,5 cm,
in handwerklicher Ausführung gemäß DIN EN 612 herstellen;
Breite Gesimsvorsprung bis ca. 10 cm,</t>
    </r>
    <r>
      <rPr>
        <b/>
        <sz val="10"/>
        <color rgb="FF000000"/>
        <rFont val="Arial"/>
        <family val="2"/>
      </rPr>
      <t xml:space="preserve">
</t>
    </r>
    <r>
      <rPr>
        <sz val="10"/>
        <color rgb="FF000000"/>
        <rFont val="Arial"/>
        <family val="2"/>
      </rPr>
      <t xml:space="preserve">inkl. Unterkonstruktion, ggf. zusätzlich erforderlicher Haften und Einklemmvorrichtungen, 
- Verbundblechprofil, nach Anforderung gekantet und angereift, mit unterlegtem Dichtband fachgerecht montieren
- seitlicher oder rückwärtiger Anschluß an Aussenbauteile mittels 2-facher (mind. 1-facher) Auf-/ Umkantung 1,5/ 1,5 cm unter Putz
- Unterkante der seitlichen Abkantungen als Abtropfkante nach innen ca 1,5cm umgekantet, Fassadenüberstand </t>
    </r>
    <r>
      <rPr>
        <sz val="10"/>
        <color rgb="FF000000"/>
        <rFont val="Calibri"/>
        <family val="2"/>
      </rPr>
      <t>≥</t>
    </r>
    <r>
      <rPr>
        <sz val="10"/>
        <color rgb="FF000000"/>
        <rFont val="Arial"/>
        <family val="2"/>
      </rPr>
      <t>2cm
Verbindung der Stöße durch Liegefalze, ggf. gelötet, Anordnung von Dehnungsstößen in erforderlicher Anzahl, je von Wetterseite abgewandt,
liefern und nach Ausführungsplanung fachgerecht gemäß Herstellerangaben systemkonform schlagregendicht für die Unterkonstruktion einbauen einschließlich aller erforderlichen Materialien</t>
    </r>
  </si>
  <si>
    <r>
      <rPr>
        <b/>
        <sz val="10"/>
        <color theme="1"/>
        <rFont val="Arial"/>
        <family val="2"/>
      </rPr>
      <t>Trittschutzblech für Balkonloggien</t>
    </r>
    <r>
      <rPr>
        <sz val="10"/>
        <color theme="1"/>
        <rFont val="Arial"/>
        <family val="2"/>
      </rPr>
      <t xml:space="preserve">,
aus Zinkblech/Titanzink nach DIN EN 988
-Deutsche Fassung EN 988 (Werkstoffzuordnung-Norm)
Zuschnitt bis 250 mm, abgekantet ohne Falz, 
Werkstoffdicke: 0,7 mm, 
mit Tropfkante als gekanteten Falz,
liefern und fachgerecht gemäß Herstellervorgaben und Flachdachrichtlinien systemkonform an Untergrund/ Holzunterlage 
auf 3 Balkonloggien befestigen,
an der Blechüberdeckung verlöten; 
bei Bauteillängen über 3,00 m mit indirekter Befestigung </t>
    </r>
  </si>
  <si>
    <r>
      <rPr>
        <b/>
        <sz val="10"/>
        <color rgb="FF000000"/>
        <rFont val="Arial"/>
        <family val="2"/>
      </rPr>
      <t xml:space="preserve">Sperr-Grundierung
</t>
    </r>
    <r>
      <rPr>
        <sz val="10"/>
        <color rgb="FF000000"/>
        <rFont val="Arial"/>
        <family val="2"/>
      </rPr>
      <t xml:space="preserve">der gemäß Pos. 15.04 überarbeiteten Flächen in Deckenputz/ -spachtelung
als absperrenden Anstrich, der das Durchschlagen von Flecken und Verfärbungen verhindert,
liefern und systemkonform nach Herstellerangaben fachgerecht vollflächig aufbringen
</t>
    </r>
  </si>
  <si>
    <r>
      <rPr>
        <b/>
        <sz val="10"/>
        <color rgb="FF231F20"/>
        <rFont val="Arial"/>
        <family val="2"/>
      </rPr>
      <t>Dispersionsfarbe für gesamte Decke 
Whg 1.OG vorne links, 
WE03 unter der vorderen Balkonloggia 2.OG</t>
    </r>
    <r>
      <rPr>
        <sz val="10"/>
        <color rgb="FF231F20"/>
        <rFont val="Arial"/>
        <family val="2"/>
      </rPr>
      <t xml:space="preserve">,
liefern und nach Herstellerangaben fachgerecht und systemkonform deckend in den erforderlichen Arbeitsgängen </t>
    </r>
    <r>
      <rPr>
        <b/>
        <sz val="10"/>
        <color rgb="FF231F20"/>
        <rFont val="Arial"/>
        <family val="2"/>
      </rPr>
      <t>streichen</t>
    </r>
    <r>
      <rPr>
        <sz val="10"/>
        <color rgb="FF231F20"/>
        <rFont val="Arial"/>
        <family val="2"/>
      </rPr>
      <t>,
Grund- und Schlussbeschichtung
Nassabriebsklasse: 2 (DIN EN 13300) vormals scheuerbeständig
Deckvermögen Klasse: 1 (DIN EN 13300)
Untergrund: Beton/ Weißputz/ Gipsspachtel
Farbe: weiß</t>
    </r>
  </si>
  <si>
    <r>
      <rPr>
        <b/>
        <sz val="10"/>
        <color rgb="FF231F20"/>
        <rFont val="Arial"/>
        <family val="2"/>
      </rPr>
      <t>Stundenlohnarbeiten Polier/ Vorarbeiter</t>
    </r>
    <r>
      <rPr>
        <sz val="10"/>
        <color rgb="FF231F20"/>
        <rFont val="Arial"/>
        <family val="2"/>
      </rPr>
      <t xml:space="preserve"> 
für zusätzliche, nicht im Angebot enthaltene Arbeiten zum Nachweis, nach Absprache mit AG/ Bauleitung </t>
    </r>
  </si>
  <si>
    <r>
      <rPr>
        <b/>
        <sz val="10"/>
        <color rgb="FF231F20"/>
        <rFont val="Arial"/>
        <family val="2"/>
      </rPr>
      <t>Stundenlohnarbeiten Facharbeiter</t>
    </r>
    <r>
      <rPr>
        <sz val="10"/>
        <color rgb="FF231F20"/>
        <rFont val="Arial"/>
        <family val="2"/>
      </rPr>
      <t xml:space="preserve"> 
für zusätzliche, nicht im Angebot enthaltene Arbeiten zum Nachweis, nach Absprache mit AG/ Bauleitung </t>
    </r>
  </si>
  <si>
    <r>
      <rPr>
        <b/>
        <sz val="10"/>
        <color rgb="FF231F20"/>
        <rFont val="Arial"/>
        <family val="2"/>
      </rPr>
      <t>Stundenlohnarbeiten Bauhelfer</t>
    </r>
    <r>
      <rPr>
        <sz val="10"/>
        <color rgb="FF231F20"/>
        <rFont val="Arial"/>
        <family val="2"/>
      </rPr>
      <t xml:space="preserve"> 
für zusätzliche, nicht im Angebot enthaltene Arbeiten zum Nachweis, nach Absprache mit AG/ Bauleitung </t>
    </r>
  </si>
  <si>
    <r>
      <rPr>
        <b/>
        <sz val="10"/>
        <color rgb="FF231F20"/>
        <rFont val="Arial"/>
        <family val="2"/>
      </rPr>
      <t>Container ca. 5 cbm</t>
    </r>
    <r>
      <rPr>
        <sz val="10"/>
        <color rgb="FF231F20"/>
        <rFont val="Arial"/>
        <family val="2"/>
      </rPr>
      <t xml:space="preserve"> 
für zusätzliche, nicht im Auftrag enthaltene Baumischabfälle, nach Absprache mit AG/ Bauleitung aufstellen und gemäß dem Brandenburgischen Abfallgesetzes (BbgAbfG) abfahren und entsorgen inkl. aller erforderlicher Genehmigungen und Gebühren sowie deren Nachweisen</t>
    </r>
  </si>
  <si>
    <t>Titel 13 - Putz- und Fassadenarbeiten</t>
  </si>
  <si>
    <t xml:space="preserve"> netto [ € ]</t>
  </si>
  <si>
    <t>netto [ € ]</t>
  </si>
  <si>
    <t>Ingenieurgesellschaft Lüder UG
Baraschstraße 17, 14193 Berlin</t>
  </si>
  <si>
    <t>15.03.2024</t>
  </si>
  <si>
    <t>EURO [€]</t>
  </si>
  <si>
    <t>Erneuerung Brüstungsabdeckungen; 
Erneuerung Gesimsabdeckungen; 
Balkonsanierungen 3 Balkonloggien; 
Putzanarbeiten und tlw. Fassadenanstrich
Deckensanierung Feuchteschaden</t>
  </si>
  <si>
    <t>Bürohaus Lüder, Baraschstr. 17, 14193 Berlin
oder per email</t>
  </si>
  <si>
    <t>asap</t>
  </si>
  <si>
    <t>31.05.2024</t>
  </si>
  <si>
    <t>bestätigt:</t>
  </si>
  <si>
    <r>
      <rPr>
        <b/>
        <sz val="14"/>
        <color theme="1"/>
        <rFont val="Calibri"/>
        <family val="2"/>
        <scheme val="minor"/>
      </rPr>
      <t xml:space="preserve">Sanierung Brüstungen, Balkone und  Gesimse </t>
    </r>
    <r>
      <rPr>
        <b/>
        <sz val="11"/>
        <color theme="1"/>
        <rFont val="Calibri"/>
        <family val="2"/>
        <scheme val="minor"/>
      </rPr>
      <t xml:space="preserve">
Kleinaustraße 9
14169 Berlin-Zehlendorf</t>
    </r>
  </si>
  <si>
    <t>Zusammenstellung der Titelsummen</t>
  </si>
  <si>
    <t>Eine Wertung ist nur von vollständig ausgefüllten Angebots-Unterlagen 
mindestens zu Titel 1, Titel 5 und einem weiteren Titel möglich.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</si>
</sst>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 &quot;€&quot;"/>
    <numFmt numFmtId="165" formatCode="0.0"/>
  </numFmts>
  <fonts count="40" x14ac:knownFonts="1">
    <font>
      <sz val="11"/>
      <color theme="1"/>
      <name val="Calibri"/>
      <family val="2"/>
      <scheme val="minor"/>
    </font>
    <font>
      <sz val="11"/>
      <color theme="1"/>
      <name val="Arial"/>
      <family val="2"/>
    </font>
    <font>
      <b/>
      <sz val="11"/>
      <color theme="1"/>
      <name val="Arial"/>
      <family val="2"/>
    </font>
    <font>
      <sz val="10"/>
      <color rgb="FF231F20"/>
      <name val="Arial"/>
      <family val="2"/>
    </font>
    <font>
      <b/>
      <sz val="12"/>
      <color theme="1"/>
      <name val="Arial"/>
      <family val="2"/>
    </font>
    <font>
      <sz val="8"/>
      <name val="Calibri"/>
      <family val="2"/>
      <scheme val="minor"/>
    </font>
    <font>
      <b/>
      <sz val="11"/>
      <color theme="1"/>
      <name val="Calibri"/>
      <family val="2"/>
      <scheme val="minor"/>
    </font>
    <font>
      <b/>
      <sz val="10"/>
      <color theme="1"/>
      <name val="Arial"/>
      <family val="2"/>
    </font>
    <font>
      <sz val="10"/>
      <color theme="1"/>
      <name val="Arial"/>
      <family val="2"/>
    </font>
    <font>
      <sz val="10"/>
      <color rgb="FF222222"/>
      <name val="Arial"/>
      <family val="2"/>
    </font>
    <font>
      <sz val="10"/>
      <color rgb="FF000000"/>
      <name val="Arial"/>
      <family val="2"/>
    </font>
    <font>
      <sz val="10"/>
      <name val="Arial"/>
      <family val="2"/>
    </font>
    <font>
      <b/>
      <sz val="10"/>
      <color rgb="FF222222"/>
      <name val="Arial"/>
      <family val="2"/>
    </font>
    <font>
      <b/>
      <sz val="10"/>
      <color rgb="FF000000"/>
      <name val="Arial"/>
      <family val="2"/>
    </font>
    <font>
      <sz val="12"/>
      <color theme="1"/>
      <name val="Arial"/>
      <family val="2"/>
    </font>
    <font>
      <b/>
      <sz val="12"/>
      <color theme="0"/>
      <name val="Arial"/>
      <family val="2"/>
    </font>
    <font>
      <sz val="12"/>
      <color theme="0"/>
      <name val="Arial"/>
      <family val="2"/>
    </font>
    <font>
      <b/>
      <u/>
      <sz val="12"/>
      <color theme="0"/>
      <name val="Arial"/>
      <family val="2"/>
    </font>
    <font>
      <sz val="11"/>
      <color theme="1"/>
      <name val="Calibri"/>
      <family val="2"/>
      <scheme val="minor"/>
    </font>
    <font>
      <b/>
      <sz val="14"/>
      <color theme="1"/>
      <name val="Calibri"/>
      <family val="2"/>
      <scheme val="minor"/>
    </font>
    <font>
      <sz val="7"/>
      <color theme="1"/>
      <name val="Calibri"/>
      <family val="2"/>
      <scheme val="minor"/>
    </font>
    <font>
      <b/>
      <sz val="14"/>
      <color theme="1"/>
      <name val="Arial"/>
      <family val="2"/>
    </font>
    <font>
      <b/>
      <sz val="10"/>
      <color rgb="FF231F20"/>
      <name val="Arial"/>
      <family val="2"/>
    </font>
    <font>
      <sz val="10"/>
      <color theme="0"/>
      <name val="Arial"/>
      <family val="2"/>
    </font>
    <font>
      <sz val="12"/>
      <color theme="1"/>
      <name val="Calibri"/>
      <family val="2"/>
      <scheme val="minor"/>
    </font>
    <font>
      <b/>
      <u/>
      <sz val="14"/>
      <color theme="1"/>
      <name val="Calibri"/>
      <family val="2"/>
      <scheme val="minor"/>
    </font>
    <font>
      <sz val="9"/>
      <color rgb="FF231F20"/>
      <name val="Arial"/>
      <family val="2"/>
    </font>
    <font>
      <sz val="10"/>
      <color rgb="FFFF0000"/>
      <name val="Arial"/>
      <family val="2"/>
    </font>
    <font>
      <b/>
      <sz val="10"/>
      <name val="Arial"/>
      <family val="2"/>
    </font>
    <font>
      <sz val="11"/>
      <color rgb="FFFF0000"/>
      <name val="Calibri"/>
      <family val="2"/>
      <scheme val="minor"/>
    </font>
    <font>
      <sz val="11"/>
      <name val="Calibri"/>
      <family val="2"/>
      <scheme val="minor"/>
    </font>
    <font>
      <b/>
      <sz val="10"/>
      <color theme="1"/>
      <name val="Calibri"/>
      <family val="2"/>
      <scheme val="minor"/>
    </font>
    <font>
      <sz val="10"/>
      <color rgb="FF000000"/>
      <name val="Calibri"/>
      <family val="2"/>
    </font>
    <font>
      <sz val="10"/>
      <name val="Aptos Narrow"/>
      <family val="2"/>
    </font>
    <font>
      <vertAlign val="subscript"/>
      <sz val="10"/>
      <color theme="1"/>
      <name val="Arial"/>
      <family val="2"/>
    </font>
    <font>
      <b/>
      <sz val="14"/>
      <color rgb="FF231F20"/>
      <name val="Arial"/>
      <family val="2"/>
    </font>
    <font>
      <b/>
      <u/>
      <sz val="14"/>
      <color theme="1"/>
      <name val="Arial"/>
      <family val="2"/>
    </font>
    <font>
      <sz val="12"/>
      <name val="Arial"/>
      <family val="2"/>
    </font>
    <font>
      <b/>
      <sz val="12"/>
      <name val="Arial"/>
      <family val="2"/>
    </font>
    <font>
      <b/>
      <u/>
      <sz val="12.5"/>
      <name val="Arial"/>
      <family val="2"/>
    </font>
  </fonts>
  <fills count="2">
    <fill>
      <patternFill patternType="none"/>
    </fill>
    <fill>
      <patternFill patternType="gray125"/>
    </fill>
  </fills>
  <borders count="2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double">
        <color auto="1"/>
      </left>
      <right/>
      <top/>
      <bottom/>
      <diagonal/>
    </border>
    <border>
      <left style="thin">
        <color indexed="64"/>
      </left>
      <right/>
      <top style="thin">
        <color indexed="64"/>
      </top>
      <bottom style="thin">
        <color indexed="64"/>
      </bottom>
      <diagonal/>
    </border>
    <border>
      <left/>
      <right/>
      <top style="hair">
        <color indexed="64"/>
      </top>
      <bottom style="hair">
        <color indexed="64"/>
      </bottom>
      <diagonal/>
    </border>
    <border>
      <left/>
      <right/>
      <top/>
      <bottom style="hair">
        <color indexed="64"/>
      </bottom>
      <diagonal/>
    </border>
    <border>
      <left/>
      <right style="thin">
        <color indexed="64"/>
      </right>
      <top/>
      <bottom/>
      <diagonal/>
    </border>
    <border>
      <left style="hair">
        <color indexed="64"/>
      </left>
      <right/>
      <top/>
      <bottom/>
      <diagonal/>
    </border>
    <border>
      <left/>
      <right style="hair">
        <color indexed="64"/>
      </right>
      <top style="hair">
        <color indexed="64"/>
      </top>
      <bottom style="hair">
        <color indexed="64"/>
      </bottom>
      <diagonal/>
    </border>
    <border>
      <left/>
      <right/>
      <top style="hair">
        <color indexed="64"/>
      </top>
      <bottom/>
      <diagonal/>
    </border>
  </borders>
  <cellStyleXfs count="3">
    <xf numFmtId="0" fontId="0" fillId="0" borderId="0"/>
    <xf numFmtId="9" fontId="18" fillId="0" borderId="0" applyFont="0" applyFill="0" applyBorder="0" applyAlignment="0" applyProtection="0"/>
    <xf numFmtId="43" fontId="18" fillId="0" borderId="0" applyFont="0" applyFill="0" applyBorder="0" applyAlignment="0" applyProtection="0"/>
  </cellStyleXfs>
  <cellXfs count="244">
    <xf numFmtId="0" fontId="0" fillId="0" borderId="0" xfId="0"/>
    <xf numFmtId="0" fontId="3" fillId="0" borderId="0" xfId="0" applyFont="1" applyAlignment="1">
      <alignment vertical="top"/>
    </xf>
    <xf numFmtId="49" fontId="7" fillId="0" borderId="0" xfId="0" applyNumberFormat="1" applyFont="1" applyAlignment="1">
      <alignment horizontal="right" vertical="top"/>
    </xf>
    <xf numFmtId="0" fontId="8" fillId="0" borderId="0" xfId="0" applyFont="1" applyAlignment="1">
      <alignment horizontal="left" vertical="top"/>
    </xf>
    <xf numFmtId="0" fontId="8" fillId="0" borderId="0" xfId="0" applyFont="1" applyAlignment="1">
      <alignment vertical="top"/>
    </xf>
    <xf numFmtId="164" fontId="8" fillId="0" borderId="0" xfId="0" applyNumberFormat="1" applyFont="1" applyAlignment="1">
      <alignment horizontal="right"/>
    </xf>
    <xf numFmtId="49" fontId="8" fillId="0" borderId="0" xfId="0" applyNumberFormat="1" applyFont="1" applyAlignment="1">
      <alignment horizontal="right" vertical="top"/>
    </xf>
    <xf numFmtId="1" fontId="9" fillId="0" borderId="0" xfId="0" applyNumberFormat="1" applyFont="1" applyAlignment="1">
      <alignment horizontal="right" vertical="top"/>
    </xf>
    <xf numFmtId="0" fontId="9" fillId="0" borderId="0" xfId="0" applyFont="1" applyAlignment="1">
      <alignment horizontal="left" vertical="top"/>
    </xf>
    <xf numFmtId="0" fontId="3" fillId="0" borderId="0" xfId="0" applyFont="1" applyAlignment="1">
      <alignment vertical="top" wrapText="1"/>
    </xf>
    <xf numFmtId="164" fontId="8" fillId="0" borderId="0" xfId="0" applyNumberFormat="1" applyFont="1"/>
    <xf numFmtId="0" fontId="8" fillId="0" borderId="0" xfId="0" applyFont="1"/>
    <xf numFmtId="2" fontId="8" fillId="0" borderId="0" xfId="0" applyNumberFormat="1" applyFont="1" applyAlignment="1">
      <alignment horizontal="right" vertical="top"/>
    </xf>
    <xf numFmtId="0" fontId="8" fillId="0" borderId="0" xfId="0" applyFont="1" applyAlignment="1">
      <alignment vertical="center"/>
    </xf>
    <xf numFmtId="0" fontId="8" fillId="0" borderId="0" xfId="0" applyFont="1" applyAlignment="1">
      <alignment horizontal="left" vertical="center"/>
    </xf>
    <xf numFmtId="164" fontId="8" fillId="0" borderId="0" xfId="0" applyNumberFormat="1" applyFont="1" applyAlignment="1">
      <alignment horizontal="right" vertical="center"/>
    </xf>
    <xf numFmtId="1" fontId="9" fillId="0" borderId="0" xfId="0" applyNumberFormat="1" applyFont="1" applyAlignment="1">
      <alignment horizontal="right" vertical="center"/>
    </xf>
    <xf numFmtId="0" fontId="9" fillId="0" borderId="0" xfId="0" applyFont="1" applyAlignment="1">
      <alignment horizontal="left" vertical="center"/>
    </xf>
    <xf numFmtId="0" fontId="0" fillId="0" borderId="0" xfId="0" applyAlignment="1">
      <alignment vertical="top"/>
    </xf>
    <xf numFmtId="0" fontId="3" fillId="0" borderId="3" xfId="0" applyFont="1" applyBorder="1" applyAlignment="1">
      <alignment vertical="top" wrapText="1"/>
    </xf>
    <xf numFmtId="164" fontId="8" fillId="0" borderId="3" xfId="0" applyNumberFormat="1" applyFont="1" applyBorder="1"/>
    <xf numFmtId="0" fontId="10" fillId="0" borderId="3" xfId="0" applyFont="1" applyBorder="1" applyAlignment="1">
      <alignment vertical="top" wrapText="1"/>
    </xf>
    <xf numFmtId="0" fontId="8" fillId="0" borderId="3" xfId="0" applyFont="1" applyBorder="1" applyAlignment="1">
      <alignment vertical="top" wrapText="1"/>
    </xf>
    <xf numFmtId="0" fontId="3" fillId="0" borderId="4" xfId="0" applyFont="1" applyBorder="1" applyAlignment="1">
      <alignment vertical="top" wrapText="1"/>
    </xf>
    <xf numFmtId="164" fontId="8" fillId="0" borderId="4" xfId="0" applyNumberFormat="1" applyFont="1" applyBorder="1"/>
    <xf numFmtId="164" fontId="8" fillId="0" borderId="5" xfId="0" applyNumberFormat="1" applyFont="1" applyBorder="1"/>
    <xf numFmtId="164" fontId="8" fillId="0" borderId="3" xfId="0" applyNumberFormat="1" applyFont="1" applyBorder="1" applyAlignment="1">
      <alignment horizontal="right"/>
    </xf>
    <xf numFmtId="49" fontId="7" fillId="0" borderId="0" xfId="0" applyNumberFormat="1" applyFont="1" applyAlignment="1">
      <alignment horizontal="left" vertical="top"/>
    </xf>
    <xf numFmtId="49" fontId="8" fillId="0" borderId="0" xfId="0" applyNumberFormat="1" applyFont="1" applyAlignment="1">
      <alignment vertical="top"/>
    </xf>
    <xf numFmtId="49" fontId="12" fillId="0" borderId="0" xfId="0" applyNumberFormat="1" applyFont="1" applyAlignment="1">
      <alignment horizontal="right" vertical="top"/>
    </xf>
    <xf numFmtId="49" fontId="12" fillId="0" borderId="0" xfId="0" applyNumberFormat="1" applyFont="1" applyAlignment="1">
      <alignment horizontal="right" vertical="center"/>
    </xf>
    <xf numFmtId="49" fontId="7" fillId="0" borderId="3" xfId="0" applyNumberFormat="1" applyFont="1" applyBorder="1" applyAlignment="1">
      <alignment horizontal="right" vertical="center"/>
    </xf>
    <xf numFmtId="2" fontId="8" fillId="0" borderId="3" xfId="0" applyNumberFormat="1" applyFont="1" applyBorder="1" applyAlignment="1">
      <alignment horizontal="center" vertical="center"/>
    </xf>
    <xf numFmtId="0" fontId="8" fillId="0" borderId="3" xfId="0" applyFont="1" applyBorder="1" applyAlignment="1">
      <alignment horizontal="left" vertical="center"/>
    </xf>
    <xf numFmtId="0" fontId="8" fillId="0" borderId="3" xfId="0" applyFont="1" applyBorder="1" applyAlignment="1">
      <alignment vertical="center"/>
    </xf>
    <xf numFmtId="164" fontId="8" fillId="0" borderId="3" xfId="0" applyNumberFormat="1" applyFont="1" applyBorder="1" applyAlignment="1">
      <alignment horizontal="right" vertical="center"/>
    </xf>
    <xf numFmtId="164" fontId="4" fillId="0" borderId="0" xfId="0" applyNumberFormat="1" applyFont="1" applyAlignment="1">
      <alignment horizontal="right" vertical="center"/>
    </xf>
    <xf numFmtId="0" fontId="14" fillId="0" borderId="0" xfId="0" applyFont="1" applyAlignment="1">
      <alignment vertical="center"/>
    </xf>
    <xf numFmtId="0" fontId="14" fillId="0" borderId="0" xfId="0" applyFont="1" applyAlignment="1">
      <alignment vertical="top"/>
    </xf>
    <xf numFmtId="164" fontId="14" fillId="0" borderId="0" xfId="0" applyNumberFormat="1" applyFont="1"/>
    <xf numFmtId="0" fontId="14" fillId="0" borderId="0" xfId="0" applyFont="1"/>
    <xf numFmtId="164" fontId="4" fillId="0" borderId="0" xfId="0" applyNumberFormat="1" applyFont="1" applyAlignment="1">
      <alignment horizontal="center" vertical="center"/>
    </xf>
    <xf numFmtId="164" fontId="8" fillId="0" borderId="0" xfId="0" applyNumberFormat="1" applyFont="1" applyAlignment="1">
      <alignment horizontal="center" vertical="center"/>
    </xf>
    <xf numFmtId="164" fontId="14" fillId="0" borderId="0" xfId="0" applyNumberFormat="1" applyFont="1" applyAlignment="1">
      <alignment horizontal="center" vertical="center"/>
    </xf>
    <xf numFmtId="2" fontId="8" fillId="0" borderId="0" xfId="0" applyNumberFormat="1" applyFont="1" applyAlignment="1">
      <alignment horizontal="left" vertical="top" wrapText="1"/>
    </xf>
    <xf numFmtId="2" fontId="8" fillId="0" borderId="0" xfId="0" applyNumberFormat="1" applyFont="1" applyAlignment="1">
      <alignment vertical="center" wrapText="1"/>
    </xf>
    <xf numFmtId="0" fontId="0" fillId="0" borderId="0" xfId="0" applyAlignment="1">
      <alignment horizontal="center"/>
    </xf>
    <xf numFmtId="49" fontId="0" fillId="0" borderId="0" xfId="0" applyNumberFormat="1"/>
    <xf numFmtId="0" fontId="0" fillId="0" borderId="2" xfId="0" applyBorder="1" applyAlignment="1">
      <alignment vertical="top"/>
    </xf>
    <xf numFmtId="0" fontId="0" fillId="0" borderId="2" xfId="0" applyBorder="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6" fillId="0" borderId="6" xfId="0" applyNumberFormat="1" applyFont="1" applyBorder="1" applyAlignment="1">
      <alignment horizontal="left" vertical="center"/>
    </xf>
    <xf numFmtId="49" fontId="20" fillId="0" borderId="0" xfId="0" applyNumberFormat="1" applyFont="1" applyAlignment="1">
      <alignment horizontal="center" vertical="center"/>
    </xf>
    <xf numFmtId="49" fontId="0" fillId="0" borderId="1" xfId="0" applyNumberFormat="1" applyBorder="1"/>
    <xf numFmtId="0" fontId="0" fillId="0" borderId="1" xfId="0" applyBorder="1"/>
    <xf numFmtId="164" fontId="15" fillId="0" borderId="0" xfId="0" applyNumberFormat="1" applyFont="1" applyAlignment="1">
      <alignment vertical="center"/>
    </xf>
    <xf numFmtId="164" fontId="21" fillId="0" borderId="0" xfId="0" applyNumberFormat="1" applyFont="1" applyAlignment="1">
      <alignment horizontal="center" vertical="center"/>
    </xf>
    <xf numFmtId="164" fontId="8" fillId="0" borderId="0" xfId="0" applyNumberFormat="1" applyFont="1" applyAlignment="1">
      <alignment horizontal="center"/>
    </xf>
    <xf numFmtId="0" fontId="3" fillId="0" borderId="1" xfId="0" applyFont="1" applyBorder="1" applyAlignment="1">
      <alignment vertical="top"/>
    </xf>
    <xf numFmtId="164" fontId="8" fillId="0" borderId="1" xfId="0" applyNumberFormat="1" applyFont="1" applyBorder="1"/>
    <xf numFmtId="0" fontId="22" fillId="0" borderId="0" xfId="0" applyFont="1" applyAlignment="1">
      <alignment horizontal="center" vertical="top"/>
    </xf>
    <xf numFmtId="164" fontId="7" fillId="0" borderId="0" xfId="0" applyNumberFormat="1" applyFont="1" applyAlignment="1">
      <alignment horizontal="center"/>
    </xf>
    <xf numFmtId="0" fontId="4" fillId="0" borderId="6" xfId="0" applyFont="1" applyBorder="1" applyAlignment="1">
      <alignment horizontal="right" vertical="center"/>
    </xf>
    <xf numFmtId="164" fontId="17" fillId="0" borderId="6" xfId="0" applyNumberFormat="1" applyFont="1" applyBorder="1" applyAlignment="1">
      <alignment vertical="center"/>
    </xf>
    <xf numFmtId="164" fontId="15" fillId="0" borderId="3" xfId="0" applyNumberFormat="1" applyFont="1" applyBorder="1" applyAlignment="1">
      <alignment vertical="center"/>
    </xf>
    <xf numFmtId="164" fontId="15" fillId="0" borderId="2" xfId="0" applyNumberFormat="1" applyFont="1" applyBorder="1" applyAlignment="1">
      <alignment vertical="center"/>
    </xf>
    <xf numFmtId="164" fontId="17" fillId="0" borderId="0" xfId="0" applyNumberFormat="1" applyFont="1" applyAlignment="1">
      <alignment vertical="center"/>
    </xf>
    <xf numFmtId="164" fontId="21" fillId="0" borderId="17" xfId="0" applyNumberFormat="1" applyFont="1" applyBorder="1" applyAlignment="1">
      <alignment horizontal="center" vertical="center"/>
    </xf>
    <xf numFmtId="164" fontId="8" fillId="0" borderId="17" xfId="0" applyNumberFormat="1" applyFont="1" applyBorder="1"/>
    <xf numFmtId="164" fontId="14" fillId="0" borderId="17" xfId="0" applyNumberFormat="1" applyFont="1" applyBorder="1"/>
    <xf numFmtId="0" fontId="3" fillId="0" borderId="11" xfId="0" applyFont="1" applyBorder="1" applyAlignment="1">
      <alignment vertical="top"/>
    </xf>
    <xf numFmtId="164" fontId="8" fillId="0" borderId="11" xfId="0" applyNumberFormat="1" applyFont="1" applyBorder="1"/>
    <xf numFmtId="164" fontId="4" fillId="0" borderId="1" xfId="0" applyNumberFormat="1" applyFont="1" applyBorder="1" applyAlignment="1">
      <alignment horizontal="center" vertical="center"/>
    </xf>
    <xf numFmtId="0" fontId="0" fillId="0" borderId="2" xfId="0" applyBorder="1" applyAlignment="1">
      <alignment vertical="top" wrapText="1"/>
    </xf>
    <xf numFmtId="49" fontId="7" fillId="0" borderId="0" xfId="0" applyNumberFormat="1" applyFont="1" applyAlignment="1">
      <alignment horizontal="left" vertical="center"/>
    </xf>
    <xf numFmtId="2" fontId="7" fillId="0" borderId="0" xfId="0" applyNumberFormat="1" applyFont="1" applyAlignment="1">
      <alignment horizontal="left" vertical="center"/>
    </xf>
    <xf numFmtId="0" fontId="0" fillId="0" borderId="18" xfId="0" applyBorder="1" applyAlignment="1">
      <alignment horizontal="right" vertical="center"/>
    </xf>
    <xf numFmtId="9" fontId="6" fillId="0" borderId="6" xfId="1" applyFont="1" applyBorder="1" applyAlignment="1">
      <alignment horizontal="left" vertical="center"/>
    </xf>
    <xf numFmtId="0" fontId="10" fillId="0" borderId="0" xfId="0" applyFont="1" applyAlignment="1">
      <alignment vertical="top" wrapText="1"/>
    </xf>
    <xf numFmtId="164" fontId="7" fillId="0" borderId="0" xfId="0" applyNumberFormat="1" applyFont="1" applyAlignment="1">
      <alignment horizontal="right" vertical="center"/>
    </xf>
    <xf numFmtId="164" fontId="8" fillId="0" borderId="2" xfId="0" applyNumberFormat="1" applyFont="1" applyBorder="1"/>
    <xf numFmtId="1" fontId="8" fillId="0" borderId="0" xfId="0" applyNumberFormat="1" applyFont="1" applyAlignment="1">
      <alignment vertical="top"/>
    </xf>
    <xf numFmtId="0" fontId="6" fillId="0" borderId="0" xfId="0" quotePrefix="1" applyFont="1" applyAlignment="1">
      <alignment vertical="top"/>
    </xf>
    <xf numFmtId="0" fontId="14" fillId="0" borderId="1" xfId="0" applyFont="1" applyBorder="1" applyAlignment="1">
      <alignment vertical="top"/>
    </xf>
    <xf numFmtId="164" fontId="14" fillId="0" borderId="1" xfId="0" applyNumberFormat="1" applyFont="1" applyBorder="1"/>
    <xf numFmtId="0" fontId="24" fillId="0" borderId="0" xfId="0" applyFont="1"/>
    <xf numFmtId="0" fontId="0" fillId="0" borderId="0" xfId="0" applyAlignment="1">
      <alignment vertical="center"/>
    </xf>
    <xf numFmtId="0" fontId="6" fillId="0" borderId="0" xfId="0" applyFont="1" applyAlignment="1">
      <alignment vertical="center"/>
    </xf>
    <xf numFmtId="0" fontId="6" fillId="0" borderId="0" xfId="0" applyFont="1" applyAlignment="1">
      <alignment horizontal="right" vertical="center"/>
    </xf>
    <xf numFmtId="0" fontId="26" fillId="0" borderId="0" xfId="0" applyFont="1" applyAlignment="1">
      <alignment horizontal="center" vertical="top"/>
    </xf>
    <xf numFmtId="164" fontId="8" fillId="0" borderId="5" xfId="0" applyNumberFormat="1" applyFont="1" applyBorder="1" applyAlignment="1">
      <alignment horizontal="right"/>
    </xf>
    <xf numFmtId="2" fontId="7" fillId="0" borderId="0" xfId="0" applyNumberFormat="1" applyFont="1" applyAlignment="1">
      <alignment horizontal="left" vertical="top"/>
    </xf>
    <xf numFmtId="0" fontId="3" fillId="0" borderId="5" xfId="0" applyFont="1" applyBorder="1" applyAlignment="1">
      <alignment vertical="top" wrapText="1"/>
    </xf>
    <xf numFmtId="165" fontId="9" fillId="0" borderId="0" xfId="0" applyNumberFormat="1" applyFont="1" applyAlignment="1">
      <alignment horizontal="right" vertical="top"/>
    </xf>
    <xf numFmtId="2" fontId="7" fillId="0" borderId="3" xfId="0" applyNumberFormat="1" applyFont="1" applyBorder="1" applyAlignment="1">
      <alignment horizontal="center" vertical="center"/>
    </xf>
    <xf numFmtId="0" fontId="7" fillId="0" borderId="3" xfId="0" applyFont="1" applyBorder="1" applyAlignment="1">
      <alignment horizontal="left" vertical="center"/>
    </xf>
    <xf numFmtId="0" fontId="7" fillId="0" borderId="3" xfId="0" applyFont="1" applyBorder="1" applyAlignment="1">
      <alignment vertical="center"/>
    </xf>
    <xf numFmtId="164" fontId="7" fillId="0" borderId="3" xfId="0" applyNumberFormat="1" applyFont="1" applyBorder="1" applyAlignment="1">
      <alignment horizontal="right" vertical="center"/>
    </xf>
    <xf numFmtId="0" fontId="7" fillId="0" borderId="0" xfId="0" applyFont="1" applyAlignment="1">
      <alignment vertical="center"/>
    </xf>
    <xf numFmtId="2" fontId="2" fillId="0" borderId="0" xfId="0" applyNumberFormat="1" applyFont="1" applyAlignment="1">
      <alignment horizontal="left" vertical="center"/>
    </xf>
    <xf numFmtId="0" fontId="22" fillId="0" borderId="0" xfId="0" applyFont="1" applyAlignment="1">
      <alignment horizontal="right" vertical="center" wrapText="1"/>
    </xf>
    <xf numFmtId="49" fontId="2" fillId="0" borderId="0" xfId="0" applyNumberFormat="1" applyFont="1" applyAlignment="1">
      <alignment horizontal="left" vertical="center"/>
    </xf>
    <xf numFmtId="164" fontId="8" fillId="0" borderId="0" xfId="0" applyNumberFormat="1" applyFont="1" applyAlignment="1">
      <alignment vertical="center"/>
    </xf>
    <xf numFmtId="1" fontId="11" fillId="0" borderId="0" xfId="0" applyNumberFormat="1" applyFont="1" applyAlignment="1">
      <alignment horizontal="right" vertical="top"/>
    </xf>
    <xf numFmtId="164" fontId="7" fillId="0" borderId="3" xfId="0" applyNumberFormat="1" applyFont="1" applyBorder="1" applyAlignment="1">
      <alignment horizontal="right"/>
    </xf>
    <xf numFmtId="0" fontId="29" fillId="0" borderId="0" xfId="0" applyFont="1" applyAlignment="1">
      <alignment horizontal="right"/>
    </xf>
    <xf numFmtId="0" fontId="29" fillId="0" borderId="0" xfId="0" applyFont="1"/>
    <xf numFmtId="0" fontId="30" fillId="0" borderId="0" xfId="0" applyFont="1"/>
    <xf numFmtId="0" fontId="8" fillId="0" borderId="0" xfId="0" applyFont="1" applyAlignment="1">
      <alignment vertical="top" wrapText="1"/>
    </xf>
    <xf numFmtId="164" fontId="7" fillId="0" borderId="3" xfId="0" applyNumberFormat="1" applyFont="1" applyBorder="1" applyAlignment="1">
      <alignment horizontal="right" wrapText="1"/>
    </xf>
    <xf numFmtId="0" fontId="1" fillId="0" borderId="0" xfId="0" applyFont="1" applyAlignment="1">
      <alignment vertical="center"/>
    </xf>
    <xf numFmtId="0" fontId="1" fillId="0" borderId="0" xfId="0" applyFont="1" applyAlignment="1">
      <alignment horizontal="left" vertical="center"/>
    </xf>
    <xf numFmtId="0" fontId="24" fillId="0" borderId="0" xfId="0" quotePrefix="1" applyFont="1" applyAlignment="1">
      <alignment horizontal="right" vertical="top"/>
    </xf>
    <xf numFmtId="164" fontId="15" fillId="0" borderId="17" xfId="0" applyNumberFormat="1" applyFont="1" applyBorder="1" applyAlignment="1">
      <alignment vertical="center"/>
    </xf>
    <xf numFmtId="0" fontId="0" fillId="0" borderId="2" xfId="0" applyBorder="1" applyAlignment="1">
      <alignment vertical="center"/>
    </xf>
    <xf numFmtId="49" fontId="6" fillId="0" borderId="6" xfId="0" applyNumberFormat="1" applyFont="1" applyBorder="1" applyAlignment="1">
      <alignment vertical="center"/>
    </xf>
    <xf numFmtId="0" fontId="4" fillId="0" borderId="0" xfId="0" applyFont="1" applyAlignment="1">
      <alignment horizontal="right" vertical="center"/>
    </xf>
    <xf numFmtId="2" fontId="4" fillId="0" borderId="0" xfId="0" quotePrefix="1" applyNumberFormat="1" applyFont="1" applyAlignment="1">
      <alignment horizontal="right" vertical="center"/>
    </xf>
    <xf numFmtId="164" fontId="16" fillId="0" borderId="22" xfId="0" applyNumberFormat="1" applyFont="1" applyBorder="1" applyAlignment="1">
      <alignment vertical="center"/>
    </xf>
    <xf numFmtId="164" fontId="8" fillId="0" borderId="0" xfId="0" applyNumberFormat="1" applyFont="1" applyAlignment="1">
      <alignment horizontal="left" wrapText="1"/>
    </xf>
    <xf numFmtId="164" fontId="16" fillId="0" borderId="17" xfId="0" applyNumberFormat="1" applyFont="1" applyBorder="1" applyAlignment="1">
      <alignment vertical="center"/>
    </xf>
    <xf numFmtId="164" fontId="17" fillId="0" borderId="17" xfId="0" applyNumberFormat="1" applyFont="1" applyBorder="1" applyAlignment="1">
      <alignment vertical="center"/>
    </xf>
    <xf numFmtId="0" fontId="25" fillId="0" borderId="0" xfId="0" applyFont="1" applyAlignment="1">
      <alignment vertical="center"/>
    </xf>
    <xf numFmtId="164" fontId="7" fillId="0" borderId="4" xfId="0" applyNumberFormat="1" applyFont="1" applyBorder="1" applyAlignment="1">
      <alignment horizontal="right"/>
    </xf>
    <xf numFmtId="0" fontId="11" fillId="0" borderId="3" xfId="0" applyFont="1" applyBorder="1" applyAlignment="1">
      <alignment vertical="top" wrapText="1"/>
    </xf>
    <xf numFmtId="165" fontId="11" fillId="0" borderId="0" xfId="0" applyNumberFormat="1" applyFont="1" applyAlignment="1">
      <alignment horizontal="right" vertical="top"/>
    </xf>
    <xf numFmtId="164" fontId="7" fillId="0" borderId="5" xfId="0" applyNumberFormat="1" applyFont="1" applyBorder="1" applyAlignment="1">
      <alignment horizontal="right"/>
    </xf>
    <xf numFmtId="49" fontId="7" fillId="0" borderId="0" xfId="0" applyNumberFormat="1" applyFont="1" applyAlignment="1">
      <alignment horizontal="right" vertical="center"/>
    </xf>
    <xf numFmtId="43" fontId="8" fillId="0" borderId="0" xfId="2" applyFont="1"/>
    <xf numFmtId="43" fontId="8" fillId="0" borderId="0" xfId="2" applyFont="1" applyAlignment="1">
      <alignment vertical="center"/>
    </xf>
    <xf numFmtId="0" fontId="8" fillId="0" borderId="0" xfId="0" applyFont="1" applyAlignment="1">
      <alignment horizontal="left"/>
    </xf>
    <xf numFmtId="43" fontId="8" fillId="0" borderId="0" xfId="2" applyFont="1" applyAlignment="1">
      <alignment horizontal="left"/>
    </xf>
    <xf numFmtId="0" fontId="7" fillId="0" borderId="5" xfId="0" applyFont="1" applyBorder="1" applyAlignment="1">
      <alignment vertical="center"/>
    </xf>
    <xf numFmtId="0" fontId="8" fillId="0" borderId="0" xfId="0" applyFont="1" applyAlignment="1">
      <alignment horizontal="left" vertical="top" wrapText="1"/>
    </xf>
    <xf numFmtId="165" fontId="2" fillId="0" borderId="0" xfId="0" applyNumberFormat="1" applyFont="1" applyAlignment="1">
      <alignment horizontal="right" vertical="center"/>
    </xf>
    <xf numFmtId="165" fontId="7" fillId="0" borderId="0" xfId="0" applyNumberFormat="1" applyFont="1" applyAlignment="1">
      <alignment horizontal="right" vertical="top"/>
    </xf>
    <xf numFmtId="165" fontId="7" fillId="0" borderId="0" xfId="0" applyNumberFormat="1" applyFont="1" applyAlignment="1">
      <alignment horizontal="right" vertical="center"/>
    </xf>
    <xf numFmtId="165" fontId="7" fillId="0" borderId="3" xfId="0" applyNumberFormat="1" applyFont="1" applyBorder="1" applyAlignment="1">
      <alignment horizontal="center" vertical="center"/>
    </xf>
    <xf numFmtId="165" fontId="8" fillId="0" borderId="0" xfId="0" applyNumberFormat="1" applyFont="1" applyAlignment="1">
      <alignment horizontal="right" vertical="top"/>
    </xf>
    <xf numFmtId="165" fontId="9" fillId="0" borderId="0" xfId="0" applyNumberFormat="1" applyFont="1" applyAlignment="1">
      <alignment horizontal="right" vertical="center"/>
    </xf>
    <xf numFmtId="2" fontId="8" fillId="0" borderId="0" xfId="0" applyNumberFormat="1" applyFont="1" applyAlignment="1">
      <alignment horizontal="center" vertical="center"/>
    </xf>
    <xf numFmtId="164" fontId="8" fillId="0" borderId="24" xfId="0" applyNumberFormat="1" applyFont="1" applyBorder="1" applyAlignment="1">
      <alignment horizontal="right" vertical="center"/>
    </xf>
    <xf numFmtId="165" fontId="4" fillId="0" borderId="0" xfId="0" applyNumberFormat="1" applyFont="1" applyAlignment="1">
      <alignment horizontal="left" vertical="center"/>
    </xf>
    <xf numFmtId="2" fontId="4" fillId="0" borderId="0" xfId="0" applyNumberFormat="1" applyFont="1" applyAlignment="1">
      <alignment horizontal="left" vertical="center"/>
    </xf>
    <xf numFmtId="165" fontId="7" fillId="0" borderId="0" xfId="0" applyNumberFormat="1" applyFont="1" applyAlignment="1">
      <alignment horizontal="center" vertical="center"/>
    </xf>
    <xf numFmtId="0" fontId="7" fillId="0" borderId="0" xfId="0" applyFont="1" applyAlignment="1">
      <alignment horizontal="left" vertical="center"/>
    </xf>
    <xf numFmtId="0" fontId="7" fillId="0" borderId="19" xfId="0" applyFont="1" applyBorder="1" applyAlignment="1">
      <alignment vertical="center"/>
    </xf>
    <xf numFmtId="164" fontId="7" fillId="0" borderId="19" xfId="0" applyNumberFormat="1" applyFont="1" applyBorder="1" applyAlignment="1">
      <alignment horizontal="right" vertical="center"/>
    </xf>
    <xf numFmtId="43" fontId="8" fillId="0" borderId="0" xfId="2" applyFont="1" applyBorder="1" applyAlignment="1">
      <alignment vertical="center"/>
    </xf>
    <xf numFmtId="2" fontId="7" fillId="0" borderId="0" xfId="0" applyNumberFormat="1" applyFont="1" applyAlignment="1">
      <alignment horizontal="center" vertical="center"/>
    </xf>
    <xf numFmtId="164" fontId="7" fillId="0" borderId="20" xfId="0" applyNumberFormat="1" applyFont="1" applyBorder="1" applyAlignment="1">
      <alignment horizontal="right" vertical="center"/>
    </xf>
    <xf numFmtId="164" fontId="7" fillId="0" borderId="0" xfId="0" applyNumberFormat="1" applyFont="1" applyAlignment="1">
      <alignment horizontal="right" vertical="center" wrapText="1"/>
    </xf>
    <xf numFmtId="49" fontId="4" fillId="0" borderId="0" xfId="0" applyNumberFormat="1" applyFont="1" applyAlignment="1">
      <alignment horizontal="left" vertical="center"/>
    </xf>
    <xf numFmtId="0" fontId="8" fillId="0" borderId="24" xfId="0" applyFont="1" applyBorder="1" applyAlignment="1">
      <alignment vertical="center"/>
    </xf>
    <xf numFmtId="0" fontId="7" fillId="0" borderId="20" xfId="0" applyFont="1" applyBorder="1" applyAlignment="1">
      <alignment vertical="center"/>
    </xf>
    <xf numFmtId="0" fontId="35" fillId="0" borderId="0" xfId="0" applyFont="1" applyAlignment="1">
      <alignment horizontal="center" vertical="center" wrapText="1"/>
    </xf>
    <xf numFmtId="2" fontId="36" fillId="0" borderId="0" xfId="0" applyNumberFormat="1" applyFont="1" applyAlignment="1">
      <alignment horizontal="left" vertical="center"/>
    </xf>
    <xf numFmtId="49" fontId="19" fillId="0" borderId="6" xfId="0" applyNumberFormat="1" applyFont="1" applyBorder="1" applyAlignment="1">
      <alignment vertical="center"/>
    </xf>
    <xf numFmtId="49" fontId="6" fillId="0" borderId="0" xfId="0" applyNumberFormat="1" applyFont="1" applyAlignment="1">
      <alignment vertical="center"/>
    </xf>
    <xf numFmtId="49" fontId="6" fillId="0" borderId="1" xfId="0" applyNumberFormat="1" applyFont="1" applyBorder="1" applyAlignment="1">
      <alignment vertical="center"/>
    </xf>
    <xf numFmtId="164" fontId="8" fillId="0" borderId="3" xfId="0" applyNumberFormat="1" applyFont="1" applyBorder="1" applyProtection="1">
      <protection locked="0"/>
    </xf>
    <xf numFmtId="164" fontId="8" fillId="0" borderId="4" xfId="0" applyNumberFormat="1" applyFont="1" applyBorder="1" applyProtection="1">
      <protection locked="0"/>
    </xf>
    <xf numFmtId="49" fontId="12" fillId="0" borderId="0" xfId="0" applyNumberFormat="1" applyFont="1" applyAlignment="1" applyProtection="1">
      <alignment horizontal="right" vertical="top"/>
      <protection locked="0"/>
    </xf>
    <xf numFmtId="1" fontId="9" fillId="0" borderId="0" xfId="0" applyNumberFormat="1" applyFont="1" applyAlignment="1" applyProtection="1">
      <alignment horizontal="right" vertical="top"/>
      <protection locked="0"/>
    </xf>
    <xf numFmtId="0" fontId="9" fillId="0" borderId="0" xfId="0" applyFont="1" applyAlignment="1" applyProtection="1">
      <alignment horizontal="left" vertical="top"/>
      <protection locked="0"/>
    </xf>
    <xf numFmtId="0" fontId="10" fillId="0" borderId="3" xfId="0" applyFont="1" applyBorder="1" applyAlignment="1" applyProtection="1">
      <alignment vertical="top" wrapText="1"/>
      <protection locked="0"/>
    </xf>
    <xf numFmtId="0" fontId="10" fillId="0" borderId="5" xfId="0" applyFont="1" applyBorder="1" applyAlignment="1" applyProtection="1">
      <alignment vertical="top" wrapText="1"/>
      <protection locked="0"/>
    </xf>
    <xf numFmtId="0" fontId="8" fillId="0" borderId="0" xfId="0" applyFont="1" applyProtection="1">
      <protection locked="0"/>
    </xf>
    <xf numFmtId="0" fontId="10" fillId="0" borderId="4" xfId="0" applyFont="1" applyBorder="1" applyAlignment="1" applyProtection="1">
      <alignment vertical="top" wrapText="1"/>
      <protection locked="0"/>
    </xf>
    <xf numFmtId="0" fontId="8" fillId="0" borderId="0" xfId="0" applyFont="1" applyAlignment="1" applyProtection="1">
      <alignment vertical="center"/>
      <protection locked="0"/>
    </xf>
    <xf numFmtId="0" fontId="7" fillId="0" borderId="24" xfId="0" applyFont="1" applyBorder="1" applyAlignment="1">
      <alignment vertical="center"/>
    </xf>
    <xf numFmtId="164" fontId="7" fillId="0" borderId="4" xfId="0" applyNumberFormat="1" applyFont="1" applyBorder="1" applyAlignment="1">
      <alignment horizontal="right" vertical="center"/>
    </xf>
    <xf numFmtId="0" fontId="10" fillId="0" borderId="5" xfId="0" applyFont="1" applyBorder="1" applyAlignment="1">
      <alignment vertical="top" wrapText="1"/>
    </xf>
    <xf numFmtId="164" fontId="7" fillId="0" borderId="4" xfId="0" applyNumberFormat="1" applyFont="1" applyBorder="1" applyAlignment="1">
      <alignment horizontal="right" wrapText="1"/>
    </xf>
    <xf numFmtId="43" fontId="8" fillId="0" borderId="0" xfId="2" applyFont="1" applyAlignment="1" applyProtection="1">
      <alignment vertical="center"/>
    </xf>
    <xf numFmtId="164" fontId="8" fillId="0" borderId="5" xfId="0" applyNumberFormat="1" applyFont="1" applyBorder="1" applyProtection="1">
      <protection locked="0"/>
    </xf>
    <xf numFmtId="164" fontId="8" fillId="0" borderId="3" xfId="0" applyNumberFormat="1" applyFont="1" applyBorder="1" applyAlignment="1">
      <alignment horizontal="right" wrapText="1"/>
    </xf>
    <xf numFmtId="164" fontId="8" fillId="0" borderId="23" xfId="0" applyNumberFormat="1" applyFont="1" applyBorder="1" applyAlignment="1" applyProtection="1">
      <alignment horizontal="left"/>
      <protection locked="0"/>
    </xf>
    <xf numFmtId="164" fontId="8" fillId="0" borderId="3" xfId="0" applyNumberFormat="1" applyFont="1" applyBorder="1" applyAlignment="1" applyProtection="1">
      <alignment horizontal="right"/>
      <protection locked="0"/>
    </xf>
    <xf numFmtId="164" fontId="8" fillId="0" borderId="23" xfId="0" applyNumberFormat="1" applyFont="1" applyBorder="1" applyAlignment="1" applyProtection="1">
      <alignment horizontal="right"/>
      <protection locked="0"/>
    </xf>
    <xf numFmtId="164" fontId="38" fillId="0" borderId="3" xfId="0" applyNumberFormat="1" applyFont="1" applyBorder="1" applyAlignment="1">
      <alignment vertical="center"/>
    </xf>
    <xf numFmtId="9" fontId="23" fillId="0" borderId="0" xfId="1" applyFont="1" applyAlignment="1">
      <alignment vertical="top"/>
    </xf>
    <xf numFmtId="164" fontId="39" fillId="0" borderId="6" xfId="0" applyNumberFormat="1" applyFont="1" applyBorder="1" applyAlignment="1">
      <alignment vertical="center"/>
    </xf>
    <xf numFmtId="164" fontId="37" fillId="0" borderId="0" xfId="0" applyNumberFormat="1" applyFont="1"/>
    <xf numFmtId="164" fontId="37" fillId="0" borderId="1" xfId="0" applyNumberFormat="1" applyFont="1" applyBorder="1"/>
    <xf numFmtId="164" fontId="38" fillId="0" borderId="2" xfId="0" applyNumberFormat="1" applyFont="1" applyBorder="1" applyAlignment="1">
      <alignment vertical="center"/>
    </xf>
    <xf numFmtId="0" fontId="20" fillId="0" borderId="0" xfId="0" applyFont="1" applyAlignment="1">
      <alignment horizontal="center" vertical="center"/>
    </xf>
    <xf numFmtId="0" fontId="30" fillId="0" borderId="0" xfId="0" applyFont="1" applyAlignment="1">
      <alignment horizontal="left" vertical="top" wrapText="1"/>
    </xf>
    <xf numFmtId="0" fontId="24" fillId="0" borderId="0" xfId="0" applyFont="1" applyAlignment="1">
      <alignment horizontal="left" vertical="top" wrapText="1"/>
    </xf>
    <xf numFmtId="0" fontId="24" fillId="0" borderId="0" xfId="0" applyFont="1" applyAlignment="1">
      <alignment horizontal="left" vertical="top"/>
    </xf>
    <xf numFmtId="0" fontId="30" fillId="0" borderId="0" xfId="0" applyFont="1" applyAlignment="1">
      <alignment horizontal="left" vertical="top"/>
    </xf>
    <xf numFmtId="49" fontId="24" fillId="0" borderId="0" xfId="0" applyNumberFormat="1" applyFont="1" applyAlignment="1">
      <alignment horizontal="left" vertical="top" wrapText="1"/>
    </xf>
    <xf numFmtId="49" fontId="0" fillId="0" borderId="0" xfId="0" applyNumberFormat="1" applyAlignment="1">
      <alignment horizontal="left" vertical="top"/>
    </xf>
    <xf numFmtId="0" fontId="0" fillId="0" borderId="0" xfId="0" applyAlignment="1">
      <alignment horizontal="left" vertical="top"/>
    </xf>
    <xf numFmtId="49" fontId="30" fillId="0" borderId="0" xfId="0" applyNumberFormat="1" applyFont="1" applyAlignment="1">
      <alignment horizontal="left" vertical="top"/>
    </xf>
    <xf numFmtId="0" fontId="24" fillId="0" borderId="0" xfId="0" quotePrefix="1" applyFont="1" applyAlignment="1">
      <alignment horizontal="right" vertical="top"/>
    </xf>
    <xf numFmtId="2" fontId="0" fillId="0" borderId="0" xfId="0" applyNumberFormat="1" applyAlignment="1">
      <alignment horizontal="left" vertical="top"/>
    </xf>
    <xf numFmtId="0" fontId="0" fillId="0" borderId="0" xfId="0" applyAlignment="1">
      <alignment horizontal="center"/>
    </xf>
    <xf numFmtId="49" fontId="19" fillId="0" borderId="13" xfId="0" applyNumberFormat="1" applyFont="1" applyBorder="1" applyAlignment="1">
      <alignment horizontal="left" vertical="center" wrapText="1"/>
    </xf>
    <xf numFmtId="49" fontId="19" fillId="0" borderId="14" xfId="0" applyNumberFormat="1" applyFont="1" applyBorder="1" applyAlignment="1">
      <alignment horizontal="left" vertical="center" wrapText="1"/>
    </xf>
    <xf numFmtId="49" fontId="19" fillId="0" borderId="15" xfId="0" applyNumberFormat="1" applyFont="1" applyBorder="1" applyAlignment="1">
      <alignment horizontal="left" vertical="center" wrapText="1"/>
    </xf>
    <xf numFmtId="14" fontId="6" fillId="0" borderId="13" xfId="0" applyNumberFormat="1" applyFont="1" applyBorder="1" applyAlignment="1">
      <alignment horizontal="center" vertical="center"/>
    </xf>
    <xf numFmtId="14" fontId="6" fillId="0" borderId="15" xfId="0" applyNumberFormat="1" applyFont="1" applyBorder="1" applyAlignment="1">
      <alignment horizontal="center" vertical="center"/>
    </xf>
    <xf numFmtId="49" fontId="0" fillId="0" borderId="13" xfId="0" applyNumberFormat="1" applyBorder="1" applyAlignment="1">
      <alignment horizontal="left" vertical="top" wrapText="1"/>
    </xf>
    <xf numFmtId="49" fontId="0" fillId="0" borderId="14" xfId="0" applyNumberFormat="1" applyBorder="1" applyAlignment="1">
      <alignment horizontal="left" vertical="top" wrapText="1"/>
    </xf>
    <xf numFmtId="49" fontId="0" fillId="0" borderId="15" xfId="0" applyNumberFormat="1" applyBorder="1" applyAlignment="1">
      <alignment horizontal="left" vertical="top" wrapText="1"/>
    </xf>
    <xf numFmtId="49" fontId="19" fillId="0" borderId="13" xfId="0" applyNumberFormat="1" applyFont="1" applyBorder="1" applyAlignment="1">
      <alignment horizontal="center" vertical="center"/>
    </xf>
    <xf numFmtId="49" fontId="19" fillId="0" borderId="14" xfId="0" applyNumberFormat="1" applyFont="1" applyBorder="1" applyAlignment="1">
      <alignment horizontal="center" vertical="center"/>
    </xf>
    <xf numFmtId="49" fontId="19" fillId="0" borderId="15" xfId="0" applyNumberFormat="1" applyFont="1" applyBorder="1" applyAlignment="1">
      <alignment horizontal="center" vertical="center"/>
    </xf>
    <xf numFmtId="49" fontId="6" fillId="0" borderId="13" xfId="0" applyNumberFormat="1" applyFont="1" applyBorder="1" applyAlignment="1">
      <alignment horizontal="left" vertical="center" wrapText="1"/>
    </xf>
    <xf numFmtId="49" fontId="6" fillId="0" borderId="14" xfId="0" applyNumberFormat="1" applyFont="1" applyBorder="1" applyAlignment="1">
      <alignment horizontal="left" vertical="center"/>
    </xf>
    <xf numFmtId="49" fontId="6" fillId="0" borderId="15" xfId="0" applyNumberFormat="1" applyFont="1" applyBorder="1" applyAlignment="1">
      <alignment horizontal="left" vertical="center"/>
    </xf>
    <xf numFmtId="0" fontId="0" fillId="0" borderId="18" xfId="0" applyBorder="1" applyAlignment="1">
      <alignment horizontal="left" vertical="center"/>
    </xf>
    <xf numFmtId="0" fontId="0" fillId="0" borderId="16" xfId="0" applyBorder="1" applyAlignment="1">
      <alignment horizontal="left" vertical="center"/>
    </xf>
    <xf numFmtId="49" fontId="6" fillId="0" borderId="13" xfId="0" applyNumberFormat="1" applyFont="1" applyBorder="1" applyAlignment="1">
      <alignment horizontal="left" vertical="center"/>
    </xf>
    <xf numFmtId="49" fontId="6" fillId="0" borderId="7" xfId="0" applyNumberFormat="1" applyFont="1" applyBorder="1" applyAlignment="1">
      <alignment horizontal="left" vertical="top" wrapText="1"/>
    </xf>
    <xf numFmtId="49" fontId="6" fillId="0" borderId="8" xfId="0" applyNumberFormat="1" applyFont="1" applyBorder="1" applyAlignment="1">
      <alignment horizontal="left" vertical="top" wrapText="1"/>
    </xf>
    <xf numFmtId="49" fontId="6" fillId="0" borderId="9" xfId="0" applyNumberFormat="1" applyFont="1" applyBorder="1" applyAlignment="1">
      <alignment horizontal="left" vertical="top" wrapText="1"/>
    </xf>
    <xf numFmtId="49" fontId="6" fillId="0" borderId="10" xfId="0" applyNumberFormat="1" applyFont="1" applyBorder="1" applyAlignment="1">
      <alignment horizontal="left" vertical="top" wrapText="1"/>
    </xf>
    <xf numFmtId="49" fontId="6" fillId="0" borderId="11" xfId="0" applyNumberFormat="1" applyFont="1" applyBorder="1" applyAlignment="1">
      <alignment horizontal="left" vertical="top" wrapText="1"/>
    </xf>
    <xf numFmtId="49" fontId="6" fillId="0" borderId="12" xfId="0" applyNumberFormat="1" applyFont="1" applyBorder="1" applyAlignment="1">
      <alignment horizontal="left" vertical="top" wrapText="1"/>
    </xf>
    <xf numFmtId="49" fontId="19" fillId="0" borderId="7" xfId="0" applyNumberFormat="1" applyFont="1" applyBorder="1" applyAlignment="1">
      <alignment horizontal="left" vertical="top" wrapText="1"/>
    </xf>
    <xf numFmtId="49" fontId="19" fillId="0" borderId="8" xfId="0" applyNumberFormat="1" applyFont="1" applyBorder="1" applyAlignment="1">
      <alignment horizontal="left" vertical="top" wrapText="1"/>
    </xf>
    <xf numFmtId="49" fontId="19" fillId="0" borderId="9" xfId="0" applyNumberFormat="1" applyFont="1" applyBorder="1" applyAlignment="1">
      <alignment horizontal="left" vertical="top" wrapText="1"/>
    </xf>
    <xf numFmtId="49" fontId="24" fillId="0" borderId="10" xfId="0" applyNumberFormat="1" applyFont="1" applyBorder="1" applyAlignment="1">
      <alignment horizontal="left" vertical="top" wrapText="1"/>
    </xf>
    <xf numFmtId="49" fontId="31" fillId="0" borderId="11" xfId="0" applyNumberFormat="1" applyFont="1" applyBorder="1" applyAlignment="1">
      <alignment horizontal="left" vertical="top" wrapText="1"/>
    </xf>
    <xf numFmtId="49" fontId="31" fillId="0" borderId="12" xfId="0" applyNumberFormat="1" applyFont="1" applyBorder="1" applyAlignment="1">
      <alignment horizontal="left" vertical="top" wrapText="1"/>
    </xf>
    <xf numFmtId="164" fontId="11" fillId="0" borderId="18" xfId="0" applyNumberFormat="1" applyFont="1" applyBorder="1" applyAlignment="1">
      <alignment horizontal="center" vertical="center"/>
    </xf>
    <xf numFmtId="164" fontId="11" fillId="0" borderId="16" xfId="0" applyNumberFormat="1" applyFont="1" applyBorder="1" applyAlignment="1">
      <alignment horizontal="center" vertical="center"/>
    </xf>
    <xf numFmtId="2" fontId="7" fillId="0" borderId="0" xfId="0" applyNumberFormat="1" applyFont="1" applyAlignment="1">
      <alignment horizontal="left" vertical="top" wrapText="1"/>
    </xf>
    <xf numFmtId="2" fontId="7" fillId="0" borderId="0" xfId="0" applyNumberFormat="1" applyFont="1" applyAlignment="1">
      <alignment horizontal="left" vertical="top"/>
    </xf>
    <xf numFmtId="2" fontId="8" fillId="0" borderId="0" xfId="0" applyNumberFormat="1" applyFont="1" applyAlignment="1">
      <alignment horizontal="left" vertical="top" wrapText="1"/>
    </xf>
    <xf numFmtId="0" fontId="8" fillId="0" borderId="0" xfId="0" applyFont="1" applyAlignment="1">
      <alignment horizontal="left" vertical="top" wrapText="1"/>
    </xf>
    <xf numFmtId="2" fontId="11" fillId="0" borderId="0" xfId="0" applyNumberFormat="1" applyFont="1" applyAlignment="1">
      <alignment horizontal="left" vertical="top" wrapText="1"/>
    </xf>
    <xf numFmtId="2" fontId="27" fillId="0" borderId="0" xfId="0" applyNumberFormat="1" applyFont="1" applyAlignment="1">
      <alignment horizontal="left" vertical="top" wrapText="1"/>
    </xf>
    <xf numFmtId="164" fontId="38" fillId="0" borderId="18" xfId="0" applyNumberFormat="1" applyFont="1" applyBorder="1" applyAlignment="1">
      <alignment horizontal="center" vertical="center"/>
    </xf>
    <xf numFmtId="164" fontId="38" fillId="0" borderId="16" xfId="0" applyNumberFormat="1" applyFont="1" applyBorder="1" applyAlignment="1">
      <alignment horizontal="center" vertical="center"/>
    </xf>
    <xf numFmtId="164" fontId="23" fillId="0" borderId="18" xfId="0" applyNumberFormat="1" applyFont="1" applyBorder="1" applyAlignment="1">
      <alignment horizontal="center" vertical="center"/>
    </xf>
    <xf numFmtId="164" fontId="23" fillId="0" borderId="16" xfId="0" applyNumberFormat="1" applyFont="1" applyBorder="1" applyAlignment="1">
      <alignment horizontal="center" vertical="center"/>
    </xf>
    <xf numFmtId="0" fontId="11" fillId="0" borderId="0" xfId="0" applyFont="1" applyAlignment="1">
      <alignment horizontal="left" vertical="top" wrapText="1"/>
    </xf>
    <xf numFmtId="1" fontId="9" fillId="0" borderId="0" xfId="0" applyNumberFormat="1" applyFont="1" applyAlignment="1">
      <alignment horizontal="left" vertical="top" wrapText="1"/>
    </xf>
    <xf numFmtId="0" fontId="22" fillId="0" borderId="0" xfId="0" applyFont="1" applyAlignment="1">
      <alignment horizontal="right" vertical="center" wrapText="1"/>
    </xf>
    <xf numFmtId="0" fontId="22" fillId="0" borderId="21" xfId="0" applyFont="1" applyBorder="1" applyAlignment="1">
      <alignment horizontal="right" vertical="center" wrapText="1"/>
    </xf>
  </cellXfs>
  <cellStyles count="3">
    <cellStyle name="Komma" xfId="2" builtinId="3"/>
    <cellStyle name="Prozent" xfId="1" builtinId="5"/>
    <cellStyle name="Standard" xfId="0" builtinId="0"/>
  </cellStyles>
  <dxfs count="0"/>
  <tableStyles count="0" defaultTableStyle="TableStyleMedium2" defaultPivotStyle="PivotStyleLight16"/>
  <colors>
    <mruColors>
      <color rgb="FFFF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4583C-A34C-4CB9-9202-E266D84281B3}">
  <dimension ref="A1:K68"/>
  <sheetViews>
    <sheetView tabSelected="1" view="pageLayout" zoomScaleNormal="100" zoomScaleSheetLayoutView="100" workbookViewId="0">
      <selection activeCell="C3" sqref="C3"/>
    </sheetView>
  </sheetViews>
  <sheetFormatPr baseColWidth="10" defaultRowHeight="15" x14ac:dyDescent="0.25"/>
  <cols>
    <col min="1" max="1" width="2.7109375" style="18" customWidth="1"/>
    <col min="2" max="2" width="3.140625" customWidth="1"/>
    <col min="3" max="3" width="20.42578125" style="18" customWidth="1"/>
    <col min="4" max="4" width="0.7109375" customWidth="1"/>
    <col min="5" max="5" width="21.140625" style="47" customWidth="1"/>
    <col min="6" max="6" width="0.7109375" customWidth="1"/>
    <col min="7" max="7" width="8.85546875" customWidth="1"/>
    <col min="8" max="8" width="10" customWidth="1"/>
    <col min="9" max="9" width="0.7109375" customWidth="1"/>
    <col min="10" max="10" width="11.140625" customWidth="1"/>
    <col min="11" max="11" width="10.140625" customWidth="1"/>
  </cols>
  <sheetData>
    <row r="1" spans="3:11" ht="15.75" thickBot="1" x14ac:dyDescent="0.3"/>
    <row r="2" spans="3:11" ht="15" customHeight="1" x14ac:dyDescent="0.25">
      <c r="C2" s="48" t="s">
        <v>68</v>
      </c>
      <c r="E2" s="216" t="s">
        <v>378</v>
      </c>
      <c r="F2" s="217"/>
      <c r="G2" s="217"/>
      <c r="H2" s="217"/>
      <c r="I2" s="217"/>
      <c r="J2" s="217"/>
      <c r="K2" s="218"/>
    </row>
    <row r="3" spans="3:11" ht="39.75" customHeight="1" thickBot="1" x14ac:dyDescent="0.3">
      <c r="E3" s="219"/>
      <c r="F3" s="220"/>
      <c r="G3" s="220"/>
      <c r="H3" s="220"/>
      <c r="I3" s="220"/>
      <c r="J3" s="220"/>
      <c r="K3" s="221"/>
    </row>
    <row r="4" spans="3:11" ht="9" customHeight="1" thickBot="1" x14ac:dyDescent="0.3"/>
    <row r="5" spans="3:11" ht="15" customHeight="1" x14ac:dyDescent="0.25">
      <c r="C5" s="48" t="s">
        <v>264</v>
      </c>
      <c r="E5" s="216" t="s">
        <v>263</v>
      </c>
      <c r="F5" s="217"/>
      <c r="G5" s="217"/>
      <c r="H5" s="217"/>
      <c r="I5" s="217"/>
      <c r="J5" s="217"/>
      <c r="K5" s="218"/>
    </row>
    <row r="6" spans="3:11" ht="55.5" customHeight="1" thickBot="1" x14ac:dyDescent="0.3">
      <c r="E6" s="219"/>
      <c r="F6" s="220"/>
      <c r="G6" s="220"/>
      <c r="H6" s="220"/>
      <c r="I6" s="220"/>
      <c r="J6" s="220"/>
      <c r="K6" s="221"/>
    </row>
    <row r="7" spans="3:11" ht="9" customHeight="1" thickBot="1" x14ac:dyDescent="0.3"/>
    <row r="8" spans="3:11" ht="15" customHeight="1" x14ac:dyDescent="0.25">
      <c r="C8" s="48" t="s">
        <v>115</v>
      </c>
      <c r="E8" s="216" t="s">
        <v>370</v>
      </c>
      <c r="F8" s="217"/>
      <c r="G8" s="217"/>
      <c r="H8" s="217"/>
      <c r="I8" s="217"/>
      <c r="J8" s="217"/>
      <c r="K8" s="218"/>
    </row>
    <row r="9" spans="3:11" ht="15.75" thickBot="1" x14ac:dyDescent="0.3">
      <c r="E9" s="219"/>
      <c r="F9" s="220"/>
      <c r="G9" s="220"/>
      <c r="H9" s="220"/>
      <c r="I9" s="220"/>
      <c r="J9" s="220"/>
      <c r="K9" s="221"/>
    </row>
    <row r="10" spans="3:11" ht="9" customHeight="1" thickBot="1" x14ac:dyDescent="0.3"/>
    <row r="11" spans="3:11" ht="18.75" hidden="1" x14ac:dyDescent="0.25">
      <c r="C11" s="48" t="s">
        <v>69</v>
      </c>
      <c r="E11" s="222" t="s">
        <v>260</v>
      </c>
      <c r="F11" s="223"/>
      <c r="G11" s="223"/>
      <c r="H11" s="223"/>
      <c r="I11" s="223"/>
      <c r="J11" s="223"/>
      <c r="K11" s="224"/>
    </row>
    <row r="12" spans="3:11" ht="34.5" hidden="1" customHeight="1" thickBot="1" x14ac:dyDescent="0.3">
      <c r="E12" s="225"/>
      <c r="F12" s="226"/>
      <c r="G12" s="226"/>
      <c r="H12" s="226"/>
      <c r="I12" s="226"/>
      <c r="J12" s="226"/>
      <c r="K12" s="227"/>
    </row>
    <row r="13" spans="3:11" ht="9" hidden="1" customHeight="1" thickBot="1" x14ac:dyDescent="0.3"/>
    <row r="14" spans="3:11" s="87" customFormat="1" ht="67.5" customHeight="1" thickBot="1" x14ac:dyDescent="0.3">
      <c r="C14" s="115" t="s">
        <v>95</v>
      </c>
      <c r="E14" s="199" t="s">
        <v>338</v>
      </c>
      <c r="F14" s="200"/>
      <c r="G14" s="200"/>
      <c r="H14" s="200"/>
      <c r="I14" s="200"/>
      <c r="J14" s="200"/>
      <c r="K14" s="201"/>
    </row>
    <row r="15" spans="3:11" ht="9" customHeight="1" thickBot="1" x14ac:dyDescent="0.3"/>
    <row r="16" spans="3:11" s="87" customFormat="1" ht="30" customHeight="1" thickBot="1" x14ac:dyDescent="0.3">
      <c r="C16" s="115" t="s">
        <v>70</v>
      </c>
      <c r="E16" s="116" t="s">
        <v>375</v>
      </c>
      <c r="G16" s="213" t="s">
        <v>71</v>
      </c>
      <c r="H16" s="214"/>
      <c r="J16" s="202"/>
      <c r="K16" s="203"/>
    </row>
    <row r="17" spans="3:11" ht="9" customHeight="1" thickBot="1" x14ac:dyDescent="0.3"/>
    <row r="18" spans="3:11" ht="64.5" customHeight="1" thickBot="1" x14ac:dyDescent="0.3">
      <c r="C18" s="48" t="s">
        <v>72</v>
      </c>
      <c r="E18" s="204" t="s">
        <v>114</v>
      </c>
      <c r="F18" s="205"/>
      <c r="G18" s="205"/>
      <c r="H18" s="205"/>
      <c r="I18" s="205"/>
      <c r="J18" s="205"/>
      <c r="K18" s="206"/>
    </row>
    <row r="19" spans="3:11" ht="9" customHeight="1" thickBot="1" x14ac:dyDescent="0.3"/>
    <row r="20" spans="3:11" ht="29.25" customHeight="1" thickBot="1" x14ac:dyDescent="0.3">
      <c r="C20" s="49" t="s">
        <v>73</v>
      </c>
      <c r="D20" s="50"/>
      <c r="E20" s="207" t="s">
        <v>371</v>
      </c>
      <c r="F20" s="208"/>
      <c r="G20" s="208"/>
      <c r="H20" s="209"/>
    </row>
    <row r="21" spans="3:11" ht="9" customHeight="1" thickBot="1" x14ac:dyDescent="0.3">
      <c r="C21" s="50"/>
      <c r="D21" s="50"/>
      <c r="E21" s="51"/>
      <c r="F21" s="50"/>
      <c r="G21" s="50"/>
      <c r="H21" s="50"/>
    </row>
    <row r="22" spans="3:11" ht="30" customHeight="1" thickBot="1" x14ac:dyDescent="0.3">
      <c r="C22" s="49" t="s">
        <v>74</v>
      </c>
      <c r="D22" s="50"/>
      <c r="E22" s="210" t="s">
        <v>374</v>
      </c>
      <c r="F22" s="211"/>
      <c r="G22" s="211"/>
      <c r="H22" s="212"/>
    </row>
    <row r="23" spans="3:11" ht="9" customHeight="1" thickBot="1" x14ac:dyDescent="0.3">
      <c r="C23" s="50"/>
      <c r="D23" s="50"/>
      <c r="E23" s="51"/>
      <c r="F23" s="50"/>
      <c r="G23" s="50"/>
      <c r="H23" s="50"/>
    </row>
    <row r="24" spans="3:11" ht="15.75" thickBot="1" x14ac:dyDescent="0.3">
      <c r="C24" s="49" t="s">
        <v>75</v>
      </c>
      <c r="D24" s="50"/>
      <c r="E24" s="52" t="s">
        <v>96</v>
      </c>
      <c r="F24" s="50"/>
      <c r="G24" s="50"/>
      <c r="H24" s="50"/>
    </row>
    <row r="25" spans="3:11" ht="9" customHeight="1" thickBot="1" x14ac:dyDescent="0.3">
      <c r="C25" s="50"/>
      <c r="D25" s="50"/>
      <c r="E25" s="51"/>
      <c r="F25" s="50"/>
      <c r="G25" s="50"/>
      <c r="H25" s="50"/>
    </row>
    <row r="26" spans="3:11" ht="30" customHeight="1" thickBot="1" x14ac:dyDescent="0.3">
      <c r="C26" s="49" t="s">
        <v>76</v>
      </c>
      <c r="D26" s="50"/>
      <c r="E26" s="215"/>
      <c r="F26" s="211"/>
      <c r="G26" s="211"/>
      <c r="H26" s="212"/>
    </row>
    <row r="27" spans="3:11" ht="9" customHeight="1" thickBot="1" x14ac:dyDescent="0.3">
      <c r="C27" s="50"/>
      <c r="D27" s="50"/>
      <c r="E27" s="51"/>
      <c r="F27" s="50"/>
      <c r="G27" s="50"/>
      <c r="H27" s="50"/>
    </row>
    <row r="28" spans="3:11" ht="15.75" thickBot="1" x14ac:dyDescent="0.3">
      <c r="C28" s="49" t="s">
        <v>78</v>
      </c>
      <c r="D28" s="50"/>
      <c r="E28" s="52" t="s">
        <v>372</v>
      </c>
      <c r="F28" s="50"/>
      <c r="G28" s="77" t="s">
        <v>77</v>
      </c>
      <c r="H28" s="78">
        <v>0.19</v>
      </c>
    </row>
    <row r="29" spans="3:11" ht="9" customHeight="1" thickBot="1" x14ac:dyDescent="0.3">
      <c r="C29" s="50"/>
      <c r="D29" s="50"/>
      <c r="E29" s="51"/>
      <c r="F29" s="50"/>
      <c r="G29" s="50"/>
      <c r="H29" s="50"/>
    </row>
    <row r="30" spans="3:11" ht="25.5" customHeight="1" thickBot="1" x14ac:dyDescent="0.3">
      <c r="C30" s="49" t="s">
        <v>79</v>
      </c>
      <c r="D30" s="50"/>
      <c r="E30" s="52"/>
      <c r="F30" s="50"/>
      <c r="G30" s="50"/>
      <c r="H30" s="50"/>
    </row>
    <row r="31" spans="3:11" ht="9" customHeight="1" thickBot="1" x14ac:dyDescent="0.3">
      <c r="C31" s="50"/>
      <c r="D31" s="50"/>
      <c r="E31" s="51"/>
      <c r="F31" s="50"/>
      <c r="G31" s="50"/>
      <c r="H31" s="50"/>
    </row>
    <row r="32" spans="3:11" ht="84" customHeight="1" thickBot="1" x14ac:dyDescent="0.3">
      <c r="C32" s="74" t="s">
        <v>109</v>
      </c>
      <c r="E32" s="204" t="s">
        <v>373</v>
      </c>
      <c r="F32" s="205"/>
      <c r="G32" s="205"/>
      <c r="H32" s="205"/>
      <c r="I32" s="205"/>
      <c r="J32" s="205"/>
      <c r="K32" s="206"/>
    </row>
    <row r="33" spans="1:11" ht="15.75" thickBot="1" x14ac:dyDescent="0.3"/>
    <row r="34" spans="1:11" ht="29.25" customHeight="1" thickBot="1" x14ac:dyDescent="0.3">
      <c r="C34" s="49" t="s">
        <v>262</v>
      </c>
      <c r="D34" s="50"/>
      <c r="E34" s="158" t="s">
        <v>376</v>
      </c>
      <c r="F34" s="159"/>
      <c r="G34" s="159" t="s">
        <v>377</v>
      </c>
      <c r="H34" s="160"/>
      <c r="I34" s="55"/>
      <c r="J34" s="55"/>
      <c r="K34" s="55"/>
    </row>
    <row r="35" spans="1:11" ht="9" customHeight="1" x14ac:dyDescent="0.25">
      <c r="C35" s="50"/>
      <c r="D35" s="50"/>
      <c r="E35" s="51"/>
      <c r="F35" s="50"/>
      <c r="G35" s="50"/>
      <c r="H35" s="50"/>
    </row>
    <row r="36" spans="1:11" x14ac:dyDescent="0.25">
      <c r="H36" s="198" t="s">
        <v>104</v>
      </c>
      <c r="I36" s="198"/>
      <c r="J36" s="198"/>
      <c r="K36" s="198"/>
    </row>
    <row r="38" spans="1:11" s="87" customFormat="1" ht="18.75" x14ac:dyDescent="0.25">
      <c r="A38" s="123" t="s">
        <v>230</v>
      </c>
      <c r="C38" s="123"/>
      <c r="D38" s="123"/>
      <c r="E38" s="123"/>
      <c r="F38" s="88"/>
      <c r="G38" s="88"/>
      <c r="I38" s="88"/>
      <c r="J38" s="88"/>
      <c r="K38" s="89" t="s">
        <v>261</v>
      </c>
    </row>
    <row r="39" spans="1:11" ht="3.75" customHeight="1" x14ac:dyDescent="0.25"/>
    <row r="40" spans="1:11" x14ac:dyDescent="0.25">
      <c r="A40" s="83" t="s">
        <v>23</v>
      </c>
      <c r="C40" s="193" t="s">
        <v>106</v>
      </c>
      <c r="D40" s="193"/>
      <c r="E40" s="193"/>
      <c r="J40" s="47"/>
      <c r="K40" s="108">
        <v>2</v>
      </c>
    </row>
    <row r="41" spans="1:11" x14ac:dyDescent="0.25">
      <c r="A41" s="83" t="s">
        <v>24</v>
      </c>
      <c r="C41" s="18" t="s">
        <v>379</v>
      </c>
      <c r="J41" s="47"/>
      <c r="K41" s="108">
        <v>1</v>
      </c>
    </row>
    <row r="42" spans="1:11" x14ac:dyDescent="0.25">
      <c r="A42" s="83" t="s">
        <v>25</v>
      </c>
      <c r="C42" s="197" t="s">
        <v>231</v>
      </c>
      <c r="D42" s="197"/>
      <c r="E42" s="197"/>
      <c r="J42" s="47"/>
      <c r="K42" s="108">
        <v>2</v>
      </c>
    </row>
    <row r="43" spans="1:11" x14ac:dyDescent="0.25">
      <c r="A43" s="83" t="s">
        <v>26</v>
      </c>
      <c r="C43" s="193" t="s">
        <v>27</v>
      </c>
      <c r="D43" s="194"/>
      <c r="E43" s="194"/>
      <c r="J43" s="47"/>
      <c r="K43" s="108">
        <v>13</v>
      </c>
    </row>
    <row r="44" spans="1:11" x14ac:dyDescent="0.25">
      <c r="A44" s="83" t="s">
        <v>28</v>
      </c>
      <c r="B44" s="46" t="s">
        <v>98</v>
      </c>
      <c r="C44" s="195" t="str">
        <f>'Titel 1 - Baustelleneinrichtung'!A2</f>
        <v>Titel 1 - Baustelleneinrichtung</v>
      </c>
      <c r="D44" s="191"/>
      <c r="E44" s="191"/>
      <c r="J44" s="47"/>
      <c r="K44" s="108">
        <v>2</v>
      </c>
    </row>
    <row r="45" spans="1:11" x14ac:dyDescent="0.25">
      <c r="A45" s="83" t="s">
        <v>29</v>
      </c>
      <c r="B45" s="46" t="s">
        <v>98</v>
      </c>
      <c r="C45" s="195" t="str">
        <f>'Titel 4 - Gerüstarbeiten'!A2</f>
        <v>Titel 4 - Gerüstarbeiten</v>
      </c>
      <c r="D45" s="191"/>
      <c r="E45" s="191"/>
      <c r="H45" s="47"/>
      <c r="J45" s="47"/>
      <c r="K45" s="108">
        <v>3</v>
      </c>
    </row>
    <row r="46" spans="1:11" x14ac:dyDescent="0.25">
      <c r="A46" s="83" t="s">
        <v>30</v>
      </c>
      <c r="B46" s="46" t="s">
        <v>98</v>
      </c>
      <c r="C46" s="191" t="str">
        <f>' Summen Balkone+Erker'!A9</f>
        <v>Titel 5 - Regiearbeiten</v>
      </c>
      <c r="D46" s="191"/>
      <c r="E46" s="191"/>
      <c r="H46" s="47"/>
      <c r="J46" s="47"/>
      <c r="K46" s="108">
        <v>2</v>
      </c>
    </row>
    <row r="47" spans="1:11" x14ac:dyDescent="0.25">
      <c r="A47" s="83" t="s">
        <v>45</v>
      </c>
      <c r="B47" s="46" t="s">
        <v>98</v>
      </c>
      <c r="C47" s="191" t="str">
        <f>' Summen Balkone+Erker'!A11</f>
        <v>Titel 11 - Blechabdeckungsarbeiten</v>
      </c>
      <c r="D47" s="191"/>
      <c r="E47" s="191"/>
      <c r="H47" s="47"/>
      <c r="J47" s="47"/>
      <c r="K47" s="108">
        <v>4</v>
      </c>
    </row>
    <row r="48" spans="1:11" x14ac:dyDescent="0.25">
      <c r="A48" s="83" t="s">
        <v>45</v>
      </c>
      <c r="B48" s="46" t="s">
        <v>98</v>
      </c>
      <c r="C48" s="195" t="str">
        <f>'Titel 12 - Balkonsanierungen'!A2</f>
        <v>Titel 12 - Balkonsanierungsarbeiten</v>
      </c>
      <c r="D48" s="191"/>
      <c r="E48" s="191"/>
      <c r="H48" s="47"/>
      <c r="J48" s="47"/>
      <c r="K48" s="108">
        <v>8</v>
      </c>
    </row>
    <row r="49" spans="1:11" x14ac:dyDescent="0.25">
      <c r="A49" s="83" t="s">
        <v>49</v>
      </c>
      <c r="B49" s="46" t="s">
        <v>98</v>
      </c>
      <c r="C49" s="191" t="str">
        <f>' Summen Balkone+Erker'!A15</f>
        <v>Titel 13 - Putz- und Fassadenarbeiten</v>
      </c>
      <c r="D49" s="191"/>
      <c r="E49" s="191"/>
      <c r="H49" s="47"/>
      <c r="J49" s="47"/>
      <c r="K49" s="108">
        <v>4</v>
      </c>
    </row>
    <row r="50" spans="1:11" x14ac:dyDescent="0.25">
      <c r="A50" s="83" t="s">
        <v>50</v>
      </c>
      <c r="B50" s="46" t="s">
        <v>98</v>
      </c>
      <c r="C50" s="191" t="str">
        <f>' Summen Balkone+Erker'!A17</f>
        <v>Titel 15 - Malerarbeiten</v>
      </c>
      <c r="D50" s="191"/>
      <c r="E50" s="191"/>
      <c r="H50" s="47"/>
      <c r="J50" s="47"/>
      <c r="K50" s="108">
        <v>3</v>
      </c>
    </row>
    <row r="51" spans="1:11" ht="91.5" customHeight="1" x14ac:dyDescent="0.25">
      <c r="A51" s="83" t="s">
        <v>56</v>
      </c>
      <c r="B51" s="46"/>
      <c r="C51" s="188" t="s">
        <v>352</v>
      </c>
      <c r="D51" s="188"/>
      <c r="E51" s="188"/>
      <c r="F51" s="188"/>
      <c r="G51" s="188"/>
      <c r="H51" s="188"/>
      <c r="I51" s="18"/>
      <c r="K51" s="108">
        <v>10</v>
      </c>
    </row>
    <row r="52" spans="1:11" x14ac:dyDescent="0.25">
      <c r="A52" s="83" t="s">
        <v>57</v>
      </c>
      <c r="B52" s="46"/>
      <c r="C52" s="188" t="s">
        <v>353</v>
      </c>
      <c r="D52" s="188"/>
      <c r="E52" s="188"/>
      <c r="F52" s="188"/>
      <c r="G52" s="188"/>
      <c r="H52" s="188"/>
      <c r="K52" s="108">
        <v>10</v>
      </c>
    </row>
    <row r="53" spans="1:11" ht="29.25" customHeight="1" x14ac:dyDescent="0.25">
      <c r="A53" s="83" t="s">
        <v>113</v>
      </c>
      <c r="B53" s="46"/>
      <c r="C53" s="188" t="s">
        <v>354</v>
      </c>
      <c r="D53" s="188"/>
      <c r="E53" s="188"/>
      <c r="F53" s="188"/>
      <c r="G53" s="188"/>
      <c r="H53" s="188"/>
      <c r="K53" s="108">
        <v>57</v>
      </c>
    </row>
    <row r="54" spans="1:11" x14ac:dyDescent="0.25">
      <c r="A54" s="83"/>
      <c r="B54" s="46"/>
      <c r="C54" s="188"/>
      <c r="D54" s="188"/>
      <c r="E54" s="188"/>
      <c r="F54" s="188"/>
      <c r="G54" s="188"/>
      <c r="H54" s="188"/>
      <c r="K54" s="108"/>
    </row>
    <row r="55" spans="1:11" ht="30" hidden="1" customHeight="1" x14ac:dyDescent="0.25">
      <c r="A55" s="83" t="s">
        <v>121</v>
      </c>
      <c r="B55" s="46"/>
      <c r="C55" s="188" t="s">
        <v>225</v>
      </c>
      <c r="D55" s="191"/>
      <c r="E55" s="191"/>
      <c r="F55" s="191"/>
      <c r="G55" s="191"/>
      <c r="H55" s="191"/>
      <c r="K55" s="107">
        <v>89</v>
      </c>
    </row>
    <row r="56" spans="1:11" ht="30" hidden="1" customHeight="1" x14ac:dyDescent="0.25">
      <c r="A56" s="83" t="s">
        <v>187</v>
      </c>
      <c r="B56" s="46"/>
      <c r="C56" s="188" t="s">
        <v>226</v>
      </c>
      <c r="D56" s="191"/>
      <c r="E56" s="191"/>
      <c r="F56" s="191"/>
      <c r="G56" s="191"/>
      <c r="H56" s="191"/>
      <c r="K56" s="107">
        <v>76</v>
      </c>
    </row>
    <row r="57" spans="1:11" ht="30" hidden="1" customHeight="1" x14ac:dyDescent="0.25">
      <c r="A57" s="83" t="s">
        <v>188</v>
      </c>
      <c r="B57" s="46"/>
      <c r="C57" s="188" t="s">
        <v>227</v>
      </c>
      <c r="D57" s="191"/>
      <c r="E57" s="191"/>
      <c r="F57" s="191"/>
      <c r="G57" s="191"/>
      <c r="H57" s="191"/>
      <c r="K57" s="106" t="s">
        <v>122</v>
      </c>
    </row>
    <row r="58" spans="1:11" ht="24.75" customHeight="1" x14ac:dyDescent="0.25"/>
    <row r="59" spans="1:11" ht="50.25" customHeight="1" x14ac:dyDescent="0.25">
      <c r="A59" s="113" t="s">
        <v>97</v>
      </c>
      <c r="B59" s="192" t="s">
        <v>224</v>
      </c>
      <c r="C59" s="192"/>
      <c r="D59" s="192"/>
      <c r="E59" s="192"/>
      <c r="F59" s="192"/>
      <c r="G59" s="192"/>
      <c r="H59" s="192"/>
      <c r="I59" s="192"/>
      <c r="J59" s="192"/>
      <c r="K59" s="192"/>
    </row>
    <row r="60" spans="1:11" s="86" customFormat="1" ht="18.75" customHeight="1" x14ac:dyDescent="0.25">
      <c r="A60" s="113" t="s">
        <v>97</v>
      </c>
      <c r="B60" s="190" t="s">
        <v>99</v>
      </c>
      <c r="C60" s="190"/>
      <c r="D60" s="190"/>
      <c r="E60" s="190"/>
      <c r="F60" s="190"/>
      <c r="G60" s="190"/>
      <c r="H60" s="190"/>
      <c r="I60" s="190"/>
      <c r="J60" s="190"/>
      <c r="K60" s="190"/>
    </row>
    <row r="61" spans="1:11" s="86" customFormat="1" ht="37.5" customHeight="1" x14ac:dyDescent="0.25">
      <c r="A61" s="113" t="s">
        <v>97</v>
      </c>
      <c r="B61" s="189" t="s">
        <v>380</v>
      </c>
      <c r="C61" s="189"/>
      <c r="D61" s="189"/>
      <c r="E61" s="189"/>
      <c r="F61" s="189"/>
      <c r="G61" s="189"/>
      <c r="H61" s="189"/>
      <c r="I61" s="189"/>
      <c r="J61" s="189"/>
      <c r="K61" s="189"/>
    </row>
    <row r="62" spans="1:11" ht="18.75" customHeight="1" x14ac:dyDescent="0.25">
      <c r="A62" s="113" t="s">
        <v>97</v>
      </c>
      <c r="B62" s="190" t="s">
        <v>107</v>
      </c>
      <c r="C62" s="190"/>
      <c r="D62" s="190"/>
      <c r="E62" s="190"/>
      <c r="F62" s="190"/>
      <c r="G62" s="190"/>
      <c r="H62" s="190"/>
      <c r="I62" s="190"/>
      <c r="J62" s="190"/>
      <c r="K62" s="190"/>
    </row>
    <row r="63" spans="1:11" s="86" customFormat="1" ht="18" customHeight="1" x14ac:dyDescent="0.25">
      <c r="A63" s="113" t="s">
        <v>97</v>
      </c>
      <c r="B63" s="189" t="s">
        <v>108</v>
      </c>
      <c r="C63" s="189"/>
      <c r="D63" s="189"/>
      <c r="E63" s="189"/>
      <c r="F63" s="189"/>
      <c r="G63" s="189"/>
      <c r="H63" s="189"/>
      <c r="I63" s="189"/>
      <c r="J63" s="189"/>
      <c r="K63" s="189"/>
    </row>
    <row r="64" spans="1:11" ht="15" customHeight="1" x14ac:dyDescent="0.25">
      <c r="A64" s="196" t="s">
        <v>97</v>
      </c>
      <c r="B64" s="189" t="s">
        <v>100</v>
      </c>
      <c r="C64" s="189"/>
      <c r="D64" s="189"/>
      <c r="E64" s="189"/>
      <c r="F64" s="189"/>
      <c r="G64" s="189"/>
      <c r="H64" s="189"/>
      <c r="I64" s="189"/>
      <c r="J64" s="189"/>
      <c r="K64" s="189"/>
    </row>
    <row r="65" spans="1:11" ht="20.25" customHeight="1" x14ac:dyDescent="0.25">
      <c r="A65" s="196"/>
      <c r="B65" s="189"/>
      <c r="C65" s="189"/>
      <c r="D65" s="189"/>
      <c r="E65" s="189"/>
      <c r="F65" s="189"/>
      <c r="G65" s="189"/>
      <c r="H65" s="189"/>
      <c r="I65" s="189"/>
      <c r="J65" s="189"/>
      <c r="K65" s="189"/>
    </row>
    <row r="67" spans="1:11" ht="112.5" customHeight="1" x14ac:dyDescent="0.25">
      <c r="E67" s="54"/>
      <c r="G67" s="55"/>
      <c r="H67" s="55"/>
      <c r="I67" s="55"/>
      <c r="J67" s="55"/>
      <c r="K67" s="55"/>
    </row>
    <row r="68" spans="1:11" ht="7.5" customHeight="1" x14ac:dyDescent="0.25">
      <c r="E68" s="53" t="s">
        <v>101</v>
      </c>
      <c r="G68" s="187" t="s">
        <v>104</v>
      </c>
      <c r="H68" s="187"/>
      <c r="I68" s="187"/>
      <c r="J68" s="187"/>
      <c r="K68" s="187"/>
    </row>
  </sheetData>
  <sheetProtection algorithmName="SHA-512" hashValue="KlEFyKwT1XWKEJ0vLGrBKK5taNCK7/Zjy0gDdRGxOQgP412brwyh+lSuAXNVAgtmik4fIMrdjXUmIBK5rhkmDA==" saltValue="E2swQ8qYEDs9Ycx4+gXxwA==" spinCount="100000" sheet="1" objects="1" scenarios="1"/>
  <mergeCells count="39">
    <mergeCell ref="E2:K3"/>
    <mergeCell ref="E5:K6"/>
    <mergeCell ref="E8:K9"/>
    <mergeCell ref="E11:K11"/>
    <mergeCell ref="E12:K12"/>
    <mergeCell ref="C40:E40"/>
    <mergeCell ref="C42:E42"/>
    <mergeCell ref="H36:K36"/>
    <mergeCell ref="E14:K14"/>
    <mergeCell ref="J16:K16"/>
    <mergeCell ref="E18:K18"/>
    <mergeCell ref="E20:H20"/>
    <mergeCell ref="E22:H22"/>
    <mergeCell ref="E32:K32"/>
    <mergeCell ref="G16:H16"/>
    <mergeCell ref="E26:H26"/>
    <mergeCell ref="C43:E43"/>
    <mergeCell ref="C44:E44"/>
    <mergeCell ref="C45:E45"/>
    <mergeCell ref="C46:E46"/>
    <mergeCell ref="A64:A65"/>
    <mergeCell ref="B64:K65"/>
    <mergeCell ref="C51:H51"/>
    <mergeCell ref="C53:H53"/>
    <mergeCell ref="C48:E48"/>
    <mergeCell ref="C47:E47"/>
    <mergeCell ref="C49:E49"/>
    <mergeCell ref="C50:E50"/>
    <mergeCell ref="G68:K68"/>
    <mergeCell ref="C52:H52"/>
    <mergeCell ref="C54:H54"/>
    <mergeCell ref="B61:K61"/>
    <mergeCell ref="B62:K62"/>
    <mergeCell ref="B63:K63"/>
    <mergeCell ref="C57:H57"/>
    <mergeCell ref="B59:K59"/>
    <mergeCell ref="B60:K60"/>
    <mergeCell ref="C55:H55"/>
    <mergeCell ref="C56:H56"/>
  </mergeCells>
  <phoneticPr fontId="5" type="noConversion"/>
  <pageMargins left="0.70866141732283472" right="0.51181102362204722" top="0.86614173228346458" bottom="0.6692913385826772" header="0.31496062992125984" footer="0.31496062992125984"/>
  <pageSetup paperSize="9" orientation="portrait" r:id="rId1"/>
  <headerFooter>
    <oddHeader>&amp;L&amp;"-,Fett"&amp;12 BV: KLEINAUSTRASSE 9&amp;"-,Standard"&amp;11,
&amp;9 14169 Berlin-Zehlendorf&amp;C&amp;"-,Fett"&amp;14Ausschreibung
Bauleistungen
&amp;R&amp;"-,Fett Kursiv"&amp;12&amp;K00-018Ingenieurgesellschaft Lüder&amp;"-,Standard"&amp;11&amp;K01+000
&amp;9Baraschstr. 17, 14193 Berlin</oddHeader>
    <oddFooter xml:space="preserve">&amp;L&amp;8Stand: 09.02.2024&amp;C&amp;"-,Fett"&amp;A&amp;R&amp;9Seite &amp;P von &amp;N  </oddFooter>
  </headerFooter>
  <rowBreaks count="1" manualBreakCount="1">
    <brk id="36"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8245-0C97-4848-9826-DA36A73E1C03}">
  <dimension ref="A1:F35"/>
  <sheetViews>
    <sheetView view="pageBreakPreview" zoomScaleNormal="100" zoomScaleSheetLayoutView="100" workbookViewId="0">
      <selection activeCell="C13" sqref="C13"/>
    </sheetView>
  </sheetViews>
  <sheetFormatPr baseColWidth="10" defaultRowHeight="12.75" x14ac:dyDescent="0.2"/>
  <cols>
    <col min="1" max="1" width="40.5703125" style="4" customWidth="1"/>
    <col min="2" max="2" width="1" style="42" customWidth="1"/>
    <col min="3" max="3" width="22.5703125" style="10" customWidth="1"/>
    <col min="4" max="5" width="1.140625" style="11" customWidth="1"/>
    <col min="6" max="6" width="23.28515625" style="11" customWidth="1"/>
    <col min="7" max="16384" width="11.42578125" style="11"/>
  </cols>
  <sheetData>
    <row r="1" spans="1:6" ht="33" customHeight="1" x14ac:dyDescent="0.2"/>
    <row r="2" spans="1:6" ht="28.5" customHeight="1" x14ac:dyDescent="0.2">
      <c r="A2" s="157" t="s">
        <v>379</v>
      </c>
      <c r="D2" s="10"/>
      <c r="E2" s="69"/>
      <c r="F2" s="120" t="s">
        <v>102</v>
      </c>
    </row>
    <row r="3" spans="1:6" ht="18" x14ac:dyDescent="0.2">
      <c r="A3" s="156" t="s">
        <v>339</v>
      </c>
      <c r="C3" s="41" t="s">
        <v>368</v>
      </c>
      <c r="D3" s="57"/>
      <c r="E3" s="68"/>
      <c r="F3" s="41" t="s">
        <v>369</v>
      </c>
    </row>
    <row r="4" spans="1:6" x14ac:dyDescent="0.2">
      <c r="D4" s="10"/>
      <c r="E4" s="69"/>
      <c r="F4" s="10"/>
    </row>
    <row r="5" spans="1:6" s="37" customFormat="1" ht="26.25" customHeight="1" x14ac:dyDescent="0.25">
      <c r="A5" s="36" t="str">
        <f>'Titel 1 - Baustelleneinrichtung'!A2</f>
        <v>Titel 1 - Baustelleneinrichtung</v>
      </c>
      <c r="B5" s="41" t="s">
        <v>33</v>
      </c>
      <c r="C5" s="181" cm="1">
        <f t="array" ref="C5:D5">'Titel 1 - Baustelleneinrichtung'!E24:F24</f>
        <v>0</v>
      </c>
      <c r="D5" s="56">
        <v>0</v>
      </c>
      <c r="E5" s="114"/>
      <c r="F5" s="65" t="e">
        <f>'Titel 1 - Baustelleneinrichtung'!#REF!</f>
        <v>#REF!</v>
      </c>
    </row>
    <row r="6" spans="1:6" s="40" customFormat="1" ht="3.75" customHeight="1" x14ac:dyDescent="0.2">
      <c r="B6" s="41"/>
      <c r="C6" s="184"/>
      <c r="D6" s="39"/>
      <c r="E6" s="70"/>
      <c r="F6" s="39"/>
    </row>
    <row r="7" spans="1:6" s="37" customFormat="1" ht="26.25" customHeight="1" x14ac:dyDescent="0.25">
      <c r="A7" s="36" t="str">
        <f>'Titel 4 - Gerüstarbeiten'!A2</f>
        <v>Titel 4 - Gerüstarbeiten</v>
      </c>
      <c r="B7" s="41" t="s">
        <v>33</v>
      </c>
      <c r="C7" s="181" cm="1">
        <f t="array" ref="C7:D7">'Titel 4 - Gerüstarbeiten'!E42:F42</f>
        <v>0</v>
      </c>
      <c r="D7" s="56">
        <v>0</v>
      </c>
      <c r="E7" s="114"/>
      <c r="F7" s="65" t="e">
        <f>#REF!</f>
        <v>#REF!</v>
      </c>
    </row>
    <row r="8" spans="1:6" s="40" customFormat="1" ht="3.75" customHeight="1" x14ac:dyDescent="0.2">
      <c r="A8" s="38"/>
      <c r="B8" s="41"/>
      <c r="C8" s="184"/>
      <c r="D8" s="39"/>
      <c r="E8" s="70"/>
      <c r="F8" s="39"/>
    </row>
    <row r="9" spans="1:6" s="37" customFormat="1" ht="26.25" customHeight="1" x14ac:dyDescent="0.25">
      <c r="A9" s="36" t="str">
        <f>'Titel 5 - Regiearbeiten'!A2</f>
        <v>Titel 5 - Regiearbeiten</v>
      </c>
      <c r="B9" s="41" t="s">
        <v>33</v>
      </c>
      <c r="C9" s="181" cm="1">
        <f t="array" ref="C9:D9">'Titel 5 - Regiearbeiten'!E23:F23</f>
        <v>0</v>
      </c>
      <c r="D9" s="56">
        <v>0</v>
      </c>
      <c r="E9" s="114"/>
      <c r="F9" s="65" t="e">
        <f>#REF!</f>
        <v>#REF!</v>
      </c>
    </row>
    <row r="10" spans="1:6" s="40" customFormat="1" ht="3.75" customHeight="1" x14ac:dyDescent="0.2">
      <c r="A10" s="38"/>
      <c r="B10" s="41"/>
      <c r="C10" s="184"/>
      <c r="D10" s="39"/>
      <c r="E10" s="70"/>
      <c r="F10" s="39"/>
    </row>
    <row r="11" spans="1:6" s="37" customFormat="1" ht="26.25" customHeight="1" x14ac:dyDescent="0.25">
      <c r="A11" s="36" t="str">
        <f>'Titel 11 - Blechabdeckungen'!A2</f>
        <v>Titel 11 - Blechabdeckungsarbeiten</v>
      </c>
      <c r="B11" s="41" t="s">
        <v>33</v>
      </c>
      <c r="C11" s="181" cm="1">
        <f t="array" ref="C11:D11">'Titel 11 - Blechabdeckungen'!E32:F32</f>
        <v>0</v>
      </c>
      <c r="D11" s="56">
        <v>0</v>
      </c>
      <c r="E11" s="114"/>
      <c r="F11" s="65" t="e">
        <f>#REF!</f>
        <v>#REF!</v>
      </c>
    </row>
    <row r="12" spans="1:6" s="40" customFormat="1" ht="3.75" customHeight="1" x14ac:dyDescent="0.2">
      <c r="A12" s="38"/>
      <c r="B12" s="41"/>
      <c r="C12" s="184"/>
      <c r="D12" s="39"/>
      <c r="E12" s="70"/>
      <c r="F12" s="39"/>
    </row>
    <row r="13" spans="1:6" s="37" customFormat="1" ht="26.25" customHeight="1" x14ac:dyDescent="0.25">
      <c r="A13" s="36" t="str">
        <f>'Titel 12 - Balkonsanierungen'!A2</f>
        <v>Titel 12 - Balkonsanierungsarbeiten</v>
      </c>
      <c r="B13" s="41" t="s">
        <v>33</v>
      </c>
      <c r="C13" s="181" cm="1">
        <f t="array" ref="C13:D13">'Titel 12 - Balkonsanierungen'!E70:F70</f>
        <v>0</v>
      </c>
      <c r="D13" s="56">
        <v>0</v>
      </c>
      <c r="E13" s="114"/>
      <c r="F13" s="65" t="e">
        <f>#REF!</f>
        <v>#REF!</v>
      </c>
    </row>
    <row r="14" spans="1:6" s="40" customFormat="1" ht="3.75" customHeight="1" x14ac:dyDescent="0.2">
      <c r="A14" s="38"/>
      <c r="B14" s="41"/>
      <c r="C14" s="184"/>
      <c r="D14" s="39"/>
      <c r="E14" s="70"/>
      <c r="F14" s="39"/>
    </row>
    <row r="15" spans="1:6" s="37" customFormat="1" ht="26.25" customHeight="1" x14ac:dyDescent="0.25">
      <c r="A15" s="36" t="str">
        <f>'Titel 13 - Putz - Fassaden'!A2</f>
        <v>Titel 13 - Putz- und Fassadenarbeiten</v>
      </c>
      <c r="B15" s="41" t="s">
        <v>33</v>
      </c>
      <c r="C15" s="181" cm="1">
        <f t="array" ref="C15:D15">'Titel 13 - Putz - Fassaden'!E37:F37</f>
        <v>0</v>
      </c>
      <c r="D15" s="56">
        <v>0</v>
      </c>
      <c r="E15" s="114"/>
      <c r="F15" s="65" t="e">
        <f>#REF!</f>
        <v>#REF!</v>
      </c>
    </row>
    <row r="16" spans="1:6" s="40" customFormat="1" ht="3.75" customHeight="1" x14ac:dyDescent="0.2">
      <c r="A16" s="38"/>
      <c r="B16" s="41"/>
      <c r="C16" s="184"/>
      <c r="D16" s="39"/>
      <c r="E16" s="70"/>
      <c r="F16" s="39"/>
    </row>
    <row r="17" spans="1:6" s="37" customFormat="1" ht="26.25" customHeight="1" x14ac:dyDescent="0.25">
      <c r="A17" s="36" t="str">
        <f>'Titel 15 - Malerarbeiten'!A2</f>
        <v>Titel 15 - Malerarbeiten</v>
      </c>
      <c r="B17" s="41" t="s">
        <v>33</v>
      </c>
      <c r="C17" s="181" cm="1">
        <f t="array" ref="C17:D17">'Titel 15 - Malerarbeiten'!E36:F36</f>
        <v>0</v>
      </c>
      <c r="D17" s="56">
        <v>0</v>
      </c>
      <c r="E17" s="114"/>
      <c r="F17" s="65" t="e">
        <f>#REF!</f>
        <v>#REF!</v>
      </c>
    </row>
    <row r="18" spans="1:6" s="40" customFormat="1" ht="3.75" customHeight="1" x14ac:dyDescent="0.2">
      <c r="A18" s="38"/>
      <c r="B18" s="41"/>
      <c r="C18" s="184"/>
      <c r="D18" s="39"/>
      <c r="E18" s="70"/>
      <c r="F18" s="39"/>
    </row>
    <row r="19" spans="1:6" s="40" customFormat="1" ht="3.75" customHeight="1" x14ac:dyDescent="0.2">
      <c r="A19" s="84"/>
      <c r="B19" s="73"/>
      <c r="C19" s="185"/>
      <c r="D19" s="39"/>
      <c r="E19" s="70"/>
      <c r="F19" s="85"/>
    </row>
    <row r="20" spans="1:6" s="40" customFormat="1" ht="5.25" customHeight="1" x14ac:dyDescent="0.2">
      <c r="A20" s="38"/>
      <c r="B20" s="43"/>
      <c r="C20" s="184"/>
      <c r="D20" s="39"/>
      <c r="E20" s="70"/>
      <c r="F20" s="39"/>
    </row>
    <row r="21" spans="1:6" s="40" customFormat="1" ht="26.25" customHeight="1" x14ac:dyDescent="0.2">
      <c r="A21" s="117" t="s">
        <v>340</v>
      </c>
      <c r="B21" s="41" t="s">
        <v>33</v>
      </c>
      <c r="C21" s="186">
        <f>C17+C15+C13+C11+C9+C7+C5</f>
        <v>0</v>
      </c>
      <c r="D21" s="56"/>
      <c r="E21" s="114"/>
      <c r="F21" s="66" t="e">
        <f>SUM(F5:F20)</f>
        <v>#REF!</v>
      </c>
    </row>
    <row r="22" spans="1:6" s="40" customFormat="1" ht="3.75" customHeight="1" x14ac:dyDescent="0.2">
      <c r="A22" s="38"/>
      <c r="B22" s="41"/>
      <c r="C22" s="39"/>
      <c r="D22" s="39"/>
      <c r="E22" s="70"/>
      <c r="F22" s="39"/>
    </row>
    <row r="23" spans="1:6" s="37" customFormat="1" ht="26.25" customHeight="1" x14ac:dyDescent="0.25">
      <c r="A23" s="118" t="s">
        <v>341</v>
      </c>
      <c r="B23" s="41" t="s">
        <v>33</v>
      </c>
      <c r="C23" s="181">
        <f>C21*A26</f>
        <v>0</v>
      </c>
      <c r="D23" s="119"/>
      <c r="E23" s="121"/>
      <c r="F23" s="65" t="e">
        <f t="shared" ref="F23" si="0">F21*C23</f>
        <v>#REF!</v>
      </c>
    </row>
    <row r="24" spans="1:6" s="40" customFormat="1" ht="3.75" customHeight="1" thickBot="1" x14ac:dyDescent="0.25">
      <c r="A24" s="38"/>
      <c r="B24" s="41"/>
      <c r="C24" s="39"/>
      <c r="D24" s="39"/>
      <c r="E24" s="70"/>
      <c r="F24" s="39"/>
    </row>
    <row r="25" spans="1:6" s="37" customFormat="1" ht="26.25" customHeight="1" thickBot="1" x14ac:dyDescent="0.3">
      <c r="A25" s="63" t="s">
        <v>342</v>
      </c>
      <c r="B25" s="41" t="s">
        <v>33</v>
      </c>
      <c r="C25" s="183">
        <f>C21+C23</f>
        <v>0</v>
      </c>
      <c r="D25" s="67"/>
      <c r="E25" s="122"/>
      <c r="F25" s="64" t="e">
        <f>SUM(F23:F23)</f>
        <v>#REF!</v>
      </c>
    </row>
    <row r="26" spans="1:6" x14ac:dyDescent="0.2">
      <c r="A26" s="182">
        <v>0.19</v>
      </c>
    </row>
    <row r="27" spans="1:6" ht="138.75" customHeight="1" thickBot="1" x14ac:dyDescent="0.25">
      <c r="A27" s="71"/>
      <c r="C27" s="72"/>
    </row>
    <row r="28" spans="1:6" x14ac:dyDescent="0.2">
      <c r="A28" s="61" t="s">
        <v>104</v>
      </c>
      <c r="C28" s="62" t="s">
        <v>103</v>
      </c>
    </row>
    <row r="29" spans="1:6" x14ac:dyDescent="0.2">
      <c r="A29" s="1"/>
    </row>
    <row r="30" spans="1:6" x14ac:dyDescent="0.2">
      <c r="A30" s="1"/>
    </row>
    <row r="31" spans="1:6" ht="105.75" customHeight="1" x14ac:dyDescent="0.2">
      <c r="A31" s="59"/>
      <c r="C31" s="60"/>
    </row>
    <row r="32" spans="1:6" x14ac:dyDescent="0.2">
      <c r="A32" s="90" t="s">
        <v>105</v>
      </c>
      <c r="C32" s="58" t="s">
        <v>103</v>
      </c>
    </row>
    <row r="33" spans="1:6" x14ac:dyDescent="0.2">
      <c r="A33" s="1"/>
    </row>
    <row r="34" spans="1:6" x14ac:dyDescent="0.2">
      <c r="A34" s="1"/>
    </row>
    <row r="35" spans="1:6" s="42" customFormat="1" x14ac:dyDescent="0.2">
      <c r="A35" s="1"/>
      <c r="C35" s="10"/>
      <c r="D35" s="11"/>
      <c r="E35" s="11"/>
      <c r="F35" s="11"/>
    </row>
  </sheetData>
  <sheetProtection algorithmName="SHA-512" hashValue="dkg8wdLhHqd2yfHac/ZQLYKoGSxXeivfFliJ+BKYeA2e9ASD2dvmAIe3Brr3FP+/lCtVxtz70lTbgD2L9HryVg==" saltValue="Ho7lAz9UAvyO7xGp8MbMkQ==" spinCount="100000" sheet="1" objects="1" scenarios="1"/>
  <pageMargins left="0.70866141732283472" right="0.51181102362204722" top="0.86614173228346458" bottom="0.6692913385826772" header="0.31496062992125984" footer="0.31496062992125984"/>
  <pageSetup paperSize="9" fitToHeight="0" orientation="portrait" r:id="rId1"/>
  <headerFooter>
    <oddHeader>&amp;L&amp;"-,Fett"&amp;12 BV: KLEINAUSTRASSE 9&amp;"-,Standard"&amp;11,
&amp;9 14169 Berlin-Zehlendorf&amp;C&amp;"-,Fett"&amp;14Ausschreibung
Bauleistungen
&amp;R&amp;"-,Fett Kursiv"&amp;12&amp;K00-018Ingenieurgesellschaft Lüder&amp;"-,Standard"&amp;11&amp;K01+000
&amp;9Baraschstr. 17, 14193 Berlin</oddHeader>
    <oddFooter xml:space="preserve">&amp;L&amp;8Stand: 09.02.2024&amp;C&amp;"-,Fett"&amp;A&amp;R&amp;9Seite &amp;P von &amp;N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C1E89-3AE5-43C2-ABDE-A16EF8BE1ADA}">
  <dimension ref="A1:F24"/>
  <sheetViews>
    <sheetView view="pageBreakPreview" topLeftCell="A47" zoomScale="160" zoomScaleNormal="100" zoomScaleSheetLayoutView="160" workbookViewId="0">
      <selection activeCell="F16" sqref="F16"/>
    </sheetView>
  </sheetViews>
  <sheetFormatPr baseColWidth="10" defaultRowHeight="12.75" x14ac:dyDescent="0.2"/>
  <cols>
    <col min="1" max="1" width="6.85546875" style="2" customWidth="1"/>
    <col min="2" max="2" width="6.28515625" style="12" customWidth="1"/>
    <col min="3" max="3" width="4.28515625" style="3" customWidth="1"/>
    <col min="4" max="4" width="48.42578125" style="4" customWidth="1"/>
    <col min="5" max="5" width="10.140625" style="10" customWidth="1"/>
    <col min="6" max="6" width="13.7109375" style="10" customWidth="1"/>
    <col min="7" max="16384" width="11.42578125" style="11"/>
  </cols>
  <sheetData>
    <row r="1" spans="1:6" x14ac:dyDescent="0.2">
      <c r="A1" s="29"/>
      <c r="B1" s="7"/>
      <c r="C1" s="8"/>
      <c r="D1" s="9"/>
    </row>
    <row r="2" spans="1:6" s="13" customFormat="1" ht="22.5" customHeight="1" x14ac:dyDescent="0.25">
      <c r="A2" s="153" t="s">
        <v>31</v>
      </c>
      <c r="B2" s="100"/>
      <c r="C2" s="112"/>
      <c r="D2" s="111"/>
      <c r="E2" s="15"/>
      <c r="F2" s="15"/>
    </row>
    <row r="3" spans="1:6" x14ac:dyDescent="0.2">
      <c r="A3" s="27"/>
      <c r="B3" s="230" t="s">
        <v>222</v>
      </c>
      <c r="C3" s="231"/>
      <c r="D3" s="231"/>
      <c r="E3" s="231"/>
      <c r="F3" s="5"/>
    </row>
    <row r="4" spans="1:6" s="13" customFormat="1" ht="54.75" customHeight="1" x14ac:dyDescent="0.25">
      <c r="A4" s="2" t="s">
        <v>36</v>
      </c>
      <c r="B4" s="234" t="s">
        <v>327</v>
      </c>
      <c r="C4" s="235"/>
      <c r="D4" s="235"/>
      <c r="E4" s="235"/>
      <c r="F4" s="235"/>
    </row>
    <row r="5" spans="1:6" s="13" customFormat="1" ht="42" customHeight="1" x14ac:dyDescent="0.25">
      <c r="A5" s="2" t="s">
        <v>37</v>
      </c>
      <c r="B5" s="232" t="s">
        <v>44</v>
      </c>
      <c r="C5" s="232"/>
      <c r="D5" s="232"/>
      <c r="E5" s="232"/>
      <c r="F5" s="232"/>
    </row>
    <row r="6" spans="1:6" ht="90.75" customHeight="1" x14ac:dyDescent="0.2">
      <c r="A6" s="2" t="s">
        <v>38</v>
      </c>
      <c r="B6" s="233" t="s">
        <v>194</v>
      </c>
      <c r="C6" s="233"/>
      <c r="D6" s="233"/>
      <c r="E6" s="233"/>
      <c r="F6" s="233"/>
    </row>
    <row r="7" spans="1:6" ht="105" customHeight="1" x14ac:dyDescent="0.2">
      <c r="A7" s="2" t="s">
        <v>39</v>
      </c>
      <c r="B7" s="232" t="s">
        <v>195</v>
      </c>
      <c r="C7" s="232"/>
      <c r="D7" s="232"/>
      <c r="E7" s="232"/>
      <c r="F7" s="232"/>
    </row>
    <row r="8" spans="1:6" ht="54.75" customHeight="1" x14ac:dyDescent="0.2">
      <c r="A8" s="2" t="s">
        <v>40</v>
      </c>
      <c r="B8" s="230" t="s">
        <v>193</v>
      </c>
      <c r="C8" s="232"/>
      <c r="D8" s="232"/>
      <c r="E8" s="232"/>
      <c r="F8" s="232"/>
    </row>
    <row r="9" spans="1:6" ht="107.25" customHeight="1" x14ac:dyDescent="0.2">
      <c r="A9" s="2" t="s">
        <v>41</v>
      </c>
      <c r="B9" s="230" t="s">
        <v>196</v>
      </c>
      <c r="C9" s="232"/>
      <c r="D9" s="232"/>
      <c r="E9" s="232"/>
      <c r="F9" s="232"/>
    </row>
    <row r="10" spans="1:6" ht="69" customHeight="1" x14ac:dyDescent="0.2">
      <c r="A10" s="2" t="s">
        <v>42</v>
      </c>
      <c r="B10" s="230" t="s">
        <v>254</v>
      </c>
      <c r="C10" s="232"/>
      <c r="D10" s="232"/>
      <c r="E10" s="232"/>
      <c r="F10" s="232"/>
    </row>
    <row r="11" spans="1:6" ht="22.5" customHeight="1" x14ac:dyDescent="0.2">
      <c r="B11" s="45"/>
      <c r="C11" s="45"/>
      <c r="D11" s="45"/>
      <c r="E11" s="45"/>
      <c r="F11" s="45"/>
    </row>
    <row r="12" spans="1:6" s="13" customFormat="1" ht="22.5" customHeight="1" x14ac:dyDescent="0.25">
      <c r="A12" s="75"/>
      <c r="B12" s="144" t="s">
        <v>110</v>
      </c>
      <c r="C12" s="14"/>
      <c r="E12" s="15"/>
      <c r="F12" s="80" t="s">
        <v>321</v>
      </c>
    </row>
    <row r="13" spans="1:6" s="13" customFormat="1" ht="7.5" customHeight="1" x14ac:dyDescent="0.25">
      <c r="A13" s="75"/>
      <c r="B13" s="76"/>
      <c r="C13" s="14"/>
      <c r="E13" s="15"/>
      <c r="F13" s="15"/>
    </row>
    <row r="14" spans="1:6" s="13" customFormat="1" ht="18" customHeight="1" x14ac:dyDescent="0.25">
      <c r="A14" s="31" t="s">
        <v>21</v>
      </c>
      <c r="B14" s="95" t="s">
        <v>22</v>
      </c>
      <c r="C14" s="96" t="s">
        <v>2</v>
      </c>
      <c r="D14" s="97" t="s">
        <v>1</v>
      </c>
      <c r="E14" s="98" t="s">
        <v>315</v>
      </c>
      <c r="F14" s="98" t="s">
        <v>316</v>
      </c>
    </row>
    <row r="15" spans="1:6" s="13" customFormat="1" ht="6.75" customHeight="1" x14ac:dyDescent="0.25">
      <c r="A15" s="128"/>
      <c r="B15" s="150"/>
      <c r="C15" s="146"/>
      <c r="D15" s="155"/>
      <c r="E15" s="151"/>
      <c r="F15" s="151"/>
    </row>
    <row r="16" spans="1:6" ht="102" x14ac:dyDescent="0.2">
      <c r="A16" s="29" t="s">
        <v>4</v>
      </c>
      <c r="B16" s="7">
        <v>1</v>
      </c>
      <c r="C16" s="8" t="s">
        <v>3</v>
      </c>
      <c r="D16" s="23" t="s">
        <v>356</v>
      </c>
      <c r="E16" s="124" t="s">
        <v>190</v>
      </c>
      <c r="F16" s="24"/>
    </row>
    <row r="17" spans="1:6" ht="132.75" customHeight="1" x14ac:dyDescent="0.2">
      <c r="A17" s="29" t="s">
        <v>5</v>
      </c>
      <c r="B17" s="7">
        <v>1</v>
      </c>
      <c r="C17" s="8" t="s">
        <v>0</v>
      </c>
      <c r="D17" s="19" t="s">
        <v>355</v>
      </c>
      <c r="E17" s="20"/>
      <c r="F17" s="105" t="s">
        <v>18</v>
      </c>
    </row>
    <row r="18" spans="1:6" ht="63.75" x14ac:dyDescent="0.2">
      <c r="A18" s="29" t="s">
        <v>6</v>
      </c>
      <c r="B18" s="7">
        <v>1</v>
      </c>
      <c r="C18" s="8" t="s">
        <v>3</v>
      </c>
      <c r="D18" s="19" t="s">
        <v>255</v>
      </c>
      <c r="E18" s="105" t="s">
        <v>190</v>
      </c>
      <c r="F18" s="26"/>
    </row>
    <row r="19" spans="1:6" ht="30" customHeight="1" x14ac:dyDescent="0.2">
      <c r="A19" s="29" t="s">
        <v>7</v>
      </c>
      <c r="B19" s="7">
        <v>1</v>
      </c>
      <c r="C19" s="8" t="s">
        <v>8</v>
      </c>
      <c r="D19" s="19" t="s">
        <v>220</v>
      </c>
      <c r="E19" s="20"/>
      <c r="F19" s="105" t="s">
        <v>18</v>
      </c>
    </row>
    <row r="20" spans="1:6" ht="104.25" customHeight="1" x14ac:dyDescent="0.2">
      <c r="A20" s="29" t="s">
        <v>112</v>
      </c>
      <c r="B20" s="7">
        <v>2</v>
      </c>
      <c r="C20" s="8" t="s">
        <v>3</v>
      </c>
      <c r="D20" s="19" t="s">
        <v>221</v>
      </c>
      <c r="E20" s="20"/>
      <c r="F20" s="105" t="s">
        <v>18</v>
      </c>
    </row>
    <row r="21" spans="1:6" ht="89.25" x14ac:dyDescent="0.2">
      <c r="A21" s="29" t="s">
        <v>191</v>
      </c>
      <c r="B21" s="7">
        <v>1</v>
      </c>
      <c r="C21" s="8" t="s">
        <v>3</v>
      </c>
      <c r="D21" s="19" t="s">
        <v>236</v>
      </c>
      <c r="E21" s="105" t="s">
        <v>190</v>
      </c>
      <c r="F21" s="26"/>
    </row>
    <row r="22" spans="1:6" ht="102" x14ac:dyDescent="0.2">
      <c r="A22" s="29" t="s">
        <v>192</v>
      </c>
      <c r="B22" s="7">
        <v>1</v>
      </c>
      <c r="C22" s="8" t="s">
        <v>3</v>
      </c>
      <c r="D22" s="19" t="s">
        <v>237</v>
      </c>
      <c r="E22" s="105" t="s">
        <v>190</v>
      </c>
      <c r="F22" s="26"/>
    </row>
    <row r="24" spans="1:6" s="13" customFormat="1" ht="30" customHeight="1" x14ac:dyDescent="0.25">
      <c r="A24" s="30"/>
      <c r="B24" s="16"/>
      <c r="C24" s="17"/>
      <c r="D24" s="101" t="s">
        <v>320</v>
      </c>
      <c r="E24" s="228">
        <f>SUM(F21:F22)+F18+F16</f>
        <v>0</v>
      </c>
      <c r="F24" s="229"/>
    </row>
  </sheetData>
  <mergeCells count="9">
    <mergeCell ref="E24:F24"/>
    <mergeCell ref="B3:E3"/>
    <mergeCell ref="B9:F9"/>
    <mergeCell ref="B10:F10"/>
    <mergeCell ref="B5:F5"/>
    <mergeCell ref="B6:F6"/>
    <mergeCell ref="B7:F7"/>
    <mergeCell ref="B8:F8"/>
    <mergeCell ref="B4:F4"/>
  </mergeCells>
  <phoneticPr fontId="5" type="noConversion"/>
  <pageMargins left="0.70866141732283472" right="0.51181102362204722" top="0.86614173228346458" bottom="0.6692913385826772" header="0.31496062992125984" footer="0.31496062992125984"/>
  <pageSetup paperSize="9" orientation="portrait" r:id="rId1"/>
  <headerFooter>
    <oddHeader>&amp;L&amp;"-,Fett"&amp;12 BV: KLEINAUSTRASSE 9&amp;"-,Standard"&amp;11,
&amp;9 14169 Berlin-Zehlendorf&amp;C&amp;"-,Fett"&amp;14Ausschreibung
Bauleistungen
&amp;R&amp;"-,Fett Kursiv"&amp;12&amp;K00-033Ingenieurgesellschaft Lüder&amp;"-,Standard"&amp;11&amp;K01+000
&amp;9Baraschstr. 17, 14193 Berlin</oddHeader>
    <oddFooter xml:space="preserve">&amp;L&amp;8Stand: 09.02.2024&amp;C&amp;"-,Fett"&amp;A&amp;R&amp;9Seite &amp;P von &amp;N  </oddFooter>
  </headerFooter>
  <rowBreaks count="1" manualBreakCount="1">
    <brk id="11" max="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67CF6-50BA-4966-BDCC-656D508CCB64}">
  <dimension ref="A1:N43"/>
  <sheetViews>
    <sheetView view="pageBreakPreview" topLeftCell="A21" zoomScale="130" zoomScaleNormal="100" zoomScaleSheetLayoutView="130" workbookViewId="0">
      <selection activeCell="E21" sqref="E21"/>
    </sheetView>
  </sheetViews>
  <sheetFormatPr baseColWidth="10" defaultRowHeight="12.75" x14ac:dyDescent="0.2"/>
  <cols>
    <col min="1" max="1" width="6.42578125" style="2" customWidth="1"/>
    <col min="2" max="2" width="6.7109375" style="12" customWidth="1"/>
    <col min="3" max="3" width="4.28515625" style="3" customWidth="1"/>
    <col min="4" max="4" width="48.42578125" style="4" customWidth="1"/>
    <col min="5" max="5" width="10.140625" style="10" customWidth="1"/>
    <col min="6" max="6" width="13.7109375" style="10" customWidth="1"/>
    <col min="7" max="9" width="11.42578125" style="11"/>
    <col min="10" max="10" width="71.140625" style="11" customWidth="1"/>
    <col min="11" max="16384" width="11.42578125" style="11"/>
  </cols>
  <sheetData>
    <row r="1" spans="1:14" x14ac:dyDescent="0.2">
      <c r="A1" s="29"/>
      <c r="B1" s="7"/>
      <c r="C1" s="8"/>
      <c r="D1" s="9"/>
    </row>
    <row r="2" spans="1:14" s="13" customFormat="1" ht="18" customHeight="1" x14ac:dyDescent="0.25">
      <c r="A2" s="102" t="s">
        <v>116</v>
      </c>
      <c r="B2" s="100"/>
      <c r="C2" s="14"/>
      <c r="E2" s="15"/>
      <c r="F2" s="15"/>
    </row>
    <row r="3" spans="1:14" x14ac:dyDescent="0.2">
      <c r="A3" s="27"/>
      <c r="B3" s="230" t="s">
        <v>222</v>
      </c>
      <c r="C3" s="231"/>
      <c r="D3" s="231"/>
      <c r="E3" s="231"/>
      <c r="F3" s="5"/>
    </row>
    <row r="4" spans="1:14" s="13" customFormat="1" ht="66.75" customHeight="1" x14ac:dyDescent="0.25">
      <c r="A4" s="6" t="s">
        <v>59</v>
      </c>
      <c r="B4" s="232" t="s">
        <v>118</v>
      </c>
      <c r="C4" s="232"/>
      <c r="D4" s="232"/>
      <c r="E4" s="232"/>
      <c r="F4" s="232"/>
    </row>
    <row r="5" spans="1:14" s="13" customFormat="1" ht="66.75" customHeight="1" x14ac:dyDescent="0.25">
      <c r="A5" s="6"/>
      <c r="B5" s="232" t="s">
        <v>119</v>
      </c>
      <c r="C5" s="232"/>
      <c r="D5" s="232"/>
      <c r="E5" s="232"/>
      <c r="F5" s="232"/>
    </row>
    <row r="6" spans="1:14" s="13" customFormat="1" ht="14.25" customHeight="1" x14ac:dyDescent="0.25">
      <c r="B6" s="232" t="s">
        <v>34</v>
      </c>
      <c r="C6" s="232"/>
      <c r="D6" s="232"/>
      <c r="E6" s="232"/>
      <c r="F6" s="232"/>
    </row>
    <row r="7" spans="1:14" s="13" customFormat="1" ht="55.5" customHeight="1" x14ac:dyDescent="0.25">
      <c r="A7" s="6" t="s">
        <v>60</v>
      </c>
      <c r="B7" s="234" t="s">
        <v>327</v>
      </c>
      <c r="C7" s="235"/>
      <c r="D7" s="235"/>
      <c r="E7" s="235"/>
      <c r="F7" s="235"/>
    </row>
    <row r="8" spans="1:14" s="13" customFormat="1" ht="40.5" customHeight="1" x14ac:dyDescent="0.25">
      <c r="A8" s="6" t="s">
        <v>61</v>
      </c>
      <c r="B8" s="232" t="s">
        <v>206</v>
      </c>
      <c r="C8" s="232"/>
      <c r="D8" s="232"/>
      <c r="E8" s="232"/>
      <c r="F8" s="232"/>
      <c r="J8" s="232"/>
      <c r="K8" s="232"/>
      <c r="L8" s="232"/>
      <c r="M8" s="232"/>
      <c r="N8" s="232"/>
    </row>
    <row r="9" spans="1:14" s="13" customFormat="1" ht="14.25" customHeight="1" x14ac:dyDescent="0.25">
      <c r="A9" s="6" t="s">
        <v>62</v>
      </c>
      <c r="B9" s="232" t="s">
        <v>203</v>
      </c>
      <c r="C9" s="232"/>
      <c r="D9" s="232"/>
      <c r="E9" s="232"/>
      <c r="F9" s="232"/>
    </row>
    <row r="10" spans="1:14" s="13" customFormat="1" ht="42" customHeight="1" x14ac:dyDescent="0.25">
      <c r="A10" s="6" t="s">
        <v>63</v>
      </c>
      <c r="B10" s="232" t="s">
        <v>204</v>
      </c>
      <c r="C10" s="232"/>
      <c r="D10" s="232"/>
      <c r="E10" s="232"/>
      <c r="F10" s="232"/>
    </row>
    <row r="11" spans="1:14" s="13" customFormat="1" ht="14.25" customHeight="1" x14ac:dyDescent="0.25">
      <c r="A11" s="6" t="s">
        <v>198</v>
      </c>
      <c r="B11" s="232" t="s">
        <v>205</v>
      </c>
      <c r="C11" s="232"/>
      <c r="D11" s="232"/>
      <c r="E11" s="232"/>
      <c r="F11" s="232"/>
    </row>
    <row r="12" spans="1:14" s="13" customFormat="1" ht="28.5" customHeight="1" x14ac:dyDescent="0.25">
      <c r="A12" s="6" t="s">
        <v>199</v>
      </c>
      <c r="B12" s="232" t="s">
        <v>35</v>
      </c>
      <c r="C12" s="232"/>
      <c r="D12" s="232"/>
      <c r="E12" s="232"/>
      <c r="F12" s="232"/>
      <c r="J12" s="232"/>
      <c r="K12" s="232"/>
      <c r="L12" s="232"/>
      <c r="M12" s="232"/>
      <c r="N12" s="232"/>
    </row>
    <row r="13" spans="1:14" s="13" customFormat="1" ht="71.25" customHeight="1" x14ac:dyDescent="0.25">
      <c r="A13" s="6" t="s">
        <v>200</v>
      </c>
      <c r="B13" s="232" t="s">
        <v>197</v>
      </c>
      <c r="C13" s="232"/>
      <c r="D13" s="232"/>
      <c r="E13" s="232"/>
      <c r="F13" s="232"/>
      <c r="J13" s="232"/>
      <c r="K13" s="232"/>
      <c r="L13" s="232"/>
      <c r="M13" s="232"/>
      <c r="N13" s="232"/>
    </row>
    <row r="14" spans="1:14" s="13" customFormat="1" ht="29.25" customHeight="1" x14ac:dyDescent="0.25">
      <c r="A14" s="6" t="s">
        <v>201</v>
      </c>
      <c r="B14" s="232" t="s">
        <v>43</v>
      </c>
      <c r="C14" s="232"/>
      <c r="D14" s="232"/>
      <c r="E14" s="232"/>
      <c r="F14" s="232"/>
    </row>
    <row r="15" spans="1:14" s="13" customFormat="1" ht="14.25" customHeight="1" x14ac:dyDescent="0.25">
      <c r="A15" s="6" t="s">
        <v>202</v>
      </c>
      <c r="B15" s="232" t="s">
        <v>120</v>
      </c>
      <c r="C15" s="232"/>
      <c r="D15" s="232"/>
      <c r="E15" s="232"/>
      <c r="F15" s="232"/>
      <c r="J15" s="232"/>
      <c r="K15" s="232"/>
      <c r="L15" s="232"/>
      <c r="M15" s="232"/>
      <c r="N15" s="232"/>
    </row>
    <row r="16" spans="1:14" s="13" customFormat="1" ht="70.5" customHeight="1" x14ac:dyDescent="0.25">
      <c r="A16" s="6" t="s">
        <v>218</v>
      </c>
      <c r="B16" s="232" t="s">
        <v>207</v>
      </c>
      <c r="C16" s="232"/>
      <c r="D16" s="232"/>
      <c r="E16" s="232"/>
      <c r="F16" s="232"/>
    </row>
    <row r="17" spans="1:10" ht="1.5" customHeight="1" x14ac:dyDescent="0.2">
      <c r="A17" s="6"/>
      <c r="B17" s="232"/>
      <c r="C17" s="232"/>
      <c r="D17" s="232"/>
      <c r="E17" s="232"/>
      <c r="F17" s="232"/>
    </row>
    <row r="18" spans="1:10" s="13" customFormat="1" ht="22.5" customHeight="1" x14ac:dyDescent="0.25">
      <c r="A18" s="75"/>
      <c r="B18" s="144" t="s">
        <v>110</v>
      </c>
      <c r="C18" s="14"/>
      <c r="E18" s="15"/>
      <c r="F18" s="80" t="s">
        <v>321</v>
      </c>
    </row>
    <row r="19" spans="1:10" s="99" customFormat="1" ht="18" customHeight="1" x14ac:dyDescent="0.25">
      <c r="A19" s="31" t="s">
        <v>21</v>
      </c>
      <c r="B19" s="95" t="s">
        <v>22</v>
      </c>
      <c r="C19" s="96" t="s">
        <v>2</v>
      </c>
      <c r="D19" s="97" t="s">
        <v>1</v>
      </c>
      <c r="E19" s="98" t="s">
        <v>315</v>
      </c>
      <c r="F19" s="98" t="s">
        <v>316</v>
      </c>
    </row>
    <row r="20" spans="1:10" s="13" customFormat="1" ht="6.75" customHeight="1" x14ac:dyDescent="0.25">
      <c r="A20" s="128"/>
      <c r="B20" s="141"/>
      <c r="C20" s="14"/>
      <c r="D20" s="154"/>
      <c r="E20" s="142"/>
      <c r="F20" s="142"/>
    </row>
    <row r="21" spans="1:10" ht="101.25" customHeight="1" x14ac:dyDescent="0.2">
      <c r="A21" s="29" t="s">
        <v>10</v>
      </c>
      <c r="B21" s="7">
        <v>283</v>
      </c>
      <c r="C21" s="8" t="s">
        <v>9</v>
      </c>
      <c r="D21" s="93" t="s">
        <v>308</v>
      </c>
      <c r="E21" s="25"/>
      <c r="F21" s="25"/>
    </row>
    <row r="22" spans="1:10" ht="222" customHeight="1" x14ac:dyDescent="0.2">
      <c r="A22" s="29"/>
      <c r="B22" s="7"/>
      <c r="C22" s="8"/>
      <c r="D22" s="23" t="s">
        <v>310</v>
      </c>
      <c r="E22" s="162"/>
      <c r="F22" s="24">
        <f>B21*E22</f>
        <v>0</v>
      </c>
    </row>
    <row r="23" spans="1:10" ht="147" customHeight="1" x14ac:dyDescent="0.2">
      <c r="A23" s="29" t="s">
        <v>11</v>
      </c>
      <c r="B23" s="7">
        <v>1</v>
      </c>
      <c r="C23" s="8" t="s">
        <v>3</v>
      </c>
      <c r="D23" s="21" t="s">
        <v>311</v>
      </c>
      <c r="E23" s="161"/>
      <c r="F23" s="127" t="s">
        <v>18</v>
      </c>
    </row>
    <row r="24" spans="1:10" ht="102" x14ac:dyDescent="0.2">
      <c r="A24" s="29" t="s">
        <v>12</v>
      </c>
      <c r="B24" s="7">
        <v>3</v>
      </c>
      <c r="C24" s="8" t="s">
        <v>0</v>
      </c>
      <c r="D24" s="19" t="s">
        <v>312</v>
      </c>
      <c r="E24" s="161"/>
      <c r="F24" s="20">
        <f>B24*E24</f>
        <v>0</v>
      </c>
    </row>
    <row r="25" spans="1:10" ht="76.5" x14ac:dyDescent="0.2">
      <c r="A25" s="29" t="s">
        <v>13</v>
      </c>
      <c r="B25" s="7">
        <v>1</v>
      </c>
      <c r="C25" s="8" t="s">
        <v>3</v>
      </c>
      <c r="D25" s="21" t="s">
        <v>304</v>
      </c>
      <c r="E25" s="161"/>
      <c r="F25" s="91">
        <f>B25*E25</f>
        <v>0</v>
      </c>
      <c r="J25" s="134"/>
    </row>
    <row r="26" spans="1:10" ht="30" customHeight="1" x14ac:dyDescent="0.2">
      <c r="A26" s="29" t="s">
        <v>14</v>
      </c>
      <c r="B26" s="7">
        <v>1</v>
      </c>
      <c r="C26" s="8" t="s">
        <v>8</v>
      </c>
      <c r="D26" s="19" t="s">
        <v>313</v>
      </c>
      <c r="E26" s="161"/>
      <c r="F26" s="105" t="s">
        <v>18</v>
      </c>
    </row>
    <row r="27" spans="1:10" ht="11.25" customHeight="1" x14ac:dyDescent="0.2">
      <c r="B27" s="92"/>
      <c r="E27" s="5"/>
      <c r="F27" s="5"/>
    </row>
    <row r="28" spans="1:10" ht="15" customHeight="1" x14ac:dyDescent="0.2">
      <c r="B28" s="7"/>
      <c r="C28" s="8"/>
      <c r="D28" s="79"/>
      <c r="E28" s="80" t="s">
        <v>317</v>
      </c>
      <c r="F28" s="81">
        <f>SUM(F24:F25)+F22</f>
        <v>0</v>
      </c>
    </row>
    <row r="29" spans="1:10" ht="15" customHeight="1" x14ac:dyDescent="0.2">
      <c r="B29" s="7"/>
      <c r="C29" s="8"/>
      <c r="D29" s="79"/>
      <c r="E29" s="80" t="s">
        <v>317</v>
      </c>
      <c r="F29" s="81">
        <f>F28</f>
        <v>0</v>
      </c>
    </row>
    <row r="30" spans="1:10" ht="11.25" customHeight="1" x14ac:dyDescent="0.2">
      <c r="B30" s="92"/>
      <c r="E30" s="5"/>
      <c r="F30" s="5"/>
    </row>
    <row r="31" spans="1:10" s="99" customFormat="1" ht="18" customHeight="1" x14ac:dyDescent="0.25">
      <c r="A31" s="31" t="s">
        <v>21</v>
      </c>
      <c r="B31" s="95" t="s">
        <v>22</v>
      </c>
      <c r="C31" s="96" t="s">
        <v>2</v>
      </c>
      <c r="D31" s="97" t="s">
        <v>1</v>
      </c>
      <c r="E31" s="98" t="s">
        <v>315</v>
      </c>
      <c r="F31" s="98" t="s">
        <v>316</v>
      </c>
    </row>
    <row r="32" spans="1:10" s="13" customFormat="1" ht="6.75" customHeight="1" x14ac:dyDescent="0.25">
      <c r="A32" s="128"/>
      <c r="B32" s="141"/>
      <c r="C32" s="14"/>
      <c r="D32" s="154"/>
      <c r="E32" s="142"/>
      <c r="F32" s="142"/>
    </row>
    <row r="33" spans="1:6" ht="73.5" customHeight="1" x14ac:dyDescent="0.2">
      <c r="A33" s="29" t="s">
        <v>15</v>
      </c>
      <c r="B33" s="7">
        <v>1</v>
      </c>
      <c r="C33" s="8" t="s">
        <v>3</v>
      </c>
      <c r="D33" s="22" t="s">
        <v>323</v>
      </c>
      <c r="E33" s="161"/>
      <c r="F33" s="26">
        <f>B33*E33</f>
        <v>0</v>
      </c>
    </row>
    <row r="34" spans="1:6" ht="76.5" x14ac:dyDescent="0.2">
      <c r="A34" s="29" t="s">
        <v>16</v>
      </c>
      <c r="B34" s="7">
        <f>B21</f>
        <v>283</v>
      </c>
      <c r="C34" s="8" t="s">
        <v>9</v>
      </c>
      <c r="D34" s="19" t="s">
        <v>309</v>
      </c>
      <c r="E34" s="161"/>
      <c r="F34" s="127" t="s">
        <v>18</v>
      </c>
    </row>
    <row r="35" spans="1:6" ht="35.25" customHeight="1" x14ac:dyDescent="0.2">
      <c r="A35" s="29" t="s">
        <v>17</v>
      </c>
      <c r="B35" s="7">
        <v>1</v>
      </c>
      <c r="C35" s="8" t="s">
        <v>8</v>
      </c>
      <c r="D35" s="19" t="s">
        <v>303</v>
      </c>
      <c r="E35" s="161"/>
      <c r="F35" s="105" t="s">
        <v>18</v>
      </c>
    </row>
    <row r="36" spans="1:6" ht="93" customHeight="1" x14ac:dyDescent="0.2">
      <c r="A36" s="29" t="s">
        <v>238</v>
      </c>
      <c r="B36" s="7">
        <v>1</v>
      </c>
      <c r="C36" s="8" t="s">
        <v>3</v>
      </c>
      <c r="D36" s="21" t="s">
        <v>322</v>
      </c>
      <c r="E36" s="161"/>
      <c r="F36" s="127" t="s">
        <v>18</v>
      </c>
    </row>
    <row r="37" spans="1:6" ht="31.5" customHeight="1" x14ac:dyDescent="0.2">
      <c r="A37" s="29" t="s">
        <v>239</v>
      </c>
      <c r="B37" s="7">
        <v>1</v>
      </c>
      <c r="C37" s="8" t="s">
        <v>8</v>
      </c>
      <c r="D37" s="19" t="s">
        <v>307</v>
      </c>
      <c r="E37" s="161"/>
      <c r="F37" s="127" t="s">
        <v>18</v>
      </c>
    </row>
    <row r="38" spans="1:6" ht="114.75" x14ac:dyDescent="0.2">
      <c r="A38" s="29" t="s">
        <v>240</v>
      </c>
      <c r="B38" s="7">
        <v>1</v>
      </c>
      <c r="C38" s="8" t="s">
        <v>3</v>
      </c>
      <c r="D38" s="22" t="s">
        <v>305</v>
      </c>
      <c r="E38" s="161"/>
      <c r="F38" s="127" t="s">
        <v>18</v>
      </c>
    </row>
    <row r="39" spans="1:6" ht="32.25" customHeight="1" x14ac:dyDescent="0.2">
      <c r="A39" s="29" t="s">
        <v>241</v>
      </c>
      <c r="B39" s="7">
        <v>1</v>
      </c>
      <c r="C39" s="8" t="s">
        <v>8</v>
      </c>
      <c r="D39" s="19" t="s">
        <v>306</v>
      </c>
      <c r="E39" s="161"/>
      <c r="F39" s="105" t="s">
        <v>18</v>
      </c>
    </row>
    <row r="40" spans="1:6" ht="120.75" customHeight="1" x14ac:dyDescent="0.2">
      <c r="A40" s="29" t="s">
        <v>242</v>
      </c>
      <c r="B40" s="7">
        <v>1</v>
      </c>
      <c r="C40" s="8" t="s">
        <v>8</v>
      </c>
      <c r="D40" s="19" t="s">
        <v>324</v>
      </c>
      <c r="E40" s="161"/>
      <c r="F40" s="105" t="s">
        <v>18</v>
      </c>
    </row>
    <row r="41" spans="1:6" ht="9" customHeight="1" x14ac:dyDescent="0.2">
      <c r="A41" s="29"/>
      <c r="B41" s="82"/>
      <c r="C41" s="82"/>
      <c r="D41" s="109"/>
      <c r="F41" s="5"/>
    </row>
    <row r="42" spans="1:6" s="13" customFormat="1" ht="30" customHeight="1" x14ac:dyDescent="0.25">
      <c r="A42" s="30"/>
      <c r="B42" s="16"/>
      <c r="C42" s="17"/>
      <c r="D42" s="101" t="s">
        <v>318</v>
      </c>
      <c r="E42" s="236">
        <f>F29+F33</f>
        <v>0</v>
      </c>
      <c r="F42" s="237"/>
    </row>
    <row r="43" spans="1:6" x14ac:dyDescent="0.2">
      <c r="A43" s="29"/>
      <c r="B43" s="7"/>
      <c r="C43" s="8"/>
      <c r="D43" s="9"/>
    </row>
  </sheetData>
  <sheetProtection algorithmName="SHA-512" hashValue="Mhsh53YUEGKXjzHzTt6Zs1oSRKiDzG0kJi3B5LCC/09f+DltYm3wM993rghm/ujq2rbOC0MhbMZMFtfP4W49cA==" saltValue="L5bwx2tC3X0NRGndklz6Vg==" spinCount="100000" sheet="1" objects="1" scenarios="1"/>
  <mergeCells count="20">
    <mergeCell ref="J12:N12"/>
    <mergeCell ref="J8:N8"/>
    <mergeCell ref="J13:N13"/>
    <mergeCell ref="J15:N15"/>
    <mergeCell ref="E42:F42"/>
    <mergeCell ref="B16:F16"/>
    <mergeCell ref="B17:F17"/>
    <mergeCell ref="B15:F15"/>
    <mergeCell ref="B3:E3"/>
    <mergeCell ref="B6:F6"/>
    <mergeCell ref="B12:F12"/>
    <mergeCell ref="B13:F13"/>
    <mergeCell ref="B14:F14"/>
    <mergeCell ref="B4:F4"/>
    <mergeCell ref="B5:F5"/>
    <mergeCell ref="B8:F8"/>
    <mergeCell ref="B9:F9"/>
    <mergeCell ref="B10:F10"/>
    <mergeCell ref="B11:F11"/>
    <mergeCell ref="B7:F7"/>
  </mergeCells>
  <phoneticPr fontId="5" type="noConversion"/>
  <pageMargins left="0.70866141732283472" right="0.51181102362204722" top="0.86614173228346458" bottom="0.6692913385826772" header="0.31496062992125984" footer="0.31496062992125984"/>
  <pageSetup paperSize="9" orientation="portrait" r:id="rId1"/>
  <headerFooter>
    <oddHeader>&amp;L&amp;"-,Fett"&amp;12 BV: KLEINAUSTRASSE 9&amp;"-,Standard"&amp;11,
&amp;9 14169 Berlin-Zehlendorf&amp;C&amp;"-,Fett"&amp;14Ausschreibung
Bauleistungen
&amp;R&amp;"-,Fett Kursiv"&amp;12&amp;K00-018Ingenieurgesellschaft Lüder&amp;"-,Standard"&amp;11&amp;K01+000
&amp;9Baraschstr. 17, 14193 Berlin</oddHeader>
    <oddFooter xml:space="preserve">&amp;L&amp;8Stand: 09.02.2024&amp;C&amp;"-,Fett"&amp;A&amp;R&amp;9Seite &amp;P von &amp;N  </oddFooter>
  </headerFooter>
  <rowBreaks count="1" manualBreakCount="1">
    <brk id="16"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C808B-951D-414E-ABA4-BB10D6A8BEE0}">
  <dimension ref="A1:F55"/>
  <sheetViews>
    <sheetView view="pageBreakPreview" topLeftCell="A13" zoomScaleNormal="100" zoomScaleSheetLayoutView="100" workbookViewId="0">
      <selection activeCell="F18" sqref="F18"/>
    </sheetView>
  </sheetViews>
  <sheetFormatPr baseColWidth="10" defaultRowHeight="12.75" x14ac:dyDescent="0.2"/>
  <cols>
    <col min="1" max="1" width="6.85546875" style="2" customWidth="1"/>
    <col min="2" max="2" width="6.28515625" style="12" customWidth="1"/>
    <col min="3" max="3" width="4.28515625" style="3" customWidth="1"/>
    <col min="4" max="4" width="48.42578125" style="4" customWidth="1"/>
    <col min="5" max="5" width="10.140625" style="10" customWidth="1"/>
    <col min="6" max="6" width="13.7109375" style="10" customWidth="1"/>
    <col min="7" max="16384" width="11.42578125" style="11"/>
  </cols>
  <sheetData>
    <row r="1" spans="1:6" ht="10.5" customHeight="1" x14ac:dyDescent="0.2">
      <c r="D1" s="1"/>
      <c r="E1" s="5"/>
      <c r="F1" s="11"/>
    </row>
    <row r="2" spans="1:6" s="13" customFormat="1" ht="22.5" customHeight="1" x14ac:dyDescent="0.25">
      <c r="A2" s="102" t="s">
        <v>32</v>
      </c>
      <c r="B2" s="100"/>
      <c r="C2" s="14"/>
      <c r="E2" s="15"/>
      <c r="F2" s="15"/>
    </row>
    <row r="3" spans="1:6" x14ac:dyDescent="0.2">
      <c r="A3" s="27"/>
      <c r="B3" s="230" t="s">
        <v>223</v>
      </c>
      <c r="C3" s="231"/>
      <c r="D3" s="231"/>
      <c r="E3" s="231"/>
      <c r="F3" s="5"/>
    </row>
    <row r="4" spans="1:6" s="13" customFormat="1" ht="30" customHeight="1" x14ac:dyDescent="0.25">
      <c r="A4" s="6" t="s">
        <v>64</v>
      </c>
      <c r="B4" s="232" t="s">
        <v>314</v>
      </c>
      <c r="C4" s="232"/>
      <c r="D4" s="232"/>
      <c r="E4" s="232"/>
      <c r="F4" s="232"/>
    </row>
    <row r="5" spans="1:6" s="13" customFormat="1" ht="117" customHeight="1" x14ac:dyDescent="0.25">
      <c r="A5" s="6" t="s">
        <v>65</v>
      </c>
      <c r="B5" s="232" t="s">
        <v>80</v>
      </c>
      <c r="C5" s="232"/>
      <c r="D5" s="232"/>
      <c r="E5" s="232"/>
      <c r="F5" s="232"/>
    </row>
    <row r="6" spans="1:6" ht="92.25" customHeight="1" x14ac:dyDescent="0.2">
      <c r="A6" s="6" t="s">
        <v>66</v>
      </c>
      <c r="B6" s="232" t="s">
        <v>81</v>
      </c>
      <c r="C6" s="232"/>
      <c r="D6" s="232"/>
      <c r="E6" s="232"/>
      <c r="F6" s="232"/>
    </row>
    <row r="7" spans="1:6" ht="15.75" customHeight="1" x14ac:dyDescent="0.2">
      <c r="A7" s="6" t="s">
        <v>67</v>
      </c>
      <c r="B7" s="232" t="s">
        <v>82</v>
      </c>
      <c r="C7" s="232"/>
      <c r="D7" s="232"/>
      <c r="E7" s="232"/>
      <c r="F7" s="232"/>
    </row>
    <row r="8" spans="1:6" ht="42" customHeight="1" x14ac:dyDescent="0.2">
      <c r="A8" s="6" t="s">
        <v>83</v>
      </c>
      <c r="B8" s="232" t="s">
        <v>210</v>
      </c>
      <c r="C8" s="232"/>
      <c r="D8" s="232"/>
      <c r="E8" s="232"/>
      <c r="F8" s="232"/>
    </row>
    <row r="9" spans="1:6" ht="26.25" customHeight="1" x14ac:dyDescent="0.2">
      <c r="A9" s="6" t="s">
        <v>84</v>
      </c>
      <c r="B9" s="232" t="s">
        <v>90</v>
      </c>
      <c r="C9" s="232"/>
      <c r="D9" s="232"/>
      <c r="E9" s="232"/>
      <c r="F9" s="232"/>
    </row>
    <row r="10" spans="1:6" ht="63.75" customHeight="1" x14ac:dyDescent="0.2">
      <c r="A10" s="6" t="s">
        <v>85</v>
      </c>
      <c r="B10" s="232" t="s">
        <v>91</v>
      </c>
      <c r="C10" s="232"/>
      <c r="D10" s="232"/>
      <c r="E10" s="232"/>
      <c r="F10" s="232"/>
    </row>
    <row r="11" spans="1:6" ht="52.5" customHeight="1" x14ac:dyDescent="0.2">
      <c r="A11" s="6" t="s">
        <v>86</v>
      </c>
      <c r="B11" s="232" t="s">
        <v>209</v>
      </c>
      <c r="C11" s="232"/>
      <c r="D11" s="232"/>
      <c r="E11" s="232"/>
      <c r="F11" s="232"/>
    </row>
    <row r="12" spans="1:6" ht="16.5" customHeight="1" x14ac:dyDescent="0.2">
      <c r="A12" s="6" t="s">
        <v>87</v>
      </c>
      <c r="B12" s="232" t="s">
        <v>92</v>
      </c>
      <c r="C12" s="232"/>
      <c r="D12" s="232"/>
      <c r="E12" s="232"/>
      <c r="F12" s="232"/>
    </row>
    <row r="13" spans="1:6" ht="51.75" customHeight="1" x14ac:dyDescent="0.2">
      <c r="A13" s="6" t="s">
        <v>88</v>
      </c>
      <c r="B13" s="232" t="s">
        <v>93</v>
      </c>
      <c r="C13" s="232"/>
      <c r="D13" s="232"/>
      <c r="E13" s="232"/>
      <c r="F13" s="232"/>
    </row>
    <row r="14" spans="1:6" ht="78" customHeight="1" x14ac:dyDescent="0.2">
      <c r="A14" s="6" t="s">
        <v>89</v>
      </c>
      <c r="B14" s="232" t="s">
        <v>211</v>
      </c>
      <c r="C14" s="232"/>
      <c r="D14" s="232"/>
      <c r="E14" s="232"/>
      <c r="F14" s="232"/>
    </row>
    <row r="15" spans="1:6" ht="9" customHeight="1" x14ac:dyDescent="0.2">
      <c r="A15" s="6"/>
      <c r="B15" s="44"/>
      <c r="C15" s="44"/>
      <c r="D15" s="44"/>
      <c r="E15" s="44"/>
      <c r="F15" s="44"/>
    </row>
    <row r="16" spans="1:6" s="13" customFormat="1" ht="22.5" customHeight="1" x14ac:dyDescent="0.25">
      <c r="A16" s="75"/>
      <c r="B16" s="144" t="s">
        <v>110</v>
      </c>
      <c r="C16" s="14"/>
      <c r="E16" s="15"/>
      <c r="F16" s="80" t="s">
        <v>321</v>
      </c>
    </row>
    <row r="17" spans="1:6" s="13" customFormat="1" ht="18" customHeight="1" x14ac:dyDescent="0.25">
      <c r="A17" s="31" t="s">
        <v>21</v>
      </c>
      <c r="B17" s="32" t="s">
        <v>22</v>
      </c>
      <c r="C17" s="33" t="s">
        <v>2</v>
      </c>
      <c r="D17" s="34" t="s">
        <v>1</v>
      </c>
      <c r="E17" s="35" t="s">
        <v>315</v>
      </c>
      <c r="F17" s="35" t="s">
        <v>316</v>
      </c>
    </row>
    <row r="18" spans="1:6" ht="48.75" customHeight="1" x14ac:dyDescent="0.2">
      <c r="A18" s="29" t="s">
        <v>19</v>
      </c>
      <c r="B18" s="7">
        <v>1</v>
      </c>
      <c r="C18" s="8" t="s">
        <v>20</v>
      </c>
      <c r="D18" s="23" t="s">
        <v>363</v>
      </c>
      <c r="E18" s="162"/>
      <c r="F18" s="105" t="s">
        <v>18</v>
      </c>
    </row>
    <row r="19" spans="1:6" ht="46.5" customHeight="1" x14ac:dyDescent="0.2">
      <c r="A19" s="29" t="s">
        <v>94</v>
      </c>
      <c r="B19" s="7">
        <v>1</v>
      </c>
      <c r="C19" s="8" t="s">
        <v>20</v>
      </c>
      <c r="D19" s="23" t="s">
        <v>364</v>
      </c>
      <c r="E19" s="162"/>
      <c r="F19" s="105" t="s">
        <v>18</v>
      </c>
    </row>
    <row r="20" spans="1:6" ht="47.25" customHeight="1" x14ac:dyDescent="0.2">
      <c r="A20" s="29" t="s">
        <v>208</v>
      </c>
      <c r="B20" s="7">
        <v>1</v>
      </c>
      <c r="C20" s="8" t="s">
        <v>20</v>
      </c>
      <c r="D20" s="23" t="s">
        <v>365</v>
      </c>
      <c r="E20" s="162"/>
      <c r="F20" s="105" t="s">
        <v>18</v>
      </c>
    </row>
    <row r="21" spans="1:6" ht="92.25" customHeight="1" x14ac:dyDescent="0.2">
      <c r="A21" s="29" t="s">
        <v>212</v>
      </c>
      <c r="B21" s="7">
        <v>1</v>
      </c>
      <c r="C21" s="8" t="s">
        <v>3</v>
      </c>
      <c r="D21" s="23" t="s">
        <v>366</v>
      </c>
      <c r="E21" s="162"/>
      <c r="F21" s="105" t="s">
        <v>18</v>
      </c>
    </row>
    <row r="22" spans="1:6" ht="9" customHeight="1" x14ac:dyDescent="0.2">
      <c r="A22" s="29"/>
      <c r="B22" s="82"/>
      <c r="C22" s="82"/>
      <c r="D22" s="109"/>
      <c r="F22" s="5"/>
    </row>
    <row r="23" spans="1:6" s="13" customFormat="1" ht="30" customHeight="1" x14ac:dyDescent="0.25">
      <c r="A23" s="30"/>
      <c r="B23" s="16"/>
      <c r="C23" s="17"/>
      <c r="D23" s="101" t="s">
        <v>319</v>
      </c>
      <c r="E23" s="238">
        <f>SUM(F14:F18)</f>
        <v>0</v>
      </c>
      <c r="F23" s="239"/>
    </row>
    <row r="24" spans="1:6" x14ac:dyDescent="0.2">
      <c r="D24" s="1"/>
    </row>
    <row r="25" spans="1:6" x14ac:dyDescent="0.2">
      <c r="D25" s="28"/>
    </row>
    <row r="55" spans="3:3" x14ac:dyDescent="0.2">
      <c r="C55" s="3" t="s">
        <v>123</v>
      </c>
    </row>
  </sheetData>
  <sheetProtection algorithmName="SHA-512" hashValue="YLwRSwISp0HeUjV4RFKlXDTIHujyQvQzyWLEcXrDPjLZJ0/b1ly1DJgKrmmn8n+xCv+gljugemlw6XpYdEZDFw==" saltValue="SDsAcCpoIGJewIjN2lIeFA==" spinCount="100000" sheet="1" objects="1" scenarios="1"/>
  <mergeCells count="13">
    <mergeCell ref="E23:F23"/>
    <mergeCell ref="B14:F14"/>
    <mergeCell ref="B3:E3"/>
    <mergeCell ref="B4:F4"/>
    <mergeCell ref="B5:F5"/>
    <mergeCell ref="B6:F6"/>
    <mergeCell ref="B7:F7"/>
    <mergeCell ref="B8:F8"/>
    <mergeCell ref="B9:F9"/>
    <mergeCell ref="B10:F10"/>
    <mergeCell ref="B11:F11"/>
    <mergeCell ref="B12:F12"/>
    <mergeCell ref="B13:F13"/>
  </mergeCells>
  <phoneticPr fontId="5" type="noConversion"/>
  <pageMargins left="0.70866141732283472" right="0.51181102362204722" top="0.86614173228346458" bottom="0.6692913385826772" header="0.31496062992125984" footer="0.31496062992125984"/>
  <pageSetup paperSize="9" orientation="portrait" r:id="rId1"/>
  <headerFooter>
    <oddHeader>&amp;L&amp;"-,Fett"&amp;12 BV: KLEINAUSTRASSE 9&amp;"-,Standard"&amp;11,
&amp;9 14169 Berlin-Zehlendorf&amp;C&amp;"-,Fett"&amp;14Ausschreibung
Bauleistungen
&amp;R&amp;"-,Fett Kursiv"&amp;12&amp;K00-018Ingenieurgesellschaft Lüder&amp;"-,Standard"&amp;11&amp;K01+000
&amp;9Baraschstr. 17, 14193 Berlin</oddHeader>
    <oddFooter xml:space="preserve">&amp;L&amp;8Stand: 09.02.2024&amp;C&amp;"-,Fett"&amp;A&amp;R&amp;9Seite &amp;P von &amp;N  </oddFooter>
  </headerFooter>
  <rowBreaks count="1" manualBreakCount="1">
    <brk id="15" max="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95354-FFF4-420C-82B6-1288CBC22C00}">
  <dimension ref="A1:H36"/>
  <sheetViews>
    <sheetView view="pageBreakPreview" topLeftCell="A30" zoomScale="140" zoomScaleNormal="100" zoomScaleSheetLayoutView="140" workbookViewId="0">
      <selection activeCell="I30" sqref="I30"/>
    </sheetView>
  </sheetViews>
  <sheetFormatPr baseColWidth="10" defaultRowHeight="12.75" x14ac:dyDescent="0.2"/>
  <cols>
    <col min="1" max="1" width="6.7109375" style="2" customWidth="1"/>
    <col min="2" max="2" width="6.28515625" style="12" customWidth="1"/>
    <col min="3" max="3" width="4.28515625" style="3" customWidth="1"/>
    <col min="4" max="4" width="48.42578125" style="4" customWidth="1"/>
    <col min="5" max="5" width="10.140625" style="10" customWidth="1"/>
    <col min="6" max="6" width="13.7109375" style="10" customWidth="1"/>
    <col min="7" max="7" width="11.42578125" style="11"/>
    <col min="8" max="8" width="11.42578125" style="129"/>
    <col min="9" max="16384" width="11.42578125" style="11"/>
  </cols>
  <sheetData>
    <row r="1" spans="1:8" x14ac:dyDescent="0.2">
      <c r="A1" s="29"/>
      <c r="B1" s="7"/>
      <c r="C1" s="8"/>
      <c r="D1" s="9"/>
    </row>
    <row r="2" spans="1:8" s="13" customFormat="1" ht="22.5" customHeight="1" x14ac:dyDescent="0.25">
      <c r="A2" s="153" t="s">
        <v>336</v>
      </c>
      <c r="B2" s="100"/>
      <c r="C2" s="14"/>
      <c r="E2" s="103"/>
      <c r="F2" s="103"/>
      <c r="H2" s="130"/>
    </row>
    <row r="3" spans="1:8" x14ac:dyDescent="0.2">
      <c r="A3" s="27"/>
      <c r="B3" s="230" t="s">
        <v>222</v>
      </c>
      <c r="C3" s="231"/>
      <c r="D3" s="231"/>
      <c r="E3" s="231"/>
      <c r="F3" s="5"/>
    </row>
    <row r="4" spans="1:8" s="13" customFormat="1" ht="66" customHeight="1" x14ac:dyDescent="0.25">
      <c r="A4" s="6" t="s">
        <v>124</v>
      </c>
      <c r="B4" s="233" t="s">
        <v>334</v>
      </c>
      <c r="C4" s="233"/>
      <c r="D4" s="233"/>
      <c r="E4" s="233"/>
      <c r="F4" s="233"/>
      <c r="H4" s="130"/>
    </row>
    <row r="5" spans="1:8" s="13" customFormat="1" ht="296.25" customHeight="1" x14ac:dyDescent="0.25">
      <c r="A5" s="6"/>
      <c r="B5" s="232" t="s">
        <v>186</v>
      </c>
      <c r="C5" s="232"/>
      <c r="D5" s="232"/>
      <c r="E5" s="232"/>
      <c r="F5" s="232"/>
      <c r="H5" s="130"/>
    </row>
    <row r="6" spans="1:8" s="13" customFormat="1" ht="324" customHeight="1" x14ac:dyDescent="0.25">
      <c r="A6" s="6"/>
      <c r="B6" s="232" t="s">
        <v>335</v>
      </c>
      <c r="C6" s="232"/>
      <c r="D6" s="232"/>
      <c r="E6" s="232"/>
      <c r="F6" s="232"/>
      <c r="H6" s="130"/>
    </row>
    <row r="7" spans="1:8" s="13" customFormat="1" ht="41.25" customHeight="1" x14ac:dyDescent="0.25">
      <c r="A7" s="6" t="s">
        <v>125</v>
      </c>
      <c r="B7" s="232" t="s">
        <v>117</v>
      </c>
      <c r="C7" s="232"/>
      <c r="D7" s="232"/>
      <c r="E7" s="232"/>
      <c r="F7" s="232"/>
      <c r="H7" s="130"/>
    </row>
    <row r="8" spans="1:8" ht="54" customHeight="1" x14ac:dyDescent="0.2">
      <c r="A8" s="6" t="s">
        <v>126</v>
      </c>
      <c r="B8" s="234" t="s">
        <v>327</v>
      </c>
      <c r="C8" s="235"/>
      <c r="D8" s="235"/>
      <c r="E8" s="235"/>
      <c r="F8" s="235"/>
    </row>
    <row r="9" spans="1:8" ht="15.75" customHeight="1" x14ac:dyDescent="0.2">
      <c r="A9" s="6" t="s">
        <v>127</v>
      </c>
      <c r="B9" s="232" t="s">
        <v>248</v>
      </c>
      <c r="C9" s="232"/>
      <c r="D9" s="232"/>
      <c r="E9" s="232"/>
      <c r="F9" s="232"/>
    </row>
    <row r="10" spans="1:8" s="13" customFormat="1" ht="41.25" customHeight="1" x14ac:dyDescent="0.25">
      <c r="A10" s="6" t="s">
        <v>128</v>
      </c>
      <c r="B10" s="232" t="s">
        <v>185</v>
      </c>
      <c r="C10" s="232"/>
      <c r="D10" s="232"/>
      <c r="E10" s="232"/>
      <c r="F10" s="232"/>
      <c r="H10" s="130"/>
    </row>
    <row r="11" spans="1:8" s="13" customFormat="1" ht="156" customHeight="1" x14ac:dyDescent="0.25">
      <c r="A11" s="6" t="s">
        <v>244</v>
      </c>
      <c r="B11" s="232" t="s">
        <v>243</v>
      </c>
      <c r="C11" s="232"/>
      <c r="D11" s="232"/>
      <c r="E11" s="232"/>
      <c r="F11" s="232"/>
      <c r="H11" s="130"/>
    </row>
    <row r="12" spans="1:8" s="13" customFormat="1" ht="28.5" customHeight="1" x14ac:dyDescent="0.25">
      <c r="A12" s="6" t="s">
        <v>245</v>
      </c>
      <c r="B12" s="232" t="s">
        <v>184</v>
      </c>
      <c r="C12" s="232"/>
      <c r="D12" s="232"/>
      <c r="E12" s="232"/>
      <c r="F12" s="232"/>
      <c r="H12" s="130"/>
    </row>
    <row r="13" spans="1:8" ht="29.25" customHeight="1" x14ac:dyDescent="0.2">
      <c r="A13" s="6" t="s">
        <v>246</v>
      </c>
      <c r="B13" s="232" t="s">
        <v>183</v>
      </c>
      <c r="C13" s="232"/>
      <c r="D13" s="232"/>
      <c r="E13" s="232"/>
      <c r="F13" s="232"/>
    </row>
    <row r="14" spans="1:8" ht="38.25" customHeight="1" x14ac:dyDescent="0.2">
      <c r="A14" s="6" t="s">
        <v>247</v>
      </c>
      <c r="B14" s="232" t="s">
        <v>257</v>
      </c>
      <c r="C14" s="232"/>
      <c r="D14" s="232"/>
      <c r="E14" s="232"/>
      <c r="F14" s="232"/>
    </row>
    <row r="15" spans="1:8" ht="29.25" customHeight="1" x14ac:dyDescent="0.2">
      <c r="A15" s="6" t="s">
        <v>249</v>
      </c>
      <c r="B15" s="232" t="s">
        <v>55</v>
      </c>
      <c r="C15" s="232"/>
      <c r="D15" s="232"/>
      <c r="E15" s="232"/>
      <c r="F15" s="232"/>
    </row>
    <row r="16" spans="1:8" ht="12.75" customHeight="1" x14ac:dyDescent="0.2">
      <c r="A16" s="6"/>
      <c r="B16" s="232"/>
      <c r="C16" s="232"/>
      <c r="D16" s="232"/>
      <c r="E16" s="232"/>
      <c r="F16" s="232"/>
    </row>
    <row r="17" spans="1:8" ht="12" customHeight="1" x14ac:dyDescent="0.2">
      <c r="A17" s="27"/>
      <c r="B17" s="92"/>
      <c r="E17" s="5"/>
      <c r="F17" s="5"/>
    </row>
    <row r="18" spans="1:8" s="13" customFormat="1" ht="22.5" customHeight="1" x14ac:dyDescent="0.25">
      <c r="A18" s="75"/>
      <c r="B18" s="144" t="s">
        <v>110</v>
      </c>
      <c r="C18" s="14"/>
      <c r="E18" s="15"/>
      <c r="F18" s="80" t="s">
        <v>321</v>
      </c>
      <c r="H18" s="130"/>
    </row>
    <row r="19" spans="1:8" s="13" customFormat="1" ht="18" customHeight="1" x14ac:dyDescent="0.25">
      <c r="A19" s="31" t="s">
        <v>21</v>
      </c>
      <c r="B19" s="95" t="s">
        <v>22</v>
      </c>
      <c r="C19" s="96" t="s">
        <v>2</v>
      </c>
      <c r="D19" s="97" t="s">
        <v>1</v>
      </c>
      <c r="E19" s="98" t="s">
        <v>315</v>
      </c>
      <c r="F19" s="98" t="s">
        <v>316</v>
      </c>
      <c r="H19" s="130"/>
    </row>
    <row r="20" spans="1:8" s="13" customFormat="1" ht="7.5" customHeight="1" x14ac:dyDescent="0.25">
      <c r="A20" s="128"/>
      <c r="B20" s="150"/>
      <c r="C20" s="146"/>
      <c r="D20" s="147"/>
      <c r="E20" s="151"/>
      <c r="F20" s="148"/>
      <c r="H20" s="149"/>
    </row>
    <row r="21" spans="1:8" ht="96" customHeight="1" x14ac:dyDescent="0.2">
      <c r="A21" s="163" t="s">
        <v>129</v>
      </c>
      <c r="B21" s="164">
        <v>42</v>
      </c>
      <c r="C21" s="165" t="s">
        <v>0</v>
      </c>
      <c r="D21" s="166" t="s">
        <v>333</v>
      </c>
      <c r="E21" s="161"/>
      <c r="F21" s="177">
        <f>B21*E21</f>
        <v>0</v>
      </c>
      <c r="H21" s="11"/>
    </row>
    <row r="22" spans="1:8" ht="355.5" customHeight="1" x14ac:dyDescent="0.2">
      <c r="A22" s="163" t="s">
        <v>130</v>
      </c>
      <c r="B22" s="164">
        <v>42</v>
      </c>
      <c r="C22" s="165" t="s">
        <v>0</v>
      </c>
      <c r="D22" s="167" t="s">
        <v>357</v>
      </c>
      <c r="E22" s="25"/>
      <c r="F22" s="177"/>
      <c r="H22" s="11"/>
    </row>
    <row r="23" spans="1:8" ht="146.25" customHeight="1" x14ac:dyDescent="0.2">
      <c r="A23" s="168"/>
      <c r="B23" s="164"/>
      <c r="C23" s="165"/>
      <c r="D23" s="169" t="s">
        <v>358</v>
      </c>
      <c r="E23" s="162"/>
      <c r="F23" s="177">
        <f>B23*E23</f>
        <v>0</v>
      </c>
      <c r="H23" s="11"/>
    </row>
    <row r="24" spans="1:8" ht="6.75" customHeight="1" x14ac:dyDescent="0.2">
      <c r="A24" s="27"/>
      <c r="B24" s="92"/>
      <c r="E24" s="5"/>
      <c r="F24" s="5"/>
    </row>
    <row r="25" spans="1:8" ht="15" customHeight="1" x14ac:dyDescent="0.2">
      <c r="A25" s="29"/>
      <c r="B25" s="7"/>
      <c r="C25" s="8"/>
      <c r="D25" s="79"/>
      <c r="E25" s="80" t="s">
        <v>317</v>
      </c>
      <c r="F25" s="81">
        <f>SUM(F21:F23)</f>
        <v>0</v>
      </c>
    </row>
    <row r="26" spans="1:8" ht="15" customHeight="1" x14ac:dyDescent="0.2">
      <c r="A26" s="29"/>
      <c r="B26" s="7"/>
      <c r="C26" s="8"/>
      <c r="D26" s="79"/>
      <c r="E26" s="80" t="s">
        <v>317</v>
      </c>
      <c r="F26" s="81">
        <f>F25</f>
        <v>0</v>
      </c>
    </row>
    <row r="27" spans="1:8" s="13" customFormat="1" ht="6.75" customHeight="1" x14ac:dyDescent="0.25">
      <c r="A27" s="75"/>
      <c r="B27" s="76"/>
      <c r="C27" s="14"/>
      <c r="E27" s="15"/>
      <c r="F27" s="15"/>
      <c r="H27" s="130"/>
    </row>
    <row r="28" spans="1:8" s="13" customFormat="1" ht="18" customHeight="1" x14ac:dyDescent="0.25">
      <c r="A28" s="31" t="s">
        <v>21</v>
      </c>
      <c r="B28" s="95" t="s">
        <v>22</v>
      </c>
      <c r="C28" s="96" t="s">
        <v>2</v>
      </c>
      <c r="D28" s="97" t="s">
        <v>1</v>
      </c>
      <c r="E28" s="98" t="s">
        <v>315</v>
      </c>
      <c r="F28" s="98" t="s">
        <v>316</v>
      </c>
      <c r="H28" s="130"/>
    </row>
    <row r="29" spans="1:8" s="13" customFormat="1" ht="7.5" customHeight="1" x14ac:dyDescent="0.25">
      <c r="A29" s="128"/>
      <c r="B29" s="150"/>
      <c r="C29" s="146"/>
      <c r="D29" s="147"/>
      <c r="E29" s="151"/>
      <c r="F29" s="148"/>
      <c r="H29" s="149"/>
    </row>
    <row r="30" spans="1:8" ht="381.75" customHeight="1" x14ac:dyDescent="0.2">
      <c r="A30" s="29" t="s">
        <v>131</v>
      </c>
      <c r="B30" s="7">
        <v>43</v>
      </c>
      <c r="C30" s="8" t="s">
        <v>0</v>
      </c>
      <c r="D30" s="21" t="s">
        <v>359</v>
      </c>
      <c r="E30" s="161"/>
      <c r="F30" s="177">
        <f>B30*E30</f>
        <v>0</v>
      </c>
    </row>
    <row r="31" spans="1:8" ht="9" customHeight="1" x14ac:dyDescent="0.2">
      <c r="A31" s="29"/>
      <c r="B31" s="82"/>
      <c r="C31" s="82"/>
      <c r="D31" s="109"/>
      <c r="F31" s="5"/>
    </row>
    <row r="32" spans="1:8" s="13" customFormat="1" ht="30" customHeight="1" x14ac:dyDescent="0.25">
      <c r="A32" s="30"/>
      <c r="B32" s="16"/>
      <c r="C32" s="17"/>
      <c r="D32" s="101" t="s">
        <v>337</v>
      </c>
      <c r="E32" s="236">
        <f>F26+F30</f>
        <v>0</v>
      </c>
      <c r="F32" s="237"/>
      <c r="H32" s="130"/>
    </row>
    <row r="33" spans="1:8" ht="21" customHeight="1" x14ac:dyDescent="0.2">
      <c r="A33" s="29"/>
      <c r="B33" s="7"/>
      <c r="C33" s="8"/>
      <c r="D33" s="79"/>
      <c r="F33" s="152"/>
      <c r="H33" s="11"/>
    </row>
    <row r="34" spans="1:8" ht="21" customHeight="1" x14ac:dyDescent="0.2">
      <c r="A34" s="29"/>
      <c r="B34" s="7"/>
      <c r="C34" s="8"/>
      <c r="D34" s="79"/>
      <c r="F34" s="152"/>
      <c r="H34" s="11"/>
    </row>
    <row r="35" spans="1:8" ht="21" customHeight="1" x14ac:dyDescent="0.2">
      <c r="A35" s="29"/>
      <c r="B35" s="7"/>
      <c r="C35" s="8"/>
      <c r="D35" s="79"/>
      <c r="F35" s="152"/>
      <c r="H35" s="11"/>
    </row>
    <row r="36" spans="1:8" ht="21" customHeight="1" x14ac:dyDescent="0.2">
      <c r="A36" s="29"/>
      <c r="B36" s="7"/>
      <c r="C36" s="8"/>
      <c r="D36" s="79"/>
      <c r="F36" s="152"/>
      <c r="H36" s="11"/>
    </row>
  </sheetData>
  <sheetProtection algorithmName="SHA-512" hashValue="VJU+IwSO84AFHAwuy8Pi2t6NulOWI8aZjv07Xf00+REwFx5wbxyaO1DcOn+MHf3UyWfnCdB9U807YzMvtXTF3Q==" saltValue="3SX4q9uyq27cotGuV87T5w==" spinCount="100000" sheet="1" objects="1" scenarios="1"/>
  <mergeCells count="15">
    <mergeCell ref="B9:F9"/>
    <mergeCell ref="B8:F8"/>
    <mergeCell ref="B3:E3"/>
    <mergeCell ref="B4:F4"/>
    <mergeCell ref="B5:F5"/>
    <mergeCell ref="B6:F6"/>
    <mergeCell ref="B7:F7"/>
    <mergeCell ref="E32:F32"/>
    <mergeCell ref="B16:F16"/>
    <mergeCell ref="B10:F10"/>
    <mergeCell ref="B11:F11"/>
    <mergeCell ref="B12:F12"/>
    <mergeCell ref="B13:F13"/>
    <mergeCell ref="B14:F14"/>
    <mergeCell ref="B15:F15"/>
  </mergeCells>
  <phoneticPr fontId="5" type="noConversion"/>
  <pageMargins left="0.70866141732283472" right="0.51181102362204722" top="0.86614173228346458" bottom="0.6692913385826772" header="0.31496062992125984" footer="0.31496062992125984"/>
  <pageSetup paperSize="9" orientation="portrait" r:id="rId1"/>
  <headerFooter>
    <oddHeader>&amp;L&amp;"-,Fett"&amp;12 BV: KLEINAUSTRASSE 9&amp;"-,Standard"&amp;11,
&amp;9 14169 Berlin-Zehlendorf&amp;C&amp;"-,Fett"&amp;14Ausschreibung
Bauleistungen
&amp;R&amp;"-,Fett Kursiv"&amp;12&amp;K00-018Ingenieurgesellschaft Lüder&amp;"-,Standard"&amp;11&amp;K01+000
&amp;9Baraschstr. 17, 14193 Berlin</oddHeader>
    <oddFooter xml:space="preserve">&amp;L&amp;8Stand: 09.02.2024&amp;C&amp;"-,Fett"&amp;A&amp;R&amp;9Seite &amp;P von &amp;N  </oddFooter>
  </headerFooter>
  <rowBreaks count="2" manualBreakCount="2">
    <brk id="16" max="5" man="1"/>
    <brk id="25" max="5"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402CE-4883-4B3E-AA33-25B848735F9A}">
  <dimension ref="A1:J70"/>
  <sheetViews>
    <sheetView view="pageBreakPreview" topLeftCell="A62" zoomScaleNormal="100" zoomScaleSheetLayoutView="100" workbookViewId="0">
      <selection activeCell="E25" sqref="E25"/>
    </sheetView>
  </sheetViews>
  <sheetFormatPr baseColWidth="10" defaultRowHeight="12.75" x14ac:dyDescent="0.2"/>
  <cols>
    <col min="1" max="1" width="6.85546875" style="2" customWidth="1"/>
    <col min="2" max="2" width="6.28515625" style="139" customWidth="1"/>
    <col min="3" max="3" width="4.28515625" style="3" customWidth="1"/>
    <col min="4" max="4" width="48.42578125" style="4" customWidth="1"/>
    <col min="5" max="5" width="10.140625" style="10" customWidth="1"/>
    <col min="6" max="6" width="13.7109375" style="10" customWidth="1"/>
    <col min="7" max="7" width="11.42578125" style="11"/>
    <col min="8" max="8" width="11.42578125" style="129"/>
    <col min="9" max="9" width="64.85546875" style="3" customWidth="1"/>
    <col min="10" max="16384" width="11.42578125" style="11"/>
  </cols>
  <sheetData>
    <row r="1" spans="1:9" x14ac:dyDescent="0.2">
      <c r="A1" s="29"/>
      <c r="B1" s="94"/>
      <c r="C1" s="8"/>
      <c r="D1" s="9"/>
    </row>
    <row r="2" spans="1:9" s="13" customFormat="1" ht="22.5" customHeight="1" x14ac:dyDescent="0.25">
      <c r="A2" s="153" t="s">
        <v>325</v>
      </c>
      <c r="B2" s="135"/>
      <c r="C2" s="14"/>
      <c r="E2" s="103"/>
      <c r="F2" s="103"/>
      <c r="H2" s="130"/>
      <c r="I2" s="3"/>
    </row>
    <row r="3" spans="1:9" x14ac:dyDescent="0.2">
      <c r="A3" s="27"/>
      <c r="B3" s="230" t="s">
        <v>222</v>
      </c>
      <c r="C3" s="231"/>
      <c r="D3" s="231"/>
      <c r="E3" s="231"/>
      <c r="F3" s="5"/>
    </row>
    <row r="4" spans="1:9" s="13" customFormat="1" x14ac:dyDescent="0.25">
      <c r="A4" s="6" t="s">
        <v>124</v>
      </c>
      <c r="B4" s="240" t="s">
        <v>329</v>
      </c>
      <c r="C4" s="240"/>
      <c r="D4" s="240"/>
      <c r="E4" s="240"/>
      <c r="F4" s="240"/>
      <c r="H4" s="130"/>
      <c r="I4" s="3"/>
    </row>
    <row r="5" spans="1:9" s="13" customFormat="1" ht="294" customHeight="1" x14ac:dyDescent="0.25">
      <c r="A5" s="6"/>
      <c r="B5" s="234" t="s">
        <v>330</v>
      </c>
      <c r="C5" s="234"/>
      <c r="D5" s="234"/>
      <c r="E5" s="234"/>
      <c r="F5" s="234"/>
      <c r="H5" s="130"/>
      <c r="I5" s="3"/>
    </row>
    <row r="6" spans="1:9" s="13" customFormat="1" ht="324" customHeight="1" x14ac:dyDescent="0.25">
      <c r="A6" s="6"/>
      <c r="B6" s="234" t="s">
        <v>328</v>
      </c>
      <c r="C6" s="234"/>
      <c r="D6" s="234"/>
      <c r="E6" s="234"/>
      <c r="F6" s="234"/>
      <c r="H6" s="130"/>
      <c r="I6" s="3"/>
    </row>
    <row r="7" spans="1:9" s="13" customFormat="1" ht="41.25" customHeight="1" x14ac:dyDescent="0.25">
      <c r="A7" s="6" t="s">
        <v>125</v>
      </c>
      <c r="B7" s="234" t="s">
        <v>117</v>
      </c>
      <c r="C7" s="234"/>
      <c r="D7" s="234"/>
      <c r="E7" s="234"/>
      <c r="F7" s="234"/>
      <c r="H7" s="130"/>
      <c r="I7" s="3"/>
    </row>
    <row r="8" spans="1:9" ht="54.75" customHeight="1" x14ac:dyDescent="0.2">
      <c r="A8" s="6" t="s">
        <v>126</v>
      </c>
      <c r="B8" s="234" t="s">
        <v>327</v>
      </c>
      <c r="C8" s="235"/>
      <c r="D8" s="235"/>
      <c r="E8" s="235"/>
      <c r="F8" s="235"/>
    </row>
    <row r="9" spans="1:9" ht="15.75" customHeight="1" x14ac:dyDescent="0.2">
      <c r="A9" s="6" t="s">
        <v>127</v>
      </c>
      <c r="B9" s="234" t="s">
        <v>248</v>
      </c>
      <c r="C9" s="234"/>
      <c r="D9" s="234"/>
      <c r="E9" s="234"/>
      <c r="F9" s="234"/>
    </row>
    <row r="10" spans="1:9" s="13" customFormat="1" ht="66" customHeight="1" x14ac:dyDescent="0.25">
      <c r="A10" s="6" t="s">
        <v>128</v>
      </c>
      <c r="B10" s="234" t="s">
        <v>268</v>
      </c>
      <c r="C10" s="234"/>
      <c r="D10" s="234"/>
      <c r="E10" s="234"/>
      <c r="F10" s="234"/>
      <c r="H10" s="130"/>
      <c r="I10" s="3"/>
    </row>
    <row r="11" spans="1:9" s="13" customFormat="1" ht="165.75" customHeight="1" x14ac:dyDescent="0.25">
      <c r="A11" s="6" t="s">
        <v>244</v>
      </c>
      <c r="B11" s="234" t="s">
        <v>243</v>
      </c>
      <c r="C11" s="234"/>
      <c r="D11" s="234"/>
      <c r="E11" s="234"/>
      <c r="F11" s="234"/>
      <c r="H11" s="130"/>
      <c r="I11" s="3"/>
    </row>
    <row r="12" spans="1:9" s="13" customFormat="1" ht="28.5" customHeight="1" x14ac:dyDescent="0.25">
      <c r="A12" s="6" t="s">
        <v>245</v>
      </c>
      <c r="B12" s="234" t="s">
        <v>184</v>
      </c>
      <c r="C12" s="234"/>
      <c r="D12" s="234"/>
      <c r="E12" s="234"/>
      <c r="F12" s="234"/>
      <c r="H12" s="130"/>
      <c r="I12" s="3"/>
    </row>
    <row r="13" spans="1:9" ht="29.25" customHeight="1" x14ac:dyDescent="0.2">
      <c r="A13" s="6" t="s">
        <v>246</v>
      </c>
      <c r="B13" s="234" t="s">
        <v>269</v>
      </c>
      <c r="C13" s="234"/>
      <c r="D13" s="234"/>
      <c r="E13" s="234"/>
      <c r="F13" s="234"/>
    </row>
    <row r="14" spans="1:9" ht="38.25" customHeight="1" x14ac:dyDescent="0.2">
      <c r="A14" s="6" t="s">
        <v>247</v>
      </c>
      <c r="B14" s="234" t="s">
        <v>257</v>
      </c>
      <c r="C14" s="234"/>
      <c r="D14" s="234"/>
      <c r="E14" s="234"/>
      <c r="F14" s="234"/>
    </row>
    <row r="15" spans="1:9" ht="29.25" customHeight="1" x14ac:dyDescent="0.2">
      <c r="A15" s="6" t="s">
        <v>249</v>
      </c>
      <c r="B15" s="234" t="s">
        <v>55</v>
      </c>
      <c r="C15" s="234"/>
      <c r="D15" s="234"/>
      <c r="E15" s="234"/>
      <c r="F15" s="234"/>
    </row>
    <row r="16" spans="1:9" ht="12.75" customHeight="1" x14ac:dyDescent="0.2">
      <c r="A16" s="6"/>
      <c r="B16" s="232"/>
      <c r="C16" s="232"/>
      <c r="D16" s="232"/>
      <c r="E16" s="232"/>
      <c r="F16" s="232"/>
    </row>
    <row r="17" spans="1:9" ht="15" customHeight="1" x14ac:dyDescent="0.2">
      <c r="A17" s="27"/>
      <c r="B17" s="136"/>
      <c r="E17" s="5"/>
      <c r="F17" s="5"/>
    </row>
    <row r="18" spans="1:9" s="13" customFormat="1" ht="22.5" customHeight="1" x14ac:dyDescent="0.25">
      <c r="A18" s="75"/>
      <c r="B18" s="143" t="s">
        <v>110</v>
      </c>
      <c r="C18" s="14"/>
      <c r="E18" s="15"/>
      <c r="F18" s="80" t="s">
        <v>321</v>
      </c>
      <c r="H18" s="130"/>
      <c r="I18" s="3"/>
    </row>
    <row r="19" spans="1:9" s="13" customFormat="1" ht="18" customHeight="1" x14ac:dyDescent="0.25">
      <c r="A19" s="31" t="s">
        <v>21</v>
      </c>
      <c r="B19" s="138" t="s">
        <v>22</v>
      </c>
      <c r="C19" s="96" t="s">
        <v>2</v>
      </c>
      <c r="D19" s="97" t="s">
        <v>1</v>
      </c>
      <c r="E19" s="98" t="s">
        <v>315</v>
      </c>
      <c r="F19" s="98" t="s">
        <v>316</v>
      </c>
      <c r="H19" s="130"/>
      <c r="I19" s="3"/>
    </row>
    <row r="20" spans="1:9" s="13" customFormat="1" ht="9" customHeight="1" x14ac:dyDescent="0.25">
      <c r="A20" s="128"/>
      <c r="B20" s="145"/>
      <c r="C20" s="146"/>
      <c r="D20" s="147"/>
      <c r="E20" s="148"/>
      <c r="F20" s="148"/>
      <c r="H20" s="149"/>
      <c r="I20" s="3"/>
    </row>
    <row r="21" spans="1:9" ht="120" customHeight="1" x14ac:dyDescent="0.2">
      <c r="A21" s="29" t="s">
        <v>132</v>
      </c>
      <c r="B21" s="94">
        <v>1</v>
      </c>
      <c r="C21" s="8" t="s">
        <v>3</v>
      </c>
      <c r="D21" s="19" t="s">
        <v>266</v>
      </c>
      <c r="E21" s="161"/>
      <c r="F21" s="20">
        <f>B21*E21</f>
        <v>0</v>
      </c>
    </row>
    <row r="22" spans="1:9" ht="95.25" customHeight="1" x14ac:dyDescent="0.2">
      <c r="A22" s="29" t="s">
        <v>133</v>
      </c>
      <c r="B22" s="94">
        <v>1</v>
      </c>
      <c r="C22" s="8" t="s">
        <v>3</v>
      </c>
      <c r="D22" s="19" t="s">
        <v>267</v>
      </c>
      <c r="E22" s="161"/>
      <c r="F22" s="20">
        <f>B22*E22</f>
        <v>0</v>
      </c>
    </row>
    <row r="23" spans="1:9" ht="36.75" customHeight="1" x14ac:dyDescent="0.2">
      <c r="A23" s="29" t="s">
        <v>213</v>
      </c>
      <c r="B23" s="94">
        <v>1</v>
      </c>
      <c r="C23" s="8" t="s">
        <v>3</v>
      </c>
      <c r="D23" s="19" t="s">
        <v>271</v>
      </c>
      <c r="E23" s="161"/>
      <c r="F23" s="105" t="s">
        <v>270</v>
      </c>
    </row>
    <row r="24" spans="1:9" ht="72" customHeight="1" x14ac:dyDescent="0.2">
      <c r="A24" s="29" t="s">
        <v>214</v>
      </c>
      <c r="B24" s="94">
        <v>37.200000000000003</v>
      </c>
      <c r="C24" s="8" t="s">
        <v>0</v>
      </c>
      <c r="D24" s="22" t="s">
        <v>332</v>
      </c>
      <c r="E24" s="161"/>
      <c r="F24" s="20">
        <f>B24*E24</f>
        <v>0</v>
      </c>
      <c r="I24" s="134"/>
    </row>
    <row r="25" spans="1:9" ht="119.25" customHeight="1" x14ac:dyDescent="0.2">
      <c r="A25" s="29" t="s">
        <v>219</v>
      </c>
      <c r="B25" s="7">
        <v>1</v>
      </c>
      <c r="C25" s="8" t="s">
        <v>0</v>
      </c>
      <c r="D25" s="22" t="s">
        <v>272</v>
      </c>
      <c r="E25" s="161"/>
      <c r="F25" s="105" t="s">
        <v>270</v>
      </c>
      <c r="I25" s="134"/>
    </row>
    <row r="26" spans="1:9" s="131" customFormat="1" ht="82.5" customHeight="1" x14ac:dyDescent="0.2">
      <c r="A26" s="29" t="s">
        <v>232</v>
      </c>
      <c r="B26" s="94">
        <v>29</v>
      </c>
      <c r="C26" s="8" t="s">
        <v>9</v>
      </c>
      <c r="D26" s="19" t="s">
        <v>265</v>
      </c>
      <c r="E26" s="161"/>
      <c r="F26" s="20">
        <f>B26*E26</f>
        <v>0</v>
      </c>
      <c r="H26" s="132"/>
      <c r="I26" s="3"/>
    </row>
    <row r="27" spans="1:9" ht="94.5" customHeight="1" x14ac:dyDescent="0.2">
      <c r="A27" s="29" t="s">
        <v>233</v>
      </c>
      <c r="B27" s="94">
        <v>37.200000000000003</v>
      </c>
      <c r="C27" s="8" t="s">
        <v>0</v>
      </c>
      <c r="D27" s="22" t="s">
        <v>273</v>
      </c>
      <c r="E27" s="161"/>
      <c r="F27" s="20">
        <f>B27*E27</f>
        <v>0</v>
      </c>
      <c r="I27" s="134"/>
    </row>
    <row r="28" spans="1:9" ht="6.75" customHeight="1" x14ac:dyDescent="0.2">
      <c r="A28" s="27"/>
      <c r="B28" s="136"/>
      <c r="E28" s="5"/>
      <c r="F28" s="5"/>
    </row>
    <row r="29" spans="1:9" ht="15" customHeight="1" x14ac:dyDescent="0.2">
      <c r="A29" s="29"/>
      <c r="B29" s="94"/>
      <c r="C29" s="8"/>
      <c r="D29" s="79"/>
      <c r="E29" s="80" t="s">
        <v>317</v>
      </c>
      <c r="F29" s="81">
        <f>SUM(F26:F27)+F24+SUM(F21:F22)</f>
        <v>0</v>
      </c>
    </row>
    <row r="30" spans="1:9" ht="15" customHeight="1" x14ac:dyDescent="0.2">
      <c r="A30" s="29"/>
      <c r="B30" s="94"/>
      <c r="C30" s="8"/>
      <c r="D30" s="79"/>
      <c r="E30" s="80" t="s">
        <v>317</v>
      </c>
      <c r="F30" s="81">
        <f>F29</f>
        <v>0</v>
      </c>
    </row>
    <row r="31" spans="1:9" s="13" customFormat="1" ht="6.75" customHeight="1" x14ac:dyDescent="0.25">
      <c r="A31" s="75"/>
      <c r="B31" s="137"/>
      <c r="C31" s="14"/>
      <c r="E31" s="15"/>
      <c r="F31" s="15"/>
      <c r="H31" s="130"/>
      <c r="I31" s="3"/>
    </row>
    <row r="32" spans="1:9" s="13" customFormat="1" ht="18" customHeight="1" x14ac:dyDescent="0.25">
      <c r="A32" s="31" t="s">
        <v>21</v>
      </c>
      <c r="B32" s="138" t="s">
        <v>22</v>
      </c>
      <c r="C32" s="96" t="s">
        <v>2</v>
      </c>
      <c r="D32" s="133" t="s">
        <v>1</v>
      </c>
      <c r="E32" s="98" t="s">
        <v>315</v>
      </c>
      <c r="F32" s="98" t="s">
        <v>316</v>
      </c>
      <c r="H32" s="130"/>
      <c r="I32" s="3"/>
    </row>
    <row r="33" spans="1:10" s="131" customFormat="1" ht="55.5" customHeight="1" x14ac:dyDescent="0.2">
      <c r="A33" s="29" t="s">
        <v>234</v>
      </c>
      <c r="B33" s="7">
        <v>3</v>
      </c>
      <c r="C33" s="8" t="s">
        <v>3</v>
      </c>
      <c r="D33" s="19" t="s">
        <v>274</v>
      </c>
      <c r="E33" s="180"/>
      <c r="F33" s="20">
        <f>B33*E33</f>
        <v>0</v>
      </c>
      <c r="H33" s="132"/>
      <c r="I33" s="3"/>
    </row>
    <row r="34" spans="1:10" s="131" customFormat="1" ht="57" customHeight="1" x14ac:dyDescent="0.2">
      <c r="A34" s="29" t="s">
        <v>275</v>
      </c>
      <c r="B34" s="7">
        <v>3</v>
      </c>
      <c r="C34" s="8" t="s">
        <v>3</v>
      </c>
      <c r="D34" s="19" t="s">
        <v>283</v>
      </c>
      <c r="E34" s="180"/>
      <c r="F34" s="105" t="s">
        <v>270</v>
      </c>
      <c r="H34" s="132"/>
      <c r="I34" s="3"/>
    </row>
    <row r="35" spans="1:10" s="131" customFormat="1" ht="156.75" customHeight="1" x14ac:dyDescent="0.2">
      <c r="A35" s="29" t="s">
        <v>276</v>
      </c>
      <c r="B35" s="7">
        <v>3</v>
      </c>
      <c r="C35" s="8" t="s">
        <v>3</v>
      </c>
      <c r="D35" s="125" t="s">
        <v>285</v>
      </c>
      <c r="E35" s="180"/>
      <c r="F35" s="105" t="s">
        <v>270</v>
      </c>
      <c r="H35" s="132"/>
      <c r="I35" s="3"/>
    </row>
    <row r="36" spans="1:10" s="131" customFormat="1" ht="191.25" x14ac:dyDescent="0.2">
      <c r="A36" s="29" t="s">
        <v>277</v>
      </c>
      <c r="B36" s="7">
        <v>3</v>
      </c>
      <c r="C36" s="8" t="s">
        <v>3</v>
      </c>
      <c r="D36" s="125" t="s">
        <v>284</v>
      </c>
      <c r="E36" s="180"/>
      <c r="F36" s="26">
        <f>B36*E36</f>
        <v>0</v>
      </c>
      <c r="H36" s="132"/>
      <c r="I36" s="3"/>
    </row>
    <row r="37" spans="1:10" ht="153" x14ac:dyDescent="0.2">
      <c r="A37" s="29" t="s">
        <v>278</v>
      </c>
      <c r="B37" s="94">
        <v>34.6</v>
      </c>
      <c r="C37" s="8" t="s">
        <v>9</v>
      </c>
      <c r="D37" s="23" t="s">
        <v>295</v>
      </c>
      <c r="E37" s="179"/>
      <c r="F37" s="26">
        <f>B37*E37</f>
        <v>0</v>
      </c>
      <c r="H37" s="11"/>
    </row>
    <row r="38" spans="1:10" ht="6.75" customHeight="1" x14ac:dyDescent="0.2">
      <c r="A38" s="27"/>
      <c r="B38" s="136"/>
      <c r="E38" s="5"/>
      <c r="F38" s="5"/>
    </row>
    <row r="39" spans="1:10" ht="15" customHeight="1" x14ac:dyDescent="0.2">
      <c r="A39" s="29"/>
      <c r="B39" s="94"/>
      <c r="C39" s="8"/>
      <c r="D39" s="79"/>
      <c r="E39" s="80" t="s">
        <v>317</v>
      </c>
      <c r="F39" s="81">
        <f>F30+F33+SUM(F36:F37)</f>
        <v>0</v>
      </c>
    </row>
    <row r="40" spans="1:10" ht="15" customHeight="1" x14ac:dyDescent="0.2">
      <c r="A40" s="29"/>
      <c r="B40" s="94"/>
      <c r="C40" s="8"/>
      <c r="D40" s="79"/>
      <c r="E40" s="80" t="s">
        <v>317</v>
      </c>
      <c r="F40" s="81">
        <f>F39</f>
        <v>0</v>
      </c>
    </row>
    <row r="41" spans="1:10" s="13" customFormat="1" ht="6.75" customHeight="1" x14ac:dyDescent="0.25">
      <c r="A41" s="75"/>
      <c r="B41" s="137"/>
      <c r="C41" s="14"/>
      <c r="E41" s="15"/>
      <c r="F41" s="15"/>
      <c r="H41" s="130"/>
      <c r="I41" s="3"/>
    </row>
    <row r="42" spans="1:10" s="13" customFormat="1" ht="18" customHeight="1" x14ac:dyDescent="0.25">
      <c r="A42" s="31" t="s">
        <v>21</v>
      </c>
      <c r="B42" s="138" t="s">
        <v>22</v>
      </c>
      <c r="C42" s="96" t="s">
        <v>2</v>
      </c>
      <c r="D42" s="133" t="s">
        <v>1</v>
      </c>
      <c r="E42" s="98" t="s">
        <v>315</v>
      </c>
      <c r="F42" s="98" t="s">
        <v>316</v>
      </c>
      <c r="H42" s="130"/>
      <c r="I42" s="3"/>
    </row>
    <row r="43" spans="1:10" s="131" customFormat="1" ht="258" x14ac:dyDescent="0.2">
      <c r="A43" s="29" t="s">
        <v>279</v>
      </c>
      <c r="B43" s="94">
        <v>29</v>
      </c>
      <c r="C43" s="8" t="s">
        <v>9</v>
      </c>
      <c r="D43" s="22" t="s">
        <v>331</v>
      </c>
      <c r="E43" s="178"/>
      <c r="F43" s="26">
        <v>0</v>
      </c>
      <c r="H43" s="132"/>
      <c r="I43" s="3"/>
      <c r="J43" s="3"/>
    </row>
    <row r="44" spans="1:10" s="131" customFormat="1" ht="242.25" x14ac:dyDescent="0.2">
      <c r="A44" s="29" t="s">
        <v>280</v>
      </c>
      <c r="B44" s="94">
        <v>29</v>
      </c>
      <c r="C44" s="8" t="s">
        <v>9</v>
      </c>
      <c r="D44" s="19" t="s">
        <v>297</v>
      </c>
      <c r="E44" s="178"/>
      <c r="F44" s="26">
        <v>0</v>
      </c>
      <c r="H44" s="132"/>
      <c r="I44" s="3"/>
    </row>
    <row r="45" spans="1:10" s="131" customFormat="1" ht="92.25" customHeight="1" x14ac:dyDescent="0.2">
      <c r="A45" s="29" t="s">
        <v>281</v>
      </c>
      <c r="B45" s="94">
        <v>29</v>
      </c>
      <c r="C45" s="8" t="s">
        <v>9</v>
      </c>
      <c r="D45" s="19" t="s">
        <v>296</v>
      </c>
      <c r="E45" s="178"/>
      <c r="F45" s="26">
        <v>0</v>
      </c>
      <c r="H45" s="132"/>
      <c r="I45" s="3"/>
    </row>
    <row r="46" spans="1:10" ht="6.75" customHeight="1" x14ac:dyDescent="0.2">
      <c r="A46" s="27"/>
      <c r="B46" s="136"/>
      <c r="E46" s="5"/>
      <c r="F46" s="5"/>
    </row>
    <row r="47" spans="1:10" ht="15" customHeight="1" x14ac:dyDescent="0.2">
      <c r="A47" s="29"/>
      <c r="B47" s="94"/>
      <c r="C47" s="8"/>
      <c r="D47" s="79"/>
      <c r="E47" s="80" t="s">
        <v>317</v>
      </c>
      <c r="F47" s="81">
        <f>SUM(F43:F45)+F40</f>
        <v>0</v>
      </c>
    </row>
    <row r="48" spans="1:10" ht="15" customHeight="1" x14ac:dyDescent="0.2">
      <c r="A48" s="29"/>
      <c r="B48" s="94"/>
      <c r="C48" s="8"/>
      <c r="D48" s="79"/>
      <c r="E48" s="80" t="s">
        <v>317</v>
      </c>
      <c r="F48" s="81">
        <f>F47</f>
        <v>0</v>
      </c>
    </row>
    <row r="49" spans="1:9" s="13" customFormat="1" ht="6.75" customHeight="1" x14ac:dyDescent="0.25">
      <c r="A49" s="75"/>
      <c r="B49" s="137"/>
      <c r="C49" s="14"/>
      <c r="E49" s="15"/>
      <c r="F49" s="15"/>
      <c r="H49" s="130"/>
      <c r="I49" s="3"/>
    </row>
    <row r="50" spans="1:9" s="13" customFormat="1" ht="18" customHeight="1" x14ac:dyDescent="0.25">
      <c r="A50" s="31" t="s">
        <v>21</v>
      </c>
      <c r="B50" s="138" t="s">
        <v>22</v>
      </c>
      <c r="C50" s="96" t="s">
        <v>2</v>
      </c>
      <c r="D50" s="133" t="s">
        <v>1</v>
      </c>
      <c r="E50" s="98" t="s">
        <v>315</v>
      </c>
      <c r="F50" s="98" t="s">
        <v>316</v>
      </c>
      <c r="H50" s="130"/>
      <c r="I50" s="3"/>
    </row>
    <row r="51" spans="1:9" s="131" customFormat="1" ht="321" customHeight="1" x14ac:dyDescent="0.2">
      <c r="A51" s="29" t="s">
        <v>282</v>
      </c>
      <c r="B51" s="94">
        <v>34.6</v>
      </c>
      <c r="C51" s="8" t="s">
        <v>9</v>
      </c>
      <c r="D51" s="125" t="s">
        <v>299</v>
      </c>
      <c r="E51" s="178"/>
      <c r="F51" s="26">
        <v>0</v>
      </c>
      <c r="H51" s="132"/>
      <c r="I51" s="3"/>
    </row>
    <row r="52" spans="1:9" s="131" customFormat="1" ht="102" x14ac:dyDescent="0.2">
      <c r="A52" s="29" t="s">
        <v>286</v>
      </c>
      <c r="B52" s="94">
        <v>34.6</v>
      </c>
      <c r="C52" s="8" t="s">
        <v>9</v>
      </c>
      <c r="D52" s="125" t="s">
        <v>298</v>
      </c>
      <c r="E52" s="178"/>
      <c r="F52" s="26">
        <v>0</v>
      </c>
      <c r="H52" s="132"/>
      <c r="I52" s="3"/>
    </row>
    <row r="53" spans="1:9" s="131" customFormat="1" ht="153" x14ac:dyDescent="0.2">
      <c r="A53" s="29" t="s">
        <v>287</v>
      </c>
      <c r="B53" s="94">
        <v>34.6</v>
      </c>
      <c r="C53" s="8" t="s">
        <v>9</v>
      </c>
      <c r="D53" s="19" t="s">
        <v>293</v>
      </c>
      <c r="E53" s="178"/>
      <c r="F53" s="105" t="s">
        <v>270</v>
      </c>
      <c r="H53" s="132"/>
      <c r="I53" s="3"/>
    </row>
    <row r="54" spans="1:9" ht="6.75" customHeight="1" x14ac:dyDescent="0.2">
      <c r="A54" s="27"/>
      <c r="B54" s="136"/>
      <c r="E54" s="5"/>
      <c r="F54" s="5"/>
    </row>
    <row r="55" spans="1:9" ht="15" customHeight="1" x14ac:dyDescent="0.2">
      <c r="A55" s="29"/>
      <c r="B55" s="94"/>
      <c r="C55" s="8"/>
      <c r="D55" s="79"/>
      <c r="E55" s="80" t="s">
        <v>317</v>
      </c>
      <c r="F55" s="81">
        <f>SUM(F51:F52)+F48</f>
        <v>0</v>
      </c>
    </row>
    <row r="56" spans="1:9" ht="15" customHeight="1" x14ac:dyDescent="0.2">
      <c r="A56" s="29"/>
      <c r="B56" s="94"/>
      <c r="C56" s="8"/>
      <c r="D56" s="79"/>
      <c r="E56" s="80" t="s">
        <v>317</v>
      </c>
      <c r="F56" s="81">
        <f>F55</f>
        <v>0</v>
      </c>
    </row>
    <row r="57" spans="1:9" s="13" customFormat="1" ht="6.75" customHeight="1" x14ac:dyDescent="0.25">
      <c r="A57" s="75"/>
      <c r="B57" s="137"/>
      <c r="C57" s="14"/>
      <c r="E57" s="15"/>
      <c r="F57" s="15"/>
      <c r="H57" s="130"/>
      <c r="I57" s="3"/>
    </row>
    <row r="58" spans="1:9" s="13" customFormat="1" ht="18" customHeight="1" x14ac:dyDescent="0.25">
      <c r="A58" s="31" t="s">
        <v>21</v>
      </c>
      <c r="B58" s="138" t="s">
        <v>22</v>
      </c>
      <c r="C58" s="96" t="s">
        <v>2</v>
      </c>
      <c r="D58" s="133" t="s">
        <v>1</v>
      </c>
      <c r="E58" s="98" t="s">
        <v>315</v>
      </c>
      <c r="F58" s="98" t="s">
        <v>316</v>
      </c>
      <c r="H58" s="130"/>
      <c r="I58" s="3"/>
    </row>
    <row r="59" spans="1:9" s="131" customFormat="1" ht="153" x14ac:dyDescent="0.2">
      <c r="A59" s="29" t="s">
        <v>288</v>
      </c>
      <c r="B59" s="94">
        <v>34.6</v>
      </c>
      <c r="C59" s="8" t="s">
        <v>9</v>
      </c>
      <c r="D59" s="19" t="s">
        <v>294</v>
      </c>
      <c r="E59" s="178"/>
      <c r="F59" s="105" t="s">
        <v>270</v>
      </c>
      <c r="H59" s="132"/>
      <c r="I59" s="3"/>
    </row>
    <row r="60" spans="1:9" ht="133.5" customHeight="1" x14ac:dyDescent="0.2">
      <c r="A60" s="29" t="s">
        <v>289</v>
      </c>
      <c r="B60" s="94">
        <v>29</v>
      </c>
      <c r="C60" s="8" t="s">
        <v>9</v>
      </c>
      <c r="D60" s="19" t="s">
        <v>300</v>
      </c>
      <c r="E60" s="161"/>
      <c r="F60" s="177">
        <f>B60*E60</f>
        <v>0</v>
      </c>
    </row>
    <row r="61" spans="1:9" ht="156.75" customHeight="1" x14ac:dyDescent="0.2">
      <c r="A61" s="29" t="s">
        <v>290</v>
      </c>
      <c r="B61" s="7">
        <v>37</v>
      </c>
      <c r="C61" s="8" t="s">
        <v>0</v>
      </c>
      <c r="D61" s="22" t="s">
        <v>360</v>
      </c>
      <c r="E61" s="161"/>
      <c r="F61" s="177">
        <f t="shared" ref="F61:F62" si="0">B61*E61</f>
        <v>0</v>
      </c>
    </row>
    <row r="62" spans="1:9" ht="242.25" x14ac:dyDescent="0.2">
      <c r="A62" s="29" t="s">
        <v>291</v>
      </c>
      <c r="B62" s="126">
        <v>35.700000000000003</v>
      </c>
      <c r="C62" s="8" t="s">
        <v>0</v>
      </c>
      <c r="D62" s="19" t="s">
        <v>302</v>
      </c>
      <c r="E62" s="161"/>
      <c r="F62" s="177">
        <f t="shared" si="0"/>
        <v>0</v>
      </c>
    </row>
    <row r="63" spans="1:9" ht="6.75" customHeight="1" x14ac:dyDescent="0.2">
      <c r="A63" s="27"/>
      <c r="B63" s="136"/>
      <c r="E63" s="5"/>
      <c r="F63" s="5"/>
    </row>
    <row r="64" spans="1:9" ht="15" customHeight="1" x14ac:dyDescent="0.2">
      <c r="A64" s="29"/>
      <c r="B64" s="94"/>
      <c r="C64" s="8"/>
      <c r="D64" s="79"/>
      <c r="E64" s="80" t="s">
        <v>317</v>
      </c>
      <c r="F64" s="81">
        <f>SUM(F60:F62)+F56</f>
        <v>0</v>
      </c>
    </row>
    <row r="65" spans="1:9" ht="15" customHeight="1" x14ac:dyDescent="0.2">
      <c r="A65" s="29"/>
      <c r="B65" s="94"/>
      <c r="C65" s="8"/>
      <c r="D65" s="79"/>
      <c r="E65" s="80" t="s">
        <v>317</v>
      </c>
      <c r="F65" s="81">
        <f>F64</f>
        <v>0</v>
      </c>
    </row>
    <row r="66" spans="1:9" s="13" customFormat="1" ht="6.75" customHeight="1" x14ac:dyDescent="0.25">
      <c r="A66" s="75"/>
      <c r="B66" s="137"/>
      <c r="C66" s="14"/>
      <c r="E66" s="15"/>
      <c r="F66" s="15"/>
      <c r="H66" s="130"/>
      <c r="I66" s="3"/>
    </row>
    <row r="67" spans="1:9" s="13" customFormat="1" ht="18" customHeight="1" x14ac:dyDescent="0.25">
      <c r="A67" s="31" t="s">
        <v>21</v>
      </c>
      <c r="B67" s="138" t="s">
        <v>22</v>
      </c>
      <c r="C67" s="96" t="s">
        <v>2</v>
      </c>
      <c r="D67" s="133" t="s">
        <v>1</v>
      </c>
      <c r="E67" s="98" t="s">
        <v>315</v>
      </c>
      <c r="F67" s="98" t="s">
        <v>316</v>
      </c>
      <c r="H67" s="130"/>
      <c r="I67" s="3"/>
    </row>
    <row r="68" spans="1:9" ht="144" customHeight="1" x14ac:dyDescent="0.2">
      <c r="A68" s="29" t="s">
        <v>292</v>
      </c>
      <c r="B68" s="104">
        <v>1</v>
      </c>
      <c r="C68" s="8" t="s">
        <v>0</v>
      </c>
      <c r="D68" s="19" t="s">
        <v>301</v>
      </c>
      <c r="E68" s="161"/>
      <c r="F68" s="110" t="s">
        <v>250</v>
      </c>
    </row>
    <row r="69" spans="1:9" ht="9" customHeight="1" x14ac:dyDescent="0.2">
      <c r="A69" s="29"/>
      <c r="C69" s="82"/>
      <c r="D69" s="109"/>
      <c r="F69" s="5"/>
    </row>
    <row r="70" spans="1:9" s="13" customFormat="1" ht="30" customHeight="1" x14ac:dyDescent="0.25">
      <c r="A70" s="30"/>
      <c r="B70" s="140"/>
      <c r="C70" s="17"/>
      <c r="D70" s="101" t="s">
        <v>326</v>
      </c>
      <c r="E70" s="236">
        <f>F65</f>
        <v>0</v>
      </c>
      <c r="F70" s="237"/>
      <c r="H70" s="130"/>
      <c r="I70" s="3"/>
    </row>
  </sheetData>
  <sheetProtection algorithmName="SHA-512" hashValue="H702d+yPkit+p+xYLyJhFKcaPk7Q6tFzQm4SU/wq5EEzdzTWuYHVeIkf9N/ZhH6VLzTGSv9VgHlNTdKvJzFRew==" saltValue="rgtDp+UbUNlihfHOA7+sBg==" spinCount="100000" sheet="1" objects="1" scenarios="1"/>
  <mergeCells count="15">
    <mergeCell ref="E70:F70"/>
    <mergeCell ref="B8:F8"/>
    <mergeCell ref="B3:E3"/>
    <mergeCell ref="B4:F4"/>
    <mergeCell ref="B5:F5"/>
    <mergeCell ref="B6:F6"/>
    <mergeCell ref="B7:F7"/>
    <mergeCell ref="B15:F15"/>
    <mergeCell ref="B16:F16"/>
    <mergeCell ref="B9:F9"/>
    <mergeCell ref="B10:F10"/>
    <mergeCell ref="B11:F11"/>
    <mergeCell ref="B12:F12"/>
    <mergeCell ref="B13:F13"/>
    <mergeCell ref="B14:F14"/>
  </mergeCells>
  <phoneticPr fontId="5" type="noConversion"/>
  <pageMargins left="0.70866141732283472" right="0.51181102362204722" top="0.86614173228346458" bottom="0.6692913385826772" header="0.31496062992125984" footer="0.31496062992125984"/>
  <pageSetup paperSize="9" fitToHeight="0" orientation="portrait" r:id="rId1"/>
  <headerFooter>
    <oddHeader>&amp;L&amp;"-,Fett"&amp;12 BV: KLEINAUSTRASSE 9&amp;"-,Standard"&amp;11,
&amp;9 14169 Berlin-Zehlendorf&amp;C&amp;"-,Fett"&amp;14Ausschreibung
Bauleistungen
&amp;R&amp;"-,Fett Kursiv"&amp;12&amp;K00-018Ingenieurgesellschaft Lüder&amp;"-,Standard"&amp;11&amp;K01+000
&amp;9Baraschstr. 17, 14193 Berlin</oddHeader>
    <oddFooter xml:space="preserve">&amp;L&amp;8Stand: 09.02.2024&amp;C&amp;"-,Fett"&amp;A&amp;R&amp;9Seite &amp;P von &amp;N  </oddFooter>
  </headerFooter>
  <rowBreaks count="6" manualBreakCount="6">
    <brk id="16" max="5" man="1"/>
    <brk id="29" max="5" man="1"/>
    <brk id="39" max="5" man="1"/>
    <brk id="47" max="5" man="1"/>
    <brk id="55" max="5" man="1"/>
    <brk id="64" max="5"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55D16-BF8A-4824-8F40-520B5BB552BB}">
  <dimension ref="A1:O39"/>
  <sheetViews>
    <sheetView view="pageBreakPreview" topLeftCell="A35" zoomScale="130" zoomScaleNormal="100" zoomScaleSheetLayoutView="130" workbookViewId="0">
      <selection activeCell="E24" sqref="E24"/>
    </sheetView>
  </sheetViews>
  <sheetFormatPr baseColWidth="10" defaultRowHeight="12.75" x14ac:dyDescent="0.2"/>
  <cols>
    <col min="1" max="1" width="6.28515625" style="2" customWidth="1"/>
    <col min="2" max="2" width="5.85546875" style="12" customWidth="1"/>
    <col min="3" max="3" width="4.28515625" style="3" customWidth="1"/>
    <col min="4" max="4" width="48.42578125" style="4" customWidth="1"/>
    <col min="5" max="5" width="10.140625" style="10" customWidth="1"/>
    <col min="6" max="6" width="13.7109375" style="10" customWidth="1"/>
    <col min="7" max="15" width="11.42578125" style="11"/>
    <col min="16" max="16384" width="11.42578125" style="168"/>
  </cols>
  <sheetData>
    <row r="1" spans="1:15" x14ac:dyDescent="0.2">
      <c r="A1" s="29"/>
      <c r="B1" s="7"/>
      <c r="C1" s="8"/>
      <c r="D1" s="9"/>
    </row>
    <row r="2" spans="1:15" s="170" customFormat="1" ht="22.5" customHeight="1" x14ac:dyDescent="0.25">
      <c r="A2" s="102" t="s">
        <v>367</v>
      </c>
      <c r="B2" s="100"/>
      <c r="C2" s="14"/>
      <c r="D2" s="13"/>
      <c r="E2" s="103"/>
      <c r="F2" s="103"/>
      <c r="G2" s="13"/>
      <c r="H2" s="13"/>
      <c r="I2" s="13"/>
      <c r="J2" s="13"/>
      <c r="K2" s="13"/>
      <c r="L2" s="13"/>
      <c r="M2" s="13"/>
      <c r="N2" s="13"/>
      <c r="O2" s="13"/>
    </row>
    <row r="3" spans="1:15" x14ac:dyDescent="0.2">
      <c r="A3" s="27"/>
      <c r="B3" s="230" t="s">
        <v>223</v>
      </c>
      <c r="C3" s="231"/>
      <c r="D3" s="231"/>
      <c r="E3" s="231"/>
      <c r="F3" s="5"/>
    </row>
    <row r="4" spans="1:15" s="170" customFormat="1" ht="66" customHeight="1" x14ac:dyDescent="0.25">
      <c r="A4" s="6" t="s">
        <v>134</v>
      </c>
      <c r="B4" s="233" t="s">
        <v>164</v>
      </c>
      <c r="C4" s="233"/>
      <c r="D4" s="233"/>
      <c r="E4" s="233"/>
      <c r="F4" s="233"/>
      <c r="G4" s="13"/>
      <c r="H4" s="13"/>
      <c r="I4" s="13"/>
      <c r="J4" s="13"/>
      <c r="K4" s="13"/>
      <c r="L4" s="13"/>
      <c r="M4" s="13"/>
      <c r="N4" s="13"/>
      <c r="O4" s="13"/>
    </row>
    <row r="5" spans="1:15" s="170" customFormat="1" ht="246.75" customHeight="1" x14ac:dyDescent="0.25">
      <c r="A5" s="13"/>
      <c r="B5" s="232" t="s">
        <v>165</v>
      </c>
      <c r="C5" s="232"/>
      <c r="D5" s="232"/>
      <c r="E5" s="232"/>
      <c r="F5" s="232"/>
      <c r="G5" s="13"/>
      <c r="H5" s="13"/>
      <c r="I5" s="13"/>
      <c r="J5" s="13"/>
      <c r="K5" s="13"/>
      <c r="L5" s="13"/>
      <c r="M5" s="13"/>
      <c r="N5" s="13"/>
      <c r="O5" s="13"/>
    </row>
    <row r="6" spans="1:15" s="170" customFormat="1" ht="41.25" customHeight="1" x14ac:dyDescent="0.25">
      <c r="A6" s="6" t="s">
        <v>135</v>
      </c>
      <c r="B6" s="232" t="s">
        <v>117</v>
      </c>
      <c r="C6" s="232"/>
      <c r="D6" s="232"/>
      <c r="E6" s="232"/>
      <c r="F6" s="232"/>
      <c r="G6" s="13"/>
      <c r="H6" s="13"/>
      <c r="I6" s="13"/>
      <c r="J6" s="13"/>
      <c r="K6" s="13"/>
      <c r="L6" s="13"/>
      <c r="M6" s="13"/>
      <c r="N6" s="13"/>
      <c r="O6" s="13"/>
    </row>
    <row r="7" spans="1:15" ht="55.5" customHeight="1" x14ac:dyDescent="0.2">
      <c r="A7" s="6" t="s">
        <v>136</v>
      </c>
      <c r="B7" s="234" t="s">
        <v>327</v>
      </c>
      <c r="C7" s="235"/>
      <c r="D7" s="235"/>
      <c r="E7" s="235"/>
      <c r="F7" s="235"/>
    </row>
    <row r="8" spans="1:15" s="170" customFormat="1" ht="28.5" customHeight="1" x14ac:dyDescent="0.25">
      <c r="A8" s="6" t="s">
        <v>137</v>
      </c>
      <c r="B8" s="232" t="s">
        <v>46</v>
      </c>
      <c r="C8" s="232"/>
      <c r="D8" s="232"/>
      <c r="E8" s="232"/>
      <c r="F8" s="232"/>
      <c r="G8" s="13"/>
      <c r="H8" s="13"/>
      <c r="I8" s="13"/>
      <c r="J8" s="13"/>
      <c r="K8" s="13"/>
      <c r="L8" s="13"/>
      <c r="M8" s="13"/>
      <c r="N8" s="13"/>
      <c r="O8" s="13"/>
    </row>
    <row r="9" spans="1:15" ht="27" customHeight="1" x14ac:dyDescent="0.2">
      <c r="A9" s="6" t="s">
        <v>138</v>
      </c>
      <c r="B9" s="232" t="s">
        <v>47</v>
      </c>
      <c r="C9" s="232"/>
      <c r="D9" s="232"/>
      <c r="E9" s="232"/>
      <c r="F9" s="232"/>
    </row>
    <row r="10" spans="1:15" ht="40.5" customHeight="1" x14ac:dyDescent="0.2">
      <c r="A10" s="6" t="s">
        <v>139</v>
      </c>
      <c r="B10" s="232" t="s">
        <v>48</v>
      </c>
      <c r="C10" s="232"/>
      <c r="D10" s="232"/>
      <c r="E10" s="232"/>
      <c r="F10" s="232"/>
    </row>
    <row r="11" spans="1:15" ht="67.5" customHeight="1" x14ac:dyDescent="0.2">
      <c r="A11" s="6" t="s">
        <v>140</v>
      </c>
      <c r="B11" s="232" t="s">
        <v>53</v>
      </c>
      <c r="C11" s="232"/>
      <c r="D11" s="232"/>
      <c r="E11" s="232"/>
      <c r="F11" s="232"/>
    </row>
    <row r="12" spans="1:15" ht="41.25" customHeight="1" x14ac:dyDescent="0.2">
      <c r="A12" s="6" t="s">
        <v>141</v>
      </c>
      <c r="B12" s="232" t="s">
        <v>51</v>
      </c>
      <c r="C12" s="232"/>
      <c r="D12" s="232"/>
      <c r="E12" s="232"/>
      <c r="F12" s="232"/>
    </row>
    <row r="13" spans="1:15" ht="28.5" customHeight="1" x14ac:dyDescent="0.2">
      <c r="A13" s="6" t="s">
        <v>142</v>
      </c>
      <c r="B13" s="241" t="s">
        <v>257</v>
      </c>
      <c r="C13" s="241"/>
      <c r="D13" s="241"/>
      <c r="E13" s="241"/>
      <c r="F13" s="241"/>
    </row>
    <row r="14" spans="1:15" x14ac:dyDescent="0.2">
      <c r="A14" s="6" t="s">
        <v>143</v>
      </c>
      <c r="B14" s="232" t="s">
        <v>215</v>
      </c>
      <c r="C14" s="232"/>
      <c r="D14" s="232"/>
      <c r="E14" s="232"/>
      <c r="F14" s="232"/>
    </row>
    <row r="15" spans="1:15" ht="93.75" customHeight="1" x14ac:dyDescent="0.2">
      <c r="A15" s="6" t="s">
        <v>144</v>
      </c>
      <c r="B15" s="232" t="s">
        <v>52</v>
      </c>
      <c r="C15" s="232"/>
      <c r="D15" s="232"/>
      <c r="E15" s="232"/>
      <c r="F15" s="232"/>
    </row>
    <row r="16" spans="1:15" ht="27.75" customHeight="1" x14ac:dyDescent="0.2">
      <c r="A16" s="6" t="s">
        <v>145</v>
      </c>
      <c r="B16" s="232" t="s">
        <v>54</v>
      </c>
      <c r="C16" s="232"/>
      <c r="D16" s="232"/>
      <c r="E16" s="232"/>
      <c r="F16" s="232"/>
    </row>
    <row r="17" spans="1:15" ht="39.75" customHeight="1" x14ac:dyDescent="0.2">
      <c r="A17" s="6" t="s">
        <v>168</v>
      </c>
      <c r="B17" s="232" t="s">
        <v>235</v>
      </c>
      <c r="C17" s="232"/>
      <c r="D17" s="232"/>
      <c r="E17" s="232"/>
      <c r="F17" s="232"/>
    </row>
    <row r="18" spans="1:15" ht="52.5" customHeight="1" x14ac:dyDescent="0.2">
      <c r="A18" s="6" t="s">
        <v>169</v>
      </c>
      <c r="B18" s="232" t="s">
        <v>216</v>
      </c>
      <c r="C18" s="232"/>
      <c r="D18" s="232"/>
      <c r="E18" s="232"/>
      <c r="F18" s="232"/>
    </row>
    <row r="19" spans="1:15" ht="70.5" customHeight="1" x14ac:dyDescent="0.2">
      <c r="A19" s="6" t="s">
        <v>259</v>
      </c>
      <c r="B19" s="232" t="s">
        <v>58</v>
      </c>
      <c r="C19" s="232"/>
      <c r="D19" s="232"/>
      <c r="E19" s="232"/>
      <c r="F19" s="232"/>
    </row>
    <row r="20" spans="1:15" ht="16.5" customHeight="1" x14ac:dyDescent="0.2">
      <c r="A20" s="6"/>
      <c r="B20" s="44"/>
      <c r="C20" s="44"/>
      <c r="D20" s="44"/>
      <c r="E20" s="44"/>
      <c r="F20" s="44"/>
    </row>
    <row r="21" spans="1:15" s="170" customFormat="1" ht="22.5" customHeight="1" x14ac:dyDescent="0.25">
      <c r="A21" s="75"/>
      <c r="B21" s="144" t="s">
        <v>110</v>
      </c>
      <c r="C21" s="14"/>
      <c r="D21" s="13"/>
      <c r="E21" s="15"/>
      <c r="F21" s="80" t="s">
        <v>321</v>
      </c>
      <c r="G21" s="13"/>
      <c r="H21" s="13"/>
      <c r="I21" s="13"/>
      <c r="J21" s="13"/>
      <c r="K21" s="13"/>
      <c r="L21" s="13"/>
      <c r="M21" s="13"/>
      <c r="N21" s="13"/>
      <c r="O21" s="13"/>
    </row>
    <row r="22" spans="1:15" s="170" customFormat="1" ht="18" customHeight="1" x14ac:dyDescent="0.25">
      <c r="A22" s="31" t="s">
        <v>21</v>
      </c>
      <c r="B22" s="138" t="s">
        <v>22</v>
      </c>
      <c r="C22" s="96" t="s">
        <v>2</v>
      </c>
      <c r="D22" s="97" t="s">
        <v>1</v>
      </c>
      <c r="E22" s="98" t="s">
        <v>315</v>
      </c>
      <c r="F22" s="98" t="s">
        <v>316</v>
      </c>
      <c r="G22" s="13"/>
      <c r="H22" s="175"/>
      <c r="I22" s="3"/>
      <c r="J22" s="13"/>
      <c r="K22" s="13"/>
      <c r="L22" s="13"/>
      <c r="M22" s="13"/>
      <c r="N22" s="13"/>
      <c r="O22" s="13"/>
    </row>
    <row r="23" spans="1:15" s="170" customFormat="1" ht="7.5" customHeight="1" x14ac:dyDescent="0.25">
      <c r="A23" s="128"/>
      <c r="B23" s="150"/>
      <c r="C23" s="146"/>
      <c r="D23" s="155"/>
      <c r="E23" s="151"/>
      <c r="F23" s="151"/>
      <c r="G23" s="13"/>
      <c r="H23" s="13"/>
      <c r="I23" s="13"/>
      <c r="J23" s="13"/>
      <c r="K23" s="13"/>
      <c r="L23" s="13"/>
      <c r="M23" s="13"/>
      <c r="N23" s="13"/>
      <c r="O23" s="13"/>
    </row>
    <row r="24" spans="1:15" ht="153" x14ac:dyDescent="0.2">
      <c r="A24" s="29" t="s">
        <v>146</v>
      </c>
      <c r="B24" s="7">
        <v>52</v>
      </c>
      <c r="C24" s="8" t="s">
        <v>9</v>
      </c>
      <c r="D24" s="23" t="s">
        <v>343</v>
      </c>
      <c r="E24" s="162"/>
      <c r="F24" s="24">
        <f>B24*E24</f>
        <v>0</v>
      </c>
    </row>
    <row r="25" spans="1:15" ht="229.5" customHeight="1" x14ac:dyDescent="0.2">
      <c r="A25" s="29" t="s">
        <v>147</v>
      </c>
      <c r="B25" s="7">
        <v>6</v>
      </c>
      <c r="C25" s="8" t="s">
        <v>3</v>
      </c>
      <c r="D25" s="23" t="s">
        <v>251</v>
      </c>
      <c r="E25" s="162"/>
      <c r="F25" s="174" t="s">
        <v>250</v>
      </c>
    </row>
    <row r="26" spans="1:15" ht="216.75" x14ac:dyDescent="0.2">
      <c r="A26" s="29" t="s">
        <v>148</v>
      </c>
      <c r="B26" s="7">
        <v>20</v>
      </c>
      <c r="C26" s="8" t="s">
        <v>9</v>
      </c>
      <c r="D26" s="23" t="s">
        <v>346</v>
      </c>
      <c r="E26" s="162"/>
      <c r="F26" s="24">
        <f>B26*E26</f>
        <v>0</v>
      </c>
    </row>
    <row r="27" spans="1:15" ht="9" customHeight="1" x14ac:dyDescent="0.2">
      <c r="A27" s="27"/>
      <c r="B27" s="92"/>
      <c r="E27" s="5"/>
      <c r="F27" s="5"/>
    </row>
    <row r="28" spans="1:15" ht="15" customHeight="1" x14ac:dyDescent="0.2">
      <c r="A28" s="29"/>
      <c r="B28" s="7"/>
      <c r="C28" s="8"/>
      <c r="D28" s="79"/>
      <c r="E28" s="80" t="s">
        <v>111</v>
      </c>
      <c r="F28" s="81">
        <f>F26+F24</f>
        <v>0</v>
      </c>
    </row>
    <row r="29" spans="1:15" ht="15" customHeight="1" x14ac:dyDescent="0.2">
      <c r="A29" s="29"/>
      <c r="B29" s="7"/>
      <c r="C29" s="8"/>
      <c r="D29" s="79"/>
      <c r="E29" s="80" t="s">
        <v>111</v>
      </c>
      <c r="F29" s="81">
        <f>F28</f>
        <v>0</v>
      </c>
    </row>
    <row r="30" spans="1:15" ht="9" customHeight="1" x14ac:dyDescent="0.2">
      <c r="A30" s="27"/>
      <c r="B30" s="92"/>
      <c r="E30" s="5"/>
      <c r="F30" s="5"/>
    </row>
    <row r="31" spans="1:15" s="170" customFormat="1" ht="18" customHeight="1" x14ac:dyDescent="0.25">
      <c r="A31" s="31" t="s">
        <v>21</v>
      </c>
      <c r="B31" s="138" t="s">
        <v>22</v>
      </c>
      <c r="C31" s="96" t="s">
        <v>2</v>
      </c>
      <c r="D31" s="97" t="s">
        <v>1</v>
      </c>
      <c r="E31" s="98" t="s">
        <v>315</v>
      </c>
      <c r="F31" s="98" t="s">
        <v>316</v>
      </c>
      <c r="G31" s="13"/>
      <c r="H31" s="175"/>
      <c r="I31" s="3"/>
      <c r="J31" s="13"/>
      <c r="K31" s="13"/>
      <c r="L31" s="13"/>
      <c r="M31" s="13"/>
      <c r="N31" s="13"/>
      <c r="O31" s="13"/>
    </row>
    <row r="32" spans="1:15" s="170" customFormat="1" ht="7.5" customHeight="1" x14ac:dyDescent="0.25">
      <c r="A32" s="128"/>
      <c r="B32" s="150"/>
      <c r="C32" s="146"/>
      <c r="D32" s="155"/>
      <c r="E32" s="151"/>
      <c r="F32" s="151"/>
      <c r="G32" s="13"/>
      <c r="H32" s="13"/>
      <c r="I32" s="13"/>
      <c r="J32" s="13"/>
      <c r="K32" s="13"/>
      <c r="L32" s="13"/>
      <c r="M32" s="13"/>
      <c r="N32" s="13"/>
      <c r="O32" s="13"/>
    </row>
    <row r="33" spans="1:15" ht="255" x14ac:dyDescent="0.2">
      <c r="A33" s="29" t="s">
        <v>149</v>
      </c>
      <c r="B33" s="7">
        <f>B26</f>
        <v>20</v>
      </c>
      <c r="C33" s="8" t="s">
        <v>9</v>
      </c>
      <c r="D33" s="23" t="s">
        <v>347</v>
      </c>
      <c r="E33" s="162"/>
      <c r="F33" s="24">
        <f>B33*E33</f>
        <v>0</v>
      </c>
    </row>
    <row r="34" spans="1:15" ht="194.25" customHeight="1" x14ac:dyDescent="0.2">
      <c r="A34" s="29" t="s">
        <v>252</v>
      </c>
      <c r="B34" s="7">
        <v>42</v>
      </c>
      <c r="C34" s="8" t="s">
        <v>0</v>
      </c>
      <c r="D34" s="173" t="s">
        <v>344</v>
      </c>
      <c r="E34" s="176"/>
      <c r="F34" s="24">
        <f t="shared" ref="F34:F35" si="0">B34*E34</f>
        <v>0</v>
      </c>
    </row>
    <row r="35" spans="1:15" ht="80.25" customHeight="1" x14ac:dyDescent="0.2">
      <c r="A35" s="29" t="s">
        <v>253</v>
      </c>
      <c r="B35" s="7">
        <v>1</v>
      </c>
      <c r="C35" s="4" t="s">
        <v>229</v>
      </c>
      <c r="D35" s="22" t="s">
        <v>228</v>
      </c>
      <c r="E35" s="161"/>
      <c r="F35" s="24">
        <f t="shared" si="0"/>
        <v>0</v>
      </c>
    </row>
    <row r="36" spans="1:15" ht="9" customHeight="1" x14ac:dyDescent="0.2">
      <c r="A36" s="29"/>
      <c r="B36" s="82"/>
      <c r="C36" s="82"/>
      <c r="D36" s="109"/>
      <c r="F36" s="5"/>
    </row>
    <row r="37" spans="1:15" s="170" customFormat="1" ht="30" customHeight="1" x14ac:dyDescent="0.25">
      <c r="A37" s="30"/>
      <c r="B37" s="16"/>
      <c r="C37" s="242" t="s">
        <v>345</v>
      </c>
      <c r="D37" s="243"/>
      <c r="E37" s="236">
        <f>SUM(F33:F35)+F29</f>
        <v>0</v>
      </c>
      <c r="F37" s="237"/>
      <c r="G37" s="13"/>
      <c r="H37" s="13"/>
      <c r="I37" s="13"/>
      <c r="J37" s="13"/>
      <c r="K37" s="13"/>
      <c r="L37" s="13"/>
      <c r="M37" s="13"/>
      <c r="N37" s="13"/>
      <c r="O37" s="13"/>
    </row>
    <row r="38" spans="1:15" x14ac:dyDescent="0.2">
      <c r="D38" s="1"/>
    </row>
    <row r="39" spans="1:15" x14ac:dyDescent="0.2">
      <c r="D39" s="1"/>
    </row>
  </sheetData>
  <sheetProtection algorithmName="SHA-512" hashValue="Q9mKN4rjyJIsUXPulq8Fi/UCpEXXFxTEsHJTearQjjvvScCuhx2K0EDZ2gwBjZqrw/eEQiqTXXtnonLxQHnP5w==" saltValue="SsSlOz8H53YJeCu8rB4/kw==" spinCount="100000" sheet="1" objects="1" scenarios="1"/>
  <mergeCells count="19">
    <mergeCell ref="B3:E3"/>
    <mergeCell ref="B5:F5"/>
    <mergeCell ref="B8:F8"/>
    <mergeCell ref="B9:F9"/>
    <mergeCell ref="B10:F10"/>
    <mergeCell ref="B4:F4"/>
    <mergeCell ref="B6:F6"/>
    <mergeCell ref="B7:F7"/>
    <mergeCell ref="B16:F16"/>
    <mergeCell ref="B17:F17"/>
    <mergeCell ref="B18:F18"/>
    <mergeCell ref="E37:F37"/>
    <mergeCell ref="B11:F11"/>
    <mergeCell ref="B19:F19"/>
    <mergeCell ref="B12:F12"/>
    <mergeCell ref="B15:F15"/>
    <mergeCell ref="B14:F14"/>
    <mergeCell ref="B13:F13"/>
    <mergeCell ref="C37:D37"/>
  </mergeCells>
  <phoneticPr fontId="5" type="noConversion"/>
  <pageMargins left="0.70866141732283472" right="0.51181102362204722" top="0.86614173228346458" bottom="0.6692913385826772" header="0.31496062992125984" footer="0.31496062992125984"/>
  <pageSetup paperSize="9" orientation="portrait" r:id="rId1"/>
  <headerFooter>
    <oddHeader>&amp;L&amp;"-,Fett"&amp;12 BV: KLEINAUSTRASSE 9&amp;"-,Standard"&amp;11,
&amp;9 14169 Berlin-Zehlendorf&amp;C&amp;"-,Fett"&amp;14Ausschreibung
Bauleistungen
&amp;R&amp;"-,Fett Kursiv"&amp;12&amp;K00-018Ingenieurgesellschaft Lüder&amp;"-,Standard"&amp;11&amp;K01+000
&amp;9Baraschstr. 17, 14193 Berlin</oddHeader>
    <oddFooter xml:space="preserve">&amp;L&amp;8Stand: 09.02.2024&amp;C&amp;"-,Fett"&amp;A&amp;R&amp;9Seite &amp;P von &amp;N  </oddFooter>
  </headerFooter>
  <rowBreaks count="2" manualBreakCount="2">
    <brk id="19" max="5" man="1"/>
    <brk id="28" max="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0A78-5EA1-42E8-B530-51ACAFB5935E}">
  <dimension ref="A1:F36"/>
  <sheetViews>
    <sheetView view="pageBreakPreview" topLeftCell="A32" zoomScaleNormal="100" zoomScaleSheetLayoutView="100" workbookViewId="0">
      <selection activeCell="E34" sqref="E34"/>
    </sheetView>
  </sheetViews>
  <sheetFormatPr baseColWidth="10" defaultRowHeight="12.75" x14ac:dyDescent="0.2"/>
  <cols>
    <col min="1" max="1" width="6.85546875" style="2" customWidth="1"/>
    <col min="2" max="2" width="6.28515625" style="12" customWidth="1"/>
    <col min="3" max="3" width="4.28515625" style="3" customWidth="1"/>
    <col min="4" max="4" width="48.42578125" style="4" customWidth="1"/>
    <col min="5" max="5" width="10.140625" style="10" customWidth="1"/>
    <col min="6" max="6" width="13.7109375" style="10" customWidth="1"/>
    <col min="7" max="16384" width="11.42578125" style="11"/>
  </cols>
  <sheetData>
    <row r="1" spans="1:6" x14ac:dyDescent="0.2">
      <c r="A1" s="29"/>
      <c r="B1" s="7"/>
      <c r="C1" s="8"/>
      <c r="D1" s="9"/>
    </row>
    <row r="2" spans="1:6" s="13" customFormat="1" ht="22.5" customHeight="1" x14ac:dyDescent="0.25">
      <c r="A2" s="102" t="s">
        <v>163</v>
      </c>
      <c r="B2" s="100"/>
      <c r="C2" s="14"/>
      <c r="E2" s="103"/>
      <c r="F2" s="103"/>
    </row>
    <row r="3" spans="1:6" x14ac:dyDescent="0.2">
      <c r="A3" s="27"/>
      <c r="B3" s="230" t="s">
        <v>223</v>
      </c>
      <c r="C3" s="231"/>
      <c r="D3" s="231"/>
      <c r="E3" s="231"/>
      <c r="F3" s="5"/>
    </row>
    <row r="4" spans="1:6" s="13" customFormat="1" ht="66" customHeight="1" x14ac:dyDescent="0.25">
      <c r="A4" s="6" t="s">
        <v>154</v>
      </c>
      <c r="B4" s="233" t="s">
        <v>167</v>
      </c>
      <c r="C4" s="233"/>
      <c r="D4" s="233"/>
      <c r="E4" s="233"/>
      <c r="F4" s="233"/>
    </row>
    <row r="5" spans="1:6" s="13" customFormat="1" ht="219" customHeight="1" x14ac:dyDescent="0.25">
      <c r="A5" s="6" t="s">
        <v>154</v>
      </c>
      <c r="B5" s="232" t="s">
        <v>189</v>
      </c>
      <c r="C5" s="232"/>
      <c r="D5" s="232"/>
      <c r="E5" s="232"/>
      <c r="F5" s="232"/>
    </row>
    <row r="6" spans="1:6" s="13" customFormat="1" ht="41.25" customHeight="1" x14ac:dyDescent="0.25">
      <c r="A6" s="6" t="s">
        <v>155</v>
      </c>
      <c r="B6" s="232" t="s">
        <v>117</v>
      </c>
      <c r="C6" s="232"/>
      <c r="D6" s="232"/>
      <c r="E6" s="232"/>
      <c r="F6" s="232"/>
    </row>
    <row r="7" spans="1:6" ht="56.25" customHeight="1" x14ac:dyDescent="0.2">
      <c r="A7" s="6" t="s">
        <v>156</v>
      </c>
      <c r="B7" s="234" t="s">
        <v>327</v>
      </c>
      <c r="C7" s="235"/>
      <c r="D7" s="235"/>
      <c r="E7" s="235"/>
      <c r="F7" s="235"/>
    </row>
    <row r="8" spans="1:6" s="13" customFormat="1" ht="32.25" customHeight="1" x14ac:dyDescent="0.25">
      <c r="A8" s="6" t="s">
        <v>157</v>
      </c>
      <c r="B8" s="232" t="s">
        <v>171</v>
      </c>
      <c r="C8" s="232"/>
      <c r="D8" s="232"/>
      <c r="E8" s="232"/>
      <c r="F8" s="232"/>
    </row>
    <row r="9" spans="1:6" ht="45.75" customHeight="1" x14ac:dyDescent="0.2">
      <c r="A9" s="6" t="s">
        <v>158</v>
      </c>
      <c r="B9" s="232" t="s">
        <v>170</v>
      </c>
      <c r="C9" s="232"/>
      <c r="D9" s="232"/>
      <c r="E9" s="232"/>
      <c r="F9" s="232"/>
    </row>
    <row r="10" spans="1:6" ht="40.5" customHeight="1" x14ac:dyDescent="0.2">
      <c r="A10" s="6" t="s">
        <v>159</v>
      </c>
      <c r="B10" s="232" t="s">
        <v>172</v>
      </c>
      <c r="C10" s="232"/>
      <c r="D10" s="232"/>
      <c r="E10" s="232"/>
      <c r="F10" s="232"/>
    </row>
    <row r="11" spans="1:6" ht="25.5" customHeight="1" x14ac:dyDescent="0.2">
      <c r="A11" s="6" t="s">
        <v>160</v>
      </c>
      <c r="B11" s="232" t="s">
        <v>173</v>
      </c>
      <c r="C11" s="232"/>
      <c r="D11" s="232"/>
      <c r="E11" s="232"/>
      <c r="F11" s="232"/>
    </row>
    <row r="12" spans="1:6" ht="42.75" customHeight="1" x14ac:dyDescent="0.2">
      <c r="A12" s="6" t="s">
        <v>161</v>
      </c>
      <c r="B12" s="232" t="s">
        <v>217</v>
      </c>
      <c r="C12" s="232"/>
      <c r="D12" s="232"/>
      <c r="E12" s="232"/>
      <c r="F12" s="232"/>
    </row>
    <row r="13" spans="1:6" ht="44.25" customHeight="1" x14ac:dyDescent="0.2">
      <c r="A13" s="6" t="s">
        <v>150</v>
      </c>
      <c r="B13" s="232" t="s">
        <v>257</v>
      </c>
      <c r="C13" s="232"/>
      <c r="D13" s="232"/>
      <c r="E13" s="232"/>
      <c r="F13" s="232"/>
    </row>
    <row r="14" spans="1:6" ht="32.25" customHeight="1" x14ac:dyDescent="0.2">
      <c r="A14" s="6" t="s">
        <v>151</v>
      </c>
      <c r="B14" s="232" t="s">
        <v>174</v>
      </c>
      <c r="C14" s="232"/>
      <c r="D14" s="232"/>
      <c r="E14" s="232"/>
      <c r="F14" s="232"/>
    </row>
    <row r="15" spans="1:6" ht="43.5" customHeight="1" x14ac:dyDescent="0.2">
      <c r="A15" s="6" t="s">
        <v>152</v>
      </c>
      <c r="B15" s="232" t="s">
        <v>175</v>
      </c>
      <c r="C15" s="232"/>
      <c r="D15" s="232"/>
      <c r="E15" s="232"/>
      <c r="F15" s="232"/>
    </row>
    <row r="16" spans="1:6" ht="20.25" customHeight="1" x14ac:dyDescent="0.2">
      <c r="A16" s="6" t="s">
        <v>153</v>
      </c>
      <c r="B16" s="232" t="s">
        <v>176</v>
      </c>
      <c r="C16" s="232"/>
      <c r="D16" s="232"/>
      <c r="E16" s="232"/>
      <c r="F16" s="232"/>
    </row>
    <row r="17" spans="1:6" ht="33.75" customHeight="1" x14ac:dyDescent="0.2">
      <c r="A17" s="6" t="s">
        <v>162</v>
      </c>
      <c r="B17" s="232" t="s">
        <v>258</v>
      </c>
      <c r="C17" s="232"/>
      <c r="D17" s="232"/>
      <c r="E17" s="232"/>
      <c r="F17" s="232"/>
    </row>
    <row r="18" spans="1:6" ht="57" customHeight="1" x14ac:dyDescent="0.2">
      <c r="A18" s="6" t="s">
        <v>166</v>
      </c>
      <c r="B18" s="232" t="s">
        <v>216</v>
      </c>
      <c r="C18" s="232"/>
      <c r="D18" s="232"/>
      <c r="E18" s="232"/>
      <c r="F18" s="232"/>
    </row>
    <row r="19" spans="1:6" ht="23.25" customHeight="1" x14ac:dyDescent="0.2">
      <c r="A19" s="6"/>
      <c r="B19" s="232"/>
      <c r="C19" s="232"/>
      <c r="D19" s="232"/>
      <c r="E19" s="232"/>
      <c r="F19" s="232"/>
    </row>
    <row r="20" spans="1:6" s="13" customFormat="1" ht="22.5" customHeight="1" x14ac:dyDescent="0.25">
      <c r="A20" s="75"/>
      <c r="B20" s="144" t="s">
        <v>110</v>
      </c>
      <c r="C20" s="14"/>
      <c r="E20" s="15"/>
      <c r="F20" s="80" t="s">
        <v>321</v>
      </c>
    </row>
    <row r="21" spans="1:6" s="13" customFormat="1" ht="18" customHeight="1" x14ac:dyDescent="0.25">
      <c r="A21" s="31" t="s">
        <v>21</v>
      </c>
      <c r="B21" s="95" t="s">
        <v>22</v>
      </c>
      <c r="C21" s="96" t="s">
        <v>2</v>
      </c>
      <c r="D21" s="97" t="s">
        <v>1</v>
      </c>
      <c r="E21" s="98" t="s">
        <v>315</v>
      </c>
      <c r="F21" s="98" t="s">
        <v>316</v>
      </c>
    </row>
    <row r="22" spans="1:6" s="13" customFormat="1" ht="7.5" customHeight="1" x14ac:dyDescent="0.25">
      <c r="A22" s="128"/>
      <c r="B22" s="150"/>
      <c r="C22" s="146"/>
      <c r="D22" s="97"/>
      <c r="E22" s="172"/>
      <c r="F22" s="172"/>
    </row>
    <row r="23" spans="1:6" ht="171.75" customHeight="1" x14ac:dyDescent="0.2">
      <c r="A23" s="29" t="s">
        <v>177</v>
      </c>
      <c r="B23" s="7">
        <v>75</v>
      </c>
      <c r="C23" s="8" t="s">
        <v>9</v>
      </c>
      <c r="D23" s="19" t="s">
        <v>349</v>
      </c>
      <c r="E23" s="162"/>
      <c r="F23" s="24">
        <f>B23*E23</f>
        <v>0</v>
      </c>
    </row>
    <row r="24" spans="1:6" ht="127.5" x14ac:dyDescent="0.2">
      <c r="A24" s="29" t="s">
        <v>178</v>
      </c>
      <c r="B24" s="7">
        <f>B23</f>
        <v>75</v>
      </c>
      <c r="C24" s="8" t="s">
        <v>9</v>
      </c>
      <c r="D24" s="21" t="s">
        <v>256</v>
      </c>
      <c r="E24" s="161"/>
      <c r="F24" s="20">
        <f t="shared" ref="F24:F25" si="0">B24*E24</f>
        <v>0</v>
      </c>
    </row>
    <row r="25" spans="1:6" ht="225" customHeight="1" x14ac:dyDescent="0.2">
      <c r="A25" s="29" t="s">
        <v>179</v>
      </c>
      <c r="B25" s="7">
        <v>4</v>
      </c>
      <c r="C25" s="8" t="s">
        <v>9</v>
      </c>
      <c r="D25" s="19" t="s">
        <v>350</v>
      </c>
      <c r="E25" s="162"/>
      <c r="F25" s="24">
        <f t="shared" si="0"/>
        <v>0</v>
      </c>
    </row>
    <row r="26" spans="1:6" ht="6.75" customHeight="1" x14ac:dyDescent="0.2">
      <c r="A26" s="27"/>
      <c r="B26" s="92"/>
      <c r="E26" s="5"/>
      <c r="F26" s="5"/>
    </row>
    <row r="27" spans="1:6" ht="15" customHeight="1" x14ac:dyDescent="0.2">
      <c r="A27" s="29"/>
      <c r="B27" s="7"/>
      <c r="C27" s="8"/>
      <c r="D27" s="79"/>
      <c r="E27" s="80" t="s">
        <v>317</v>
      </c>
      <c r="F27" s="81">
        <f>SUM(F23:F25)</f>
        <v>0</v>
      </c>
    </row>
    <row r="28" spans="1:6" ht="15" customHeight="1" x14ac:dyDescent="0.2">
      <c r="A28" s="29"/>
      <c r="B28" s="7"/>
      <c r="C28" s="8"/>
      <c r="D28" s="79"/>
      <c r="E28" s="80" t="s">
        <v>317</v>
      </c>
      <c r="F28" s="81">
        <f>F27</f>
        <v>0</v>
      </c>
    </row>
    <row r="29" spans="1:6" ht="6.75" customHeight="1" x14ac:dyDescent="0.2">
      <c r="A29" s="27"/>
      <c r="B29" s="92"/>
      <c r="E29" s="5"/>
      <c r="F29" s="5"/>
    </row>
    <row r="30" spans="1:6" s="13" customFormat="1" ht="18" customHeight="1" x14ac:dyDescent="0.25">
      <c r="A30" s="31" t="s">
        <v>21</v>
      </c>
      <c r="B30" s="95" t="s">
        <v>22</v>
      </c>
      <c r="C30" s="96" t="s">
        <v>2</v>
      </c>
      <c r="D30" s="97" t="s">
        <v>1</v>
      </c>
      <c r="E30" s="98" t="s">
        <v>315</v>
      </c>
      <c r="F30" s="98" t="s">
        <v>316</v>
      </c>
    </row>
    <row r="31" spans="1:6" s="13" customFormat="1" ht="7.5" customHeight="1" x14ac:dyDescent="0.25">
      <c r="A31" s="128"/>
      <c r="B31" s="150"/>
      <c r="C31" s="146"/>
      <c r="D31" s="171"/>
      <c r="E31" s="80"/>
      <c r="F31" s="80"/>
    </row>
    <row r="32" spans="1:6" ht="127.5" x14ac:dyDescent="0.2">
      <c r="A32" s="29" t="s">
        <v>180</v>
      </c>
      <c r="B32" s="7">
        <v>4</v>
      </c>
      <c r="C32" s="8" t="s">
        <v>9</v>
      </c>
      <c r="D32" s="21" t="s">
        <v>351</v>
      </c>
      <c r="E32" s="161"/>
      <c r="F32" s="20">
        <f>B32*E32</f>
        <v>0</v>
      </c>
    </row>
    <row r="33" spans="1:6" ht="102" x14ac:dyDescent="0.2">
      <c r="A33" s="29" t="s">
        <v>181</v>
      </c>
      <c r="B33" s="7">
        <v>4</v>
      </c>
      <c r="C33" s="8" t="s">
        <v>9</v>
      </c>
      <c r="D33" s="21" t="s">
        <v>361</v>
      </c>
      <c r="E33" s="161"/>
      <c r="F33" s="20">
        <f t="shared" ref="F33:F34" si="1">B33*E33</f>
        <v>0</v>
      </c>
    </row>
    <row r="34" spans="1:6" ht="153" x14ac:dyDescent="0.2">
      <c r="A34" s="29" t="s">
        <v>182</v>
      </c>
      <c r="B34" s="7">
        <v>17</v>
      </c>
      <c r="C34" s="8" t="s">
        <v>9</v>
      </c>
      <c r="D34" s="19" t="s">
        <v>362</v>
      </c>
      <c r="E34" s="161"/>
      <c r="F34" s="20">
        <f t="shared" si="1"/>
        <v>0</v>
      </c>
    </row>
    <row r="35" spans="1:6" ht="9" customHeight="1" x14ac:dyDescent="0.2">
      <c r="A35" s="29"/>
      <c r="B35" s="82"/>
      <c r="C35" s="82"/>
      <c r="D35" s="109"/>
      <c r="F35" s="5"/>
    </row>
    <row r="36" spans="1:6" s="13" customFormat="1" ht="30" customHeight="1" x14ac:dyDescent="0.25">
      <c r="A36" s="30"/>
      <c r="B36" s="16"/>
      <c r="C36" s="17"/>
      <c r="D36" s="101" t="s">
        <v>348</v>
      </c>
      <c r="E36" s="236">
        <f>SUM(F32:F34)+F28</f>
        <v>0</v>
      </c>
      <c r="F36" s="237"/>
    </row>
  </sheetData>
  <sheetProtection algorithmName="SHA-512" hashValue="tVnPpXh2Q9WhiG3PF7zsBbrYoG194bM2oY7R232sV3lZYpp2akYxl4GeyZpbFrbRQkMPHKfHOQOVNz9qx8AGgg==" saltValue="LLQ8/1MPRVgqNb41te1ytw==" spinCount="100000" sheet="1" objects="1" scenarios="1"/>
  <mergeCells count="18">
    <mergeCell ref="E36:F36"/>
    <mergeCell ref="B15:F15"/>
    <mergeCell ref="B19:F19"/>
    <mergeCell ref="B18:F18"/>
    <mergeCell ref="B17:F17"/>
    <mergeCell ref="B16:F16"/>
    <mergeCell ref="B3:E3"/>
    <mergeCell ref="B6:F6"/>
    <mergeCell ref="B7:F7"/>
    <mergeCell ref="B4:F4"/>
    <mergeCell ref="B8:F8"/>
    <mergeCell ref="B14:F14"/>
    <mergeCell ref="B9:F9"/>
    <mergeCell ref="B11:F11"/>
    <mergeCell ref="B10:F10"/>
    <mergeCell ref="B5:F5"/>
    <mergeCell ref="B13:F13"/>
    <mergeCell ref="B12:F12"/>
  </mergeCells>
  <phoneticPr fontId="5" type="noConversion"/>
  <pageMargins left="0.70866141732283472" right="0.51181102362204722" top="0.86614173228346458" bottom="0.6692913385826772" header="0.31496062992125984" footer="0.31496062992125984"/>
  <pageSetup paperSize="9" orientation="portrait" r:id="rId1"/>
  <headerFooter>
    <oddHeader>&amp;L&amp;"-,Fett"&amp;12 BV: KLEINAUSTRASSE 9&amp;"-,Standard"&amp;11,
&amp;9 14169 Berlin-Zehlendorf&amp;C&amp;"-,Fett"&amp;14Ausschreibung
Bauleistungen
&amp;R&amp;"-,Fett Kursiv"&amp;12&amp;K00-018Ingenieurgesellschaft Lüder&amp;"-,Standard"&amp;11&amp;K01+000
&amp;9Baraschstr. 17, 14193 Berlin</oddHeader>
    <oddFooter xml:space="preserve">&amp;L&amp;8Stand: 09.02.2024&amp;C&amp;"-,Fett"&amp;A&amp;R&amp;9Seite &amp;P von &amp;N  </oddFooter>
  </headerFooter>
  <rowBreaks count="1" manualBreakCount="1">
    <brk id="27" max="5"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9</vt:i4>
      </vt:variant>
    </vt:vector>
  </HeadingPairs>
  <TitlesOfParts>
    <vt:vector size="18" baseType="lpstr">
      <vt:lpstr>LV Grundlagen Balkone+Erker</vt:lpstr>
      <vt:lpstr> Summen Balkone+Erker</vt:lpstr>
      <vt:lpstr>Titel 1 - Baustelleneinrichtung</vt:lpstr>
      <vt:lpstr>Titel 4 - Gerüstarbeiten</vt:lpstr>
      <vt:lpstr>Titel 5 - Regiearbeiten</vt:lpstr>
      <vt:lpstr>Titel 11 - Blechabdeckungen</vt:lpstr>
      <vt:lpstr>Titel 12 - Balkonsanierungen</vt:lpstr>
      <vt:lpstr>Titel 13 - Putz - Fassaden</vt:lpstr>
      <vt:lpstr>Titel 15 - Malerarbeiten</vt:lpstr>
      <vt:lpstr>' Summen Balkone+Erker'!Druckbereich</vt:lpstr>
      <vt:lpstr>'Titel 1 - Baustelleneinrichtung'!Druckbereich</vt:lpstr>
      <vt:lpstr>'Titel 11 - Blechabdeckungen'!Druckbereich</vt:lpstr>
      <vt:lpstr>'Titel 12 - Balkonsanierungen'!Druckbereich</vt:lpstr>
      <vt:lpstr>'Titel 13 - Putz - Fassaden'!Druckbereich</vt:lpstr>
      <vt:lpstr>'Titel 15 - Malerarbeiten'!Druckbereich</vt:lpstr>
      <vt:lpstr>'Titel 4 - Gerüstarbeiten'!Druckbereich</vt:lpstr>
      <vt:lpstr>'Titel 5 - Regiearbeiten'!Druckbereich</vt:lpstr>
      <vt:lpstr>'Titel 15 - Malerarbeiten'!Drucktitel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Windows-Benutzer</dc:creator>
  <cp:lastModifiedBy>Gerald Lüder</cp:lastModifiedBy>
  <cp:lastPrinted>2024-02-26T13:50:10Z</cp:lastPrinted>
  <dcterms:created xsi:type="dcterms:W3CDTF">2019-01-23T12:06:45Z</dcterms:created>
  <dcterms:modified xsi:type="dcterms:W3CDTF">2024-02-26T16:27:45Z</dcterms:modified>
</cp:coreProperties>
</file>