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D13"/>
  <c r="K31"/>
  <c r="F32"/>
  <c r="E32"/>
  <c r="B21"/>
  <c r="F28"/>
  <c r="E28"/>
  <c r="F20"/>
  <c r="H21"/>
  <c r="I21" s="1"/>
  <c r="F2"/>
  <c r="H3" s="1"/>
  <c r="I3" s="1"/>
  <c r="E36" l="1"/>
  <c r="G32"/>
  <c r="G28"/>
  <c r="K7"/>
</calcChain>
</file>

<file path=xl/sharedStrings.xml><?xml version="1.0" encoding="utf-8"?>
<sst xmlns="http://schemas.openxmlformats.org/spreadsheetml/2006/main" count="33" uniqueCount="26">
  <si>
    <t>pi</t>
    <phoneticPr fontId="1" type="noConversion"/>
  </si>
  <si>
    <t>D</t>
    <phoneticPr fontId="1" type="noConversion"/>
  </si>
  <si>
    <t>l</t>
    <phoneticPr fontId="1" type="noConversion"/>
  </si>
  <si>
    <t>p</t>
    <phoneticPr fontId="1" type="noConversion"/>
  </si>
  <si>
    <t>n</t>
    <phoneticPr fontId="1" type="noConversion"/>
  </si>
  <si>
    <t>s</t>
    <phoneticPr fontId="1" type="noConversion"/>
  </si>
  <si>
    <t>速度</t>
    <phoneticPr fontId="1" type="noConversion"/>
  </si>
  <si>
    <t>转速</t>
    <phoneticPr fontId="1" type="noConversion"/>
  </si>
  <si>
    <t>测速电机</t>
    <phoneticPr fontId="1" type="noConversion"/>
  </si>
  <si>
    <t>r</t>
    <phoneticPr fontId="1" type="noConversion"/>
  </si>
  <si>
    <t>n</t>
    <phoneticPr fontId="1" type="noConversion"/>
  </si>
  <si>
    <t>pi</t>
    <phoneticPr fontId="1" type="noConversion"/>
  </si>
  <si>
    <t>D</t>
    <phoneticPr fontId="1" type="noConversion"/>
  </si>
  <si>
    <t>l</t>
    <phoneticPr fontId="1" type="noConversion"/>
  </si>
  <si>
    <t>p</t>
    <phoneticPr fontId="1" type="noConversion"/>
  </si>
  <si>
    <t>s</t>
    <phoneticPr fontId="1" type="noConversion"/>
  </si>
  <si>
    <t>v</t>
    <phoneticPr fontId="1" type="noConversion"/>
  </si>
  <si>
    <t>r1</t>
    <phoneticPr fontId="1" type="noConversion"/>
  </si>
  <si>
    <t>vcc</t>
    <phoneticPr fontId="1" type="noConversion"/>
  </si>
  <si>
    <t>vl</t>
    <phoneticPr fontId="1" type="noConversion"/>
  </si>
  <si>
    <t>vh</t>
    <phoneticPr fontId="1" type="noConversion"/>
  </si>
  <si>
    <t>rc</t>
    <phoneticPr fontId="1" type="noConversion"/>
  </si>
  <si>
    <t>rl</t>
    <phoneticPr fontId="1" type="noConversion"/>
  </si>
  <si>
    <t>dV</t>
    <phoneticPr fontId="1" type="noConversion"/>
  </si>
  <si>
    <t>V(km/H)</t>
    <phoneticPr fontId="1" type="noConversion"/>
  </si>
  <si>
    <t>反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</si>
</sst>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workbookViewId="0">
      <selection activeCell="C3" sqref="C3"/>
    </sheetView>
  </sheetViews>
  <sheetFormatPr defaultRowHeight="13.5"/>
  <cols>
    <col min="9" max="9" width="8.5" bestFit="1" customWidth="1"/>
  </cols>
  <sheetData>
    <row r="1" spans="1:11">
      <c r="C1" t="s">
        <v>4</v>
      </c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24</v>
      </c>
    </row>
    <row r="2" spans="1:11">
      <c r="D2" s="1">
        <v>3.14</v>
      </c>
      <c r="E2" s="1">
        <v>1</v>
      </c>
      <c r="F2" s="1">
        <f>D2*E2</f>
        <v>3.14</v>
      </c>
      <c r="G2" s="1">
        <v>200</v>
      </c>
    </row>
    <row r="3" spans="1:11">
      <c r="A3" t="s">
        <v>6</v>
      </c>
      <c r="C3" s="1">
        <v>2300</v>
      </c>
      <c r="H3" s="1">
        <f>(C3/G2)*F2</f>
        <v>36.11</v>
      </c>
      <c r="I3" s="1">
        <f>H3*3600/1000</f>
        <v>129.99600000000001</v>
      </c>
    </row>
    <row r="7" spans="1:11">
      <c r="J7">
        <v>1000</v>
      </c>
      <c r="K7">
        <f>J7/H3</f>
        <v>27.693159789531986</v>
      </c>
    </row>
    <row r="13" spans="1:11">
      <c r="A13" t="s">
        <v>7</v>
      </c>
      <c r="C13">
        <v>157</v>
      </c>
      <c r="D13">
        <f>(C13*60)</f>
        <v>9420</v>
      </c>
    </row>
    <row r="15" spans="1:11">
      <c r="A15" t="s">
        <v>25</v>
      </c>
      <c r="C15">
        <f>D15/60</f>
        <v>166.93333333333334</v>
      </c>
      <c r="D15">
        <v>10016</v>
      </c>
    </row>
    <row r="19" spans="1:11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11">
      <c r="D20">
        <v>3.14</v>
      </c>
      <c r="E20">
        <v>1.05</v>
      </c>
      <c r="F20">
        <f>D20*E20</f>
        <v>3.2970000000000002</v>
      </c>
      <c r="G20">
        <v>10</v>
      </c>
    </row>
    <row r="21" spans="1:11">
      <c r="B21">
        <f>60*C21/G20</f>
        <v>12</v>
      </c>
      <c r="C21">
        <v>2</v>
      </c>
      <c r="H21">
        <f>(C21/G20)*F20</f>
        <v>0.6594000000000001</v>
      </c>
      <c r="I21">
        <f>H21*3600/1000</f>
        <v>2.37384</v>
      </c>
    </row>
    <row r="27" spans="1:11">
      <c r="A27" t="s">
        <v>18</v>
      </c>
      <c r="B27" t="s">
        <v>17</v>
      </c>
      <c r="C27" t="s">
        <v>21</v>
      </c>
      <c r="D27" t="s">
        <v>22</v>
      </c>
      <c r="E27" t="s">
        <v>19</v>
      </c>
      <c r="F27" t="s">
        <v>20</v>
      </c>
      <c r="G27" t="s">
        <v>23</v>
      </c>
    </row>
    <row r="28" spans="1:11">
      <c r="A28">
        <v>11.6</v>
      </c>
      <c r="B28">
        <v>68</v>
      </c>
      <c r="C28">
        <v>150</v>
      </c>
      <c r="D28">
        <v>2</v>
      </c>
      <c r="E28">
        <f>D28*12/(((B28*C28)/(B28+C28)+D28))</f>
        <v>0.4919142534787514</v>
      </c>
      <c r="F28">
        <f>((C28*D28)/(C28+D28))*12/(B28+(C28*D28)/(C28+D28))</f>
        <v>0.33847311019180143</v>
      </c>
      <c r="G28">
        <f>E28-F28</f>
        <v>0.15344114328694997</v>
      </c>
    </row>
    <row r="31" spans="1:11">
      <c r="A31" t="s">
        <v>18</v>
      </c>
      <c r="B31" t="s">
        <v>17</v>
      </c>
      <c r="C31" t="s">
        <v>21</v>
      </c>
      <c r="D31" t="s">
        <v>22</v>
      </c>
      <c r="E31" t="s">
        <v>19</v>
      </c>
      <c r="F31" t="s">
        <v>20</v>
      </c>
      <c r="G31" t="s">
        <v>23</v>
      </c>
      <c r="K31">
        <f>36*20/56</f>
        <v>12.857142857142858</v>
      </c>
    </row>
    <row r="32" spans="1:11">
      <c r="A32">
        <v>12</v>
      </c>
      <c r="B32">
        <v>150</v>
      </c>
      <c r="C32">
        <v>150</v>
      </c>
      <c r="D32">
        <v>2.7</v>
      </c>
      <c r="E32">
        <f>D32*12/(((B32*C32)/(B32+C32)+D32))</f>
        <v>0.41698841698841704</v>
      </c>
      <c r="F32">
        <f>((C32*D32)/(C32+D32))*12/(B32+(C32*D32)/(C32+D32))</f>
        <v>0.20849420849420852</v>
      </c>
      <c r="G32">
        <f>E32-F32</f>
        <v>0.20849420849420852</v>
      </c>
    </row>
    <row r="36" spans="5:5">
      <c r="E36">
        <f>E28-E32</f>
        <v>7.4925836490334352E-2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2016-07-12T08:21:27Z</dcterms:modified>
</cp:coreProperties>
</file>