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dnjzz/Dev/PlayGround/p5/localServer/libs/excelData/partsDataTable/"/>
    </mc:Choice>
  </mc:AlternateContent>
  <bookViews>
    <workbookView xWindow="9840" yWindow="4360" windowWidth="39900" windowHeight="19320" tabRatio="500"/>
  </bookViews>
  <sheets>
    <sheet name="L_11200_9.1" sheetId="1" r:id="rId1"/>
    <sheet name="L_1750_9.1" sheetId="2" r:id="rId2"/>
    <sheet name="L_1500_50m_8.1" sheetId="3" r:id="rId3"/>
    <sheet name="L_1500_84m_8.1" sheetId="4" r:id="rId4"/>
    <sheet name="L_1450_8.1" sheetId="5" r:id="rId5"/>
    <sheet name="L_1400_7.1" sheetId="6" r:id="rId6"/>
    <sheet name="L_1350_6.1" sheetId="7" r:id="rId7"/>
    <sheet name="L_1300_6.2" sheetId="8" r:id="rId8"/>
    <sheet name="L_1300_6.1" sheetId="9" r:id="rId9"/>
    <sheet name="L_1250_6.1" sheetId="10" r:id="rId10"/>
    <sheet name="L_1200_5.1" sheetId="11" r:id="rId11"/>
    <sheet name="L_1150_6.1" sheetId="12" r:id="rId12"/>
    <sheet name="L_1130_5.1" sheetId="13" r:id="rId13"/>
    <sheet name="L_1100_5.2" sheetId="14" r:id="rId14"/>
    <sheet name="L_1100_4.2" sheetId="15" r:id="rId15"/>
    <sheet name="L_1095_5.1" sheetId="16" r:id="rId16"/>
    <sheet name="L_1090_4.1" sheetId="17" r:id="rId17"/>
    <sheet name="L_1070_4.2" sheetId="18" r:id="rId18"/>
    <sheet name="L_1070.4.1" sheetId="19" r:id="rId19"/>
    <sheet name="L_1060_3.1" sheetId="20" r:id="rId20"/>
    <sheet name="L_1055_3.2" sheetId="21" r:id="rId21"/>
    <sheet name="L_1050_3.1" sheetId="22" r:id="rId22"/>
    <sheet name="L_1040_2.1" sheetId="23" r:id="rId23"/>
    <sheet name="K_1030_2.1" sheetId="24" r:id="rId2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19" i="1" l="1"/>
  <c r="C19" i="24"/>
  <c r="D19" i="24"/>
  <c r="E19" i="24"/>
  <c r="F19" i="24"/>
  <c r="G19" i="24"/>
  <c r="H19" i="24"/>
  <c r="I19" i="24"/>
  <c r="J19" i="24"/>
  <c r="B19" i="24"/>
  <c r="C19" i="23"/>
  <c r="D19" i="23"/>
  <c r="E19" i="23"/>
  <c r="F19" i="23"/>
  <c r="G19" i="23"/>
  <c r="H19" i="23"/>
  <c r="I19" i="23"/>
  <c r="J19" i="23"/>
  <c r="B19" i="23"/>
  <c r="C19" i="22"/>
  <c r="D19" i="22"/>
  <c r="E19" i="22"/>
  <c r="F19" i="22"/>
  <c r="G19" i="22"/>
  <c r="H19" i="22"/>
  <c r="I19" i="22"/>
  <c r="J19" i="22"/>
  <c r="K19" i="22"/>
  <c r="L19" i="22"/>
  <c r="M19" i="22"/>
  <c r="B19" i="22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B19" i="21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B19" i="20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B19" i="19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B19" i="18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B19" i="17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B19" i="16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19" i="15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B19" i="14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B19" i="13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B19" i="12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B19" i="11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B19" i="10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B19" i="9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B19" i="8"/>
  <c r="AA19" i="7"/>
  <c r="A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B19" i="7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B19" i="6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19" i="4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19" i="3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B19" i="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19" i="1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B19" i="5"/>
</calcChain>
</file>

<file path=xl/sharedStrings.xml><?xml version="1.0" encoding="utf-8"?>
<sst xmlns="http://schemas.openxmlformats.org/spreadsheetml/2006/main" count="1918" uniqueCount="474">
  <si>
    <t>BODY</t>
    <phoneticPr fontId="1" type="noConversion"/>
  </si>
  <si>
    <t>T7_100</t>
    <phoneticPr fontId="1" type="noConversion"/>
  </si>
  <si>
    <t>T7_94.2</t>
    <phoneticPr fontId="1" type="noConversion"/>
  </si>
  <si>
    <t>T7_88.3</t>
    <phoneticPr fontId="1" type="noConversion"/>
  </si>
  <si>
    <t>T7_82.5</t>
    <phoneticPr fontId="1" type="noConversion"/>
  </si>
  <si>
    <t>T7_76.7</t>
    <phoneticPr fontId="1" type="noConversion"/>
  </si>
  <si>
    <t>T7_65</t>
  </si>
  <si>
    <t>T7_59.1</t>
  </si>
  <si>
    <t>T7_53.3</t>
  </si>
  <si>
    <t>T7_47.5</t>
  </si>
  <si>
    <t>T7_41.6</t>
  </si>
  <si>
    <t>T7_29.9</t>
  </si>
  <si>
    <t>T7_35.8</t>
    <phoneticPr fontId="1" type="noConversion"/>
  </si>
  <si>
    <t>T7_24.1</t>
  </si>
  <si>
    <t>T7_18.3</t>
  </si>
  <si>
    <t>T3_55</t>
  </si>
  <si>
    <t>T3_49.1</t>
  </si>
  <si>
    <t>T3_43.3</t>
  </si>
  <si>
    <t>T3_37.4</t>
  </si>
  <si>
    <t>T3_31.6</t>
  </si>
  <si>
    <t>T3_25.8</t>
  </si>
  <si>
    <t>T3_19.9</t>
  </si>
  <si>
    <t>A_2.6</t>
  </si>
  <si>
    <t>VE</t>
  </si>
  <si>
    <t>V3</t>
  </si>
  <si>
    <t>V2</t>
  </si>
  <si>
    <t>A_0.5</t>
  </si>
  <si>
    <t>A_2</t>
  </si>
  <si>
    <t>A_2.2</t>
  </si>
  <si>
    <t>F9m_nsbs</t>
  </si>
  <si>
    <t>F3.5m_TF_bs</t>
  </si>
  <si>
    <t>NA_6m</t>
  </si>
  <si>
    <t>NA_12m</t>
  </si>
  <si>
    <t>2m_NM_rs</t>
  </si>
  <si>
    <t>NM_6m</t>
  </si>
  <si>
    <t>NM_12m</t>
  </si>
  <si>
    <t>1m_NM_head</t>
  </si>
  <si>
    <t>2.2m_NI_rs</t>
  </si>
  <si>
    <t>NI_6m</t>
  </si>
  <si>
    <t>NI_12m</t>
  </si>
  <si>
    <t>3.8m_NI_head</t>
  </si>
  <si>
    <t>Y</t>
    <phoneticPr fontId="1" type="noConversion"/>
  </si>
  <si>
    <t>type</t>
    <phoneticPr fontId="1" type="noConversion"/>
  </si>
  <si>
    <t>joint1x</t>
    <phoneticPr fontId="1" type="noConversion"/>
  </si>
  <si>
    <t>joint1y</t>
    <phoneticPr fontId="1" type="noConversion"/>
  </si>
  <si>
    <t>joint2x</t>
    <phoneticPr fontId="1" type="noConversion"/>
  </si>
  <si>
    <t>joint2y</t>
    <phoneticPr fontId="1" type="noConversion"/>
  </si>
  <si>
    <t>originy</t>
    <phoneticPr fontId="1" type="noConversion"/>
  </si>
  <si>
    <t>originx</t>
    <phoneticPr fontId="1" type="noConversion"/>
  </si>
  <si>
    <t>T_52</t>
    <phoneticPr fontId="1" type="noConversion"/>
  </si>
  <si>
    <t>T_51</t>
    <phoneticPr fontId="1" type="noConversion"/>
  </si>
  <si>
    <t>T_50.1</t>
    <phoneticPr fontId="1" type="noConversion"/>
  </si>
  <si>
    <t>T_49.1</t>
    <phoneticPr fontId="1" type="noConversion"/>
  </si>
  <si>
    <t>T_43.7</t>
    <phoneticPr fontId="1" type="noConversion"/>
  </si>
  <si>
    <t>T_38.2</t>
    <phoneticPr fontId="1" type="noConversion"/>
  </si>
  <si>
    <t>T_27.2</t>
    <phoneticPr fontId="1" type="noConversion"/>
  </si>
  <si>
    <t>T_21.8</t>
    <phoneticPr fontId="1" type="noConversion"/>
  </si>
  <si>
    <t>T_16.3</t>
    <phoneticPr fontId="1" type="noConversion"/>
  </si>
  <si>
    <t>T_32.7</t>
    <phoneticPr fontId="1" type="noConversion"/>
  </si>
  <si>
    <t>A_2.2</t>
    <phoneticPr fontId="1" type="noConversion"/>
  </si>
  <si>
    <t>A_1.8</t>
    <phoneticPr fontId="1" type="noConversion"/>
  </si>
  <si>
    <t>F10.5m_nsbs</t>
    <phoneticPr fontId="1" type="noConversion"/>
  </si>
  <si>
    <t>NA_3.5m</t>
    <phoneticPr fontId="1" type="noConversion"/>
  </si>
  <si>
    <t>NA_7m</t>
    <phoneticPr fontId="1" type="noConversion"/>
  </si>
  <si>
    <t>NA_14m</t>
    <phoneticPr fontId="1" type="noConversion"/>
  </si>
  <si>
    <t>1.5m_NM_rs</t>
    <phoneticPr fontId="1" type="noConversion"/>
  </si>
  <si>
    <t>NI_7m</t>
    <phoneticPr fontId="1" type="noConversion"/>
  </si>
  <si>
    <t>NI_14m</t>
    <phoneticPr fontId="1" type="noConversion"/>
  </si>
  <si>
    <t>1.7m_head</t>
    <phoneticPr fontId="1" type="noConversion"/>
  </si>
  <si>
    <t>F2.5m_TF_a</t>
    <phoneticPr fontId="1" type="noConversion"/>
  </si>
  <si>
    <t>T_50</t>
  </si>
  <si>
    <t>T_47.3</t>
  </si>
  <si>
    <t>T_42.1</t>
  </si>
  <si>
    <t>T_36.9</t>
  </si>
  <si>
    <t>T_31.7</t>
  </si>
  <si>
    <t>T_26.5</t>
  </si>
  <si>
    <t>T_21.3</t>
  </si>
  <si>
    <t>T_16.1</t>
  </si>
  <si>
    <t>A_2.2_E</t>
    <phoneticPr fontId="1" type="noConversion"/>
  </si>
  <si>
    <t>A_2.2</t>
    <phoneticPr fontId="1" type="noConversion"/>
  </si>
  <si>
    <t>V</t>
    <phoneticPr fontId="1" type="noConversion"/>
  </si>
  <si>
    <t>F9.5m_nsbs</t>
    <phoneticPr fontId="1" type="noConversion"/>
  </si>
  <si>
    <t>3.5m_NM_rs</t>
    <phoneticPr fontId="1" type="noConversion"/>
  </si>
  <si>
    <t>8m_N_head</t>
    <phoneticPr fontId="1" type="noConversion"/>
  </si>
  <si>
    <t>3.5m_head</t>
    <phoneticPr fontId="1" type="noConversion"/>
  </si>
  <si>
    <t>T_85</t>
  </si>
  <si>
    <t>T_84.1</t>
  </si>
  <si>
    <t>T_82.2</t>
  </si>
  <si>
    <t>T_79.5</t>
  </si>
  <si>
    <t>T_78.8</t>
  </si>
  <si>
    <t>T_77</t>
  </si>
  <si>
    <t>T_74.2</t>
  </si>
  <si>
    <t>T_73.5</t>
  </si>
  <si>
    <t>T_71.7</t>
  </si>
  <si>
    <t>T_68.9</t>
  </si>
  <si>
    <t>T_66.4</t>
  </si>
  <si>
    <t>T_63.6</t>
  </si>
  <si>
    <t>T_61.1</t>
  </si>
  <si>
    <t>T_58.3</t>
  </si>
  <si>
    <t>T_55.8</t>
  </si>
  <si>
    <t>T_53.1</t>
  </si>
  <si>
    <t>T_49.6</t>
  </si>
  <si>
    <t>T_47.8</t>
  </si>
  <si>
    <t>T_44.3</t>
  </si>
  <si>
    <t>T_42.5</t>
  </si>
  <si>
    <t>T_37.2</t>
  </si>
  <si>
    <t>T_32.8</t>
  </si>
  <si>
    <t>T_31.9</t>
  </si>
  <si>
    <t>T_26.6</t>
  </si>
  <si>
    <t>T_21.4</t>
  </si>
  <si>
    <t>A_2.3</t>
    <phoneticPr fontId="1" type="noConversion"/>
  </si>
  <si>
    <t>K_7</t>
    <phoneticPr fontId="1" type="noConversion"/>
  </si>
  <si>
    <t>K_14</t>
    <phoneticPr fontId="1" type="noConversion"/>
  </si>
  <si>
    <t>K_21</t>
    <phoneticPr fontId="1" type="noConversion"/>
  </si>
  <si>
    <t>K_28</t>
    <phoneticPr fontId="1" type="noConversion"/>
  </si>
  <si>
    <t>K_35</t>
    <phoneticPr fontId="1" type="noConversion"/>
  </si>
  <si>
    <t>F2m_TF_a</t>
    <phoneticPr fontId="1" type="noConversion"/>
  </si>
  <si>
    <t>2m_NI_rs</t>
    <phoneticPr fontId="1" type="noConversion"/>
  </si>
  <si>
    <t>3m_N_head</t>
    <phoneticPr fontId="1" type="noConversion"/>
  </si>
  <si>
    <t>F9m_nsbs</t>
    <phoneticPr fontId="1" type="noConversion"/>
  </si>
  <si>
    <t>Y</t>
  </si>
  <si>
    <t>A_2.3</t>
  </si>
  <si>
    <t>F2m_TF_a</t>
  </si>
  <si>
    <t>NA_7m</t>
  </si>
  <si>
    <t>NA_14m</t>
  </si>
  <si>
    <t>2m_NI_rs</t>
  </si>
  <si>
    <t>NI_7m</t>
  </si>
  <si>
    <t>NI_14m</t>
  </si>
  <si>
    <t>3m_N_head</t>
  </si>
  <si>
    <t>T_15.4</t>
  </si>
  <si>
    <t>T_20.5</t>
  </si>
  <si>
    <t>T_25.7</t>
  </si>
  <si>
    <t>T_30.8</t>
  </si>
  <si>
    <t>T_36</t>
  </si>
  <si>
    <t>T_41.1</t>
  </si>
  <si>
    <t>T_46.3</t>
  </si>
  <si>
    <t>T_51.4</t>
  </si>
  <si>
    <t>T_56.6</t>
  </si>
  <si>
    <t>T_60</t>
  </si>
  <si>
    <t>T_14.9</t>
  </si>
  <si>
    <t>T_20</t>
  </si>
  <si>
    <t>T_25</t>
  </si>
  <si>
    <t>T_30.1</t>
  </si>
  <si>
    <t>T_35.2</t>
  </si>
  <si>
    <t>T_40.2</t>
  </si>
  <si>
    <t>T_45.3</t>
  </si>
  <si>
    <t>T_50.4</t>
  </si>
  <si>
    <t>T_55.5</t>
  </si>
  <si>
    <t>T_60.5</t>
  </si>
  <si>
    <t>T_65.6</t>
  </si>
  <si>
    <t>T_69.1</t>
  </si>
  <si>
    <t>T_70</t>
  </si>
  <si>
    <t>VE</t>
    <phoneticPr fontId="1" type="noConversion"/>
  </si>
  <si>
    <t>NA_6m</t>
    <phoneticPr fontId="1" type="noConversion"/>
  </si>
  <si>
    <t>NA_12m</t>
    <phoneticPr fontId="1" type="noConversion"/>
  </si>
  <si>
    <t>1.5m_NI_rs</t>
    <phoneticPr fontId="1" type="noConversion"/>
  </si>
  <si>
    <t>NI_6m</t>
    <phoneticPr fontId="1" type="noConversion"/>
  </si>
  <si>
    <t>NI_12m</t>
    <phoneticPr fontId="1" type="noConversion"/>
  </si>
  <si>
    <t>1.5m_N_head</t>
    <phoneticPr fontId="1" type="noConversion"/>
  </si>
  <si>
    <t>F3m_TF_a</t>
    <phoneticPr fontId="1" type="noConversion"/>
  </si>
  <si>
    <t>A_2.5</t>
    <phoneticPr fontId="1" type="noConversion"/>
  </si>
  <si>
    <t>A_1</t>
    <phoneticPr fontId="1" type="noConversion"/>
  </si>
  <si>
    <t>T_14.7</t>
  </si>
  <si>
    <t>T_19.6</t>
  </si>
  <si>
    <t>T_24.4</t>
  </si>
  <si>
    <t>T_29.3</t>
  </si>
  <si>
    <t>T_34.2</t>
  </si>
  <si>
    <t>T_39</t>
  </si>
  <si>
    <t>T_43.9</t>
  </si>
  <si>
    <t>T_48.7</t>
  </si>
  <si>
    <t>T_53.6</t>
  </si>
  <si>
    <t>T_58.5</t>
  </si>
  <si>
    <t>T_63.3</t>
  </si>
  <si>
    <t>T_68.2</t>
  </si>
  <si>
    <t>T_73.1</t>
  </si>
  <si>
    <t>T_77.2</t>
  </si>
  <si>
    <t>T_78</t>
  </si>
  <si>
    <t>A_2</t>
    <phoneticPr fontId="1" type="noConversion"/>
  </si>
  <si>
    <t>F8.75m_nsbs</t>
    <phoneticPr fontId="1" type="noConversion"/>
  </si>
  <si>
    <t>1.75m_NI_rs</t>
    <phoneticPr fontId="1" type="noConversion"/>
  </si>
  <si>
    <t>NI_3.5m</t>
    <phoneticPr fontId="1" type="noConversion"/>
  </si>
  <si>
    <t>NI_7m</t>
    <phoneticPr fontId="1" type="noConversion"/>
  </si>
  <si>
    <t>7m_N_head</t>
    <phoneticPr fontId="1" type="noConversion"/>
  </si>
  <si>
    <t>F5.25m_TF_a</t>
    <phoneticPr fontId="1" type="noConversion"/>
  </si>
  <si>
    <t>K_5.5</t>
    <phoneticPr fontId="1" type="noConversion"/>
  </si>
  <si>
    <t>K_12.5</t>
    <phoneticPr fontId="1" type="noConversion"/>
  </si>
  <si>
    <t>K_19.5</t>
    <phoneticPr fontId="1" type="noConversion"/>
  </si>
  <si>
    <t>K_26.5</t>
    <phoneticPr fontId="1" type="noConversion"/>
  </si>
  <si>
    <t>A_0</t>
    <phoneticPr fontId="1" type="noConversion"/>
  </si>
  <si>
    <t>T_15</t>
  </si>
  <si>
    <t>T_20.2</t>
  </si>
  <si>
    <t>T_25.4</t>
  </si>
  <si>
    <t>T_30.5</t>
  </si>
  <si>
    <t>T_35.7</t>
  </si>
  <si>
    <t>T_40.9</t>
  </si>
  <si>
    <t>T_46.1</t>
  </si>
  <si>
    <t>T_51.2</t>
  </si>
  <si>
    <t>T_56.4</t>
  </si>
  <si>
    <t>K_12.1</t>
    <phoneticPr fontId="1" type="noConversion"/>
  </si>
  <si>
    <t>A_0</t>
    <phoneticPr fontId="1" type="noConversion"/>
  </si>
  <si>
    <t>A_2.5</t>
    <phoneticPr fontId="1" type="noConversion"/>
  </si>
  <si>
    <t>A_4</t>
    <phoneticPr fontId="1" type="noConversion"/>
  </si>
  <si>
    <t>T_15.5</t>
  </si>
  <si>
    <t>T_20.7</t>
  </si>
  <si>
    <t>T_25.9</t>
  </si>
  <si>
    <t>T_31.1</t>
  </si>
  <si>
    <t>T_36.3</t>
  </si>
  <si>
    <t>T_41.5</t>
  </si>
  <si>
    <t>T_46.7</t>
  </si>
  <si>
    <t>T_51.9</t>
  </si>
  <si>
    <t>T_57.1</t>
  </si>
  <si>
    <t>T_62.3</t>
  </si>
  <si>
    <t>T_67.5</t>
  </si>
  <si>
    <t>T_72</t>
  </si>
  <si>
    <t>K_5.4</t>
  </si>
  <si>
    <t>K_12.2</t>
  </si>
  <si>
    <t>K_22</t>
  </si>
  <si>
    <t>K_29</t>
  </si>
  <si>
    <t>K_36</t>
  </si>
  <si>
    <t>A_1.5</t>
    <phoneticPr fontId="1" type="noConversion"/>
  </si>
  <si>
    <t>A_3</t>
    <phoneticPr fontId="1" type="noConversion"/>
  </si>
  <si>
    <t>T_13.2</t>
  </si>
  <si>
    <t>T_17.7</t>
  </si>
  <si>
    <t>T_22.2</t>
  </si>
  <si>
    <t>T_26.7</t>
  </si>
  <si>
    <t>T_31.3</t>
  </si>
  <si>
    <t>T_35.8</t>
  </si>
  <si>
    <t>T_40.3</t>
  </si>
  <si>
    <t>T_44.8</t>
  </si>
  <si>
    <t>T_49.3</t>
  </si>
  <si>
    <t>T_53.8</t>
  </si>
  <si>
    <t>T_62.8</t>
  </si>
  <si>
    <t>T_67.3</t>
  </si>
  <si>
    <t>K_19.2</t>
  </si>
  <si>
    <t>K_26.2</t>
  </si>
  <si>
    <t>V</t>
    <phoneticPr fontId="1" type="noConversion"/>
  </si>
  <si>
    <t>T_13.7</t>
  </si>
  <si>
    <t>T_18.5</t>
  </si>
  <si>
    <t>T_23.3</t>
  </si>
  <si>
    <t>T_28.1</t>
  </si>
  <si>
    <t>T_32.9</t>
  </si>
  <si>
    <t>T_37.7</t>
  </si>
  <si>
    <t>T_47.4</t>
  </si>
  <si>
    <t>T_52.2</t>
  </si>
  <si>
    <t>T_57</t>
  </si>
  <si>
    <t>T_60.3</t>
  </si>
  <si>
    <t>T_61.8</t>
  </si>
  <si>
    <t>T_65.2</t>
  </si>
  <si>
    <t>T_66</t>
  </si>
  <si>
    <t>K_19</t>
    <phoneticPr fontId="1" type="noConversion"/>
  </si>
  <si>
    <t>K_2.9</t>
    <phoneticPr fontId="1" type="noConversion"/>
  </si>
  <si>
    <t>T_12.7</t>
  </si>
  <si>
    <t>T_17</t>
  </si>
  <si>
    <t>T_34.4</t>
  </si>
  <si>
    <t>T_38.8</t>
  </si>
  <si>
    <t>T_43.1</t>
  </si>
  <si>
    <t>T_47.5</t>
  </si>
  <si>
    <t>T_50.5</t>
  </si>
  <si>
    <t>T_54.9</t>
  </si>
  <si>
    <t>T_56.2</t>
  </si>
  <si>
    <t>K_10.8</t>
    <phoneticPr fontId="1" type="noConversion"/>
  </si>
  <si>
    <t>K_10.8</t>
    <phoneticPr fontId="1" type="noConversion"/>
  </si>
  <si>
    <t>T_11.5</t>
  </si>
  <si>
    <t>T_15.2</t>
  </si>
  <si>
    <t>T_19</t>
  </si>
  <si>
    <t>T_22.7</t>
  </si>
  <si>
    <t>T_26.4</t>
  </si>
  <si>
    <t>T_33.9</t>
  </si>
  <si>
    <t>T_41.3</t>
  </si>
  <si>
    <t>T_45</t>
  </si>
  <si>
    <t>T_48.8</t>
  </si>
  <si>
    <t>T_52</t>
  </si>
  <si>
    <t>2m_N_head</t>
    <phoneticPr fontId="1" type="noConversion"/>
  </si>
  <si>
    <t>T_18.9</t>
  </si>
  <si>
    <t>T_22.6</t>
  </si>
  <si>
    <t>T_26.3</t>
  </si>
  <si>
    <t>T_33.8</t>
  </si>
  <si>
    <t>T_37.5</t>
  </si>
  <si>
    <t>T_41.2</t>
  </si>
  <si>
    <t>T_52.4</t>
  </si>
  <si>
    <t>T_55.6</t>
  </si>
  <si>
    <t>T_56.1</t>
  </si>
  <si>
    <t>T_12.5</t>
  </si>
  <si>
    <t>T_16.6</t>
  </si>
  <si>
    <t>T_20.8</t>
  </si>
  <si>
    <t>T_29.2</t>
  </si>
  <si>
    <t>T_33.4</t>
  </si>
  <si>
    <t>T_37.6</t>
  </si>
  <si>
    <t>T_41.8</t>
  </si>
  <si>
    <t>T_46</t>
  </si>
  <si>
    <t>T_50.2</t>
  </si>
  <si>
    <t>T_54.4</t>
  </si>
  <si>
    <t>T_58</t>
  </si>
  <si>
    <t>K_10.5</t>
    <phoneticPr fontId="1" type="noConversion"/>
  </si>
  <si>
    <t>T_11.1</t>
  </si>
  <si>
    <t>T_18.3</t>
  </si>
  <si>
    <t>T_21.9</t>
  </si>
  <si>
    <t>T_29</t>
  </si>
  <si>
    <t>T_32.6</t>
  </si>
  <si>
    <t>T_36.2</t>
  </si>
  <si>
    <t>T_39.7</t>
  </si>
  <si>
    <t>T_43.3</t>
  </si>
  <si>
    <t>T_46.9</t>
  </si>
  <si>
    <t>K_2.5</t>
    <phoneticPr fontId="1" type="noConversion"/>
  </si>
  <si>
    <t>T_11</t>
  </si>
  <si>
    <t>T_14.6</t>
  </si>
  <si>
    <t>T_18.2</t>
  </si>
  <si>
    <t>T_21.8</t>
  </si>
  <si>
    <t>T_28.9</t>
  </si>
  <si>
    <t>T_32.5</t>
  </si>
  <si>
    <t>T_36.1</t>
  </si>
  <si>
    <t>K_9.5</t>
    <phoneticPr fontId="1" type="noConversion"/>
  </si>
  <si>
    <t>K_16</t>
    <phoneticPr fontId="1" type="noConversion"/>
  </si>
  <si>
    <t>K_3.2</t>
    <phoneticPr fontId="1" type="noConversion"/>
  </si>
  <si>
    <t>T_10.3</t>
  </si>
  <si>
    <t>T_13.8</t>
  </si>
  <si>
    <t>T_17.3</t>
  </si>
  <si>
    <t>T_24.2</t>
  </si>
  <si>
    <t>T_27.7</t>
  </si>
  <si>
    <t>T_31.2</t>
  </si>
  <si>
    <t>T_34.6</t>
  </si>
  <si>
    <t>T_38.1</t>
  </si>
  <si>
    <t>T_41.6</t>
  </si>
  <si>
    <t>T_45.1</t>
  </si>
  <si>
    <t>T_48</t>
  </si>
  <si>
    <t>T_10.2</t>
  </si>
  <si>
    <t>T_13.6</t>
  </si>
  <si>
    <t>T_23.9</t>
  </si>
  <si>
    <t>T_27.3</t>
  </si>
  <si>
    <t>T_30.7</t>
  </si>
  <si>
    <t>T_40</t>
  </si>
  <si>
    <t>T_11.4</t>
  </si>
  <si>
    <t>T_16.7</t>
  </si>
  <si>
    <t>T_22</t>
  </si>
  <si>
    <t>T_38</t>
  </si>
  <si>
    <t>K_9.2</t>
    <phoneticPr fontId="1" type="noConversion"/>
  </si>
  <si>
    <t>K_1.4</t>
    <phoneticPr fontId="1" type="noConversion"/>
  </si>
  <si>
    <t>T_10.5</t>
  </si>
  <si>
    <t>T_20.3</t>
  </si>
  <si>
    <t>T_25.2</t>
  </si>
  <si>
    <t>T_35</t>
  </si>
  <si>
    <t>K_9.5</t>
    <phoneticPr fontId="1" type="noConversion"/>
  </si>
  <si>
    <t>T_9.2</t>
  </si>
  <si>
    <t>T_14.4</t>
  </si>
  <si>
    <t>T_24.8</t>
  </si>
  <si>
    <t>T_30</t>
  </si>
  <si>
    <t>K_8.6</t>
    <phoneticPr fontId="1" type="noConversion"/>
  </si>
  <si>
    <t>K_15</t>
    <phoneticPr fontId="1" type="noConversion"/>
  </si>
  <si>
    <t>A_H</t>
    <phoneticPr fontId="1" type="noConversion"/>
  </si>
  <si>
    <t>L</t>
    <phoneticPr fontId="1" type="noConversion"/>
  </si>
  <si>
    <t>T3_17.2</t>
  </si>
  <si>
    <t>T3_23.1</t>
  </si>
  <si>
    <t>T3_28.9</t>
  </si>
  <si>
    <t>T3_34.7</t>
  </si>
  <si>
    <t>T3_40.6</t>
  </si>
  <si>
    <t>T3_46.4</t>
  </si>
  <si>
    <t>T3_52.2</t>
  </si>
  <si>
    <t>A_3.5</t>
    <phoneticPr fontId="1" type="noConversion"/>
  </si>
  <si>
    <t>drawOrder</t>
    <phoneticPr fontId="1" type="noConversion"/>
  </si>
  <si>
    <t>wire1x</t>
    <phoneticPr fontId="1" type="noConversion"/>
  </si>
  <si>
    <t>wire1y</t>
    <phoneticPr fontId="1" type="noConversion"/>
  </si>
  <si>
    <t>wire2x</t>
  </si>
  <si>
    <t>wire2y</t>
  </si>
  <si>
    <t>wire3x</t>
  </si>
  <si>
    <t>wire3y</t>
  </si>
  <si>
    <t>code</t>
    <phoneticPr fontId="1" type="noConversion"/>
  </si>
  <si>
    <t>refCode</t>
    <phoneticPr fontId="1" type="noConversion"/>
  </si>
  <si>
    <t>marker</t>
    <phoneticPr fontId="1" type="noConversion"/>
  </si>
  <si>
    <t>length</t>
    <phoneticPr fontId="1" type="noConversion"/>
  </si>
  <si>
    <t>name</t>
    <phoneticPr fontId="1" type="noConversion"/>
  </si>
  <si>
    <t>bodyParts</t>
    <phoneticPr fontId="1" type="noConversion"/>
  </si>
  <si>
    <t>T</t>
    <phoneticPr fontId="1" type="noConversion"/>
  </si>
  <si>
    <t>boomParts</t>
    <phoneticPr fontId="1" type="noConversion"/>
  </si>
  <si>
    <t>T7_70.8</t>
    <phoneticPr fontId="1" type="noConversion"/>
  </si>
  <si>
    <t>name</t>
  </si>
  <si>
    <t>code</t>
  </si>
  <si>
    <t>refCode</t>
  </si>
  <si>
    <t>marker</t>
  </si>
  <si>
    <t>length</t>
  </si>
  <si>
    <t>type</t>
  </si>
  <si>
    <t>originx</t>
  </si>
  <si>
    <t>originy</t>
  </si>
  <si>
    <t>joint1x</t>
  </si>
  <si>
    <t>joint1y</t>
  </si>
  <si>
    <t>joint2x</t>
  </si>
  <si>
    <t>joint2y</t>
  </si>
  <si>
    <t>wire1x</t>
  </si>
  <si>
    <t>wire1y</t>
  </si>
  <si>
    <t>drawOrder</t>
  </si>
  <si>
    <t>imageSrc</t>
    <phoneticPr fontId="1" type="noConversion"/>
  </si>
  <si>
    <t>imageSrc</t>
    <phoneticPr fontId="1" type="noConversion"/>
  </si>
  <si>
    <t>imageSrc</t>
    <phoneticPr fontId="1" type="noConversion"/>
  </si>
  <si>
    <t>imageSrc</t>
    <phoneticPr fontId="1" type="noConversion"/>
  </si>
  <si>
    <t>imageSrc</t>
    <phoneticPr fontId="1" type="noConversion"/>
  </si>
  <si>
    <t>imageSrc</t>
    <phoneticPr fontId="1" type="noConversion"/>
  </si>
  <si>
    <t>imageSrc</t>
    <phoneticPr fontId="1" type="noConversion"/>
  </si>
  <si>
    <t>F</t>
    <phoneticPr fontId="1" type="noConversion"/>
  </si>
  <si>
    <t>jibParts</t>
    <phoneticPr fontId="1" type="noConversion"/>
  </si>
  <si>
    <t>addParts</t>
    <phoneticPr fontId="1" type="noConversion"/>
  </si>
  <si>
    <t>addParts</t>
    <phoneticPr fontId="1" type="noConversion"/>
  </si>
  <si>
    <t>mainParts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</si>
  <si>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</si>
  <si>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</si>
  <si>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</si>
  <si>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mainParts</t>
    <phoneticPr fontId="1" type="noConversion"/>
  </si>
  <si>
    <t>addParts</t>
    <phoneticPr fontId="1" type="noConversion"/>
  </si>
  <si>
    <t>jibParts</t>
    <phoneticPr fontId="1" type="noConversion"/>
  </si>
  <si>
    <t>F</t>
    <phoneticPr fontId="1" type="noConversion"/>
  </si>
  <si>
    <t>F</t>
    <phoneticPr fontId="1" type="noConversion"/>
  </si>
  <si>
    <t>mainParts</t>
    <phoneticPr fontId="1" type="noConversion"/>
  </si>
  <si>
    <t>mainParts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</si>
  <si>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</si>
  <si>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</si>
  <si>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</si>
  <si>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</si>
  <si>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mainParts</t>
    <phoneticPr fontId="1" type="noConversion"/>
  </si>
  <si>
    <t>jibParts</t>
    <phoneticPr fontId="1" type="noConversion"/>
  </si>
  <si>
    <t>jibParts</t>
    <phoneticPr fontId="1" type="noConversion"/>
  </si>
  <si>
    <t>bodyParts</t>
    <phoneticPr fontId="1" type="noConversion"/>
  </si>
  <si>
    <t>boomParts</t>
    <phoneticPr fontId="1" type="noConversion"/>
  </si>
  <si>
    <t>mainParts</t>
    <phoneticPr fontId="1" type="noConversion"/>
  </si>
  <si>
    <t>jibParts</t>
    <phoneticPr fontId="1" type="noConversion"/>
  </si>
  <si>
    <t>T</t>
    <phoneticPr fontId="1" type="noConversion"/>
  </si>
  <si>
    <t>F</t>
    <phoneticPr fontId="1" type="noConversion"/>
  </si>
  <si>
    <t>bodyParts</t>
    <phoneticPr fontId="1" type="noConversion"/>
  </si>
  <si>
    <t>boomParts</t>
    <phoneticPr fontId="1" type="noConversion"/>
  </si>
  <si>
    <t>addParts</t>
    <phoneticPr fontId="1" type="noConversion"/>
  </si>
  <si>
    <t>T</t>
    <phoneticPr fontId="1" type="noConversion"/>
  </si>
  <si>
    <t>F</t>
    <phoneticPr fontId="1" type="noConversion"/>
  </si>
  <si>
    <t>boomParts</t>
    <phoneticPr fontId="1" type="noConversion"/>
  </si>
  <si>
    <t>mainParts</t>
    <phoneticPr fontId="1" type="noConversion"/>
  </si>
  <si>
    <t>F</t>
    <phoneticPr fontId="1" type="noConversion"/>
  </si>
  <si>
    <t>boomParts</t>
    <phoneticPr fontId="1" type="noConversion"/>
  </si>
  <si>
    <t>jibParts</t>
    <phoneticPr fontId="1" type="noConversion"/>
  </si>
  <si>
    <t>F</t>
    <phoneticPr fontId="1" type="noConversion"/>
  </si>
  <si>
    <t>bodyParts</t>
    <phoneticPr fontId="1" type="noConversion"/>
  </si>
  <si>
    <t>boomParts</t>
    <phoneticPr fontId="1" type="noConversion"/>
  </si>
  <si>
    <t>jibParts</t>
    <phoneticPr fontId="1" type="noConversion"/>
  </si>
  <si>
    <t>addParts</t>
    <phoneticPr fontId="1" type="noConversion"/>
  </si>
  <si>
    <t>jibParts</t>
    <phoneticPr fontId="1" type="noConversion"/>
  </si>
  <si>
    <t>addParts</t>
    <phoneticPr fontId="1" type="noConversion"/>
  </si>
  <si>
    <t>T</t>
    <phoneticPr fontId="1" type="noConversion"/>
  </si>
  <si>
    <t>boomParts</t>
    <phoneticPr fontId="1" type="noConversion"/>
  </si>
  <si>
    <t>jibParts</t>
    <phoneticPr fontId="1" type="noConversion"/>
  </si>
  <si>
    <t>boomParts</t>
    <phoneticPr fontId="1" type="noConversion"/>
  </si>
  <si>
    <t>jibParts</t>
    <phoneticPr fontId="1" type="noConversion"/>
  </si>
  <si>
    <t>mainParts</t>
    <phoneticPr fontId="1" type="noConversion"/>
  </si>
  <si>
    <t>boomParts</t>
    <phoneticPr fontId="1" type="noConversion"/>
  </si>
  <si>
    <t>jibParts</t>
    <phoneticPr fontId="1" type="noConversion"/>
  </si>
  <si>
    <t>T</t>
    <phoneticPr fontId="1" type="noConversion"/>
  </si>
  <si>
    <t>bodyParts</t>
    <phoneticPr fontId="1" type="noConversion"/>
  </si>
  <si>
    <t>T</t>
    <phoneticPr fontId="1" type="noConversion"/>
  </si>
  <si>
    <t>boomParts</t>
    <phoneticPr fontId="1" type="noConversion"/>
  </si>
  <si>
    <t>mainParts</t>
    <phoneticPr fontId="1" type="noConversion"/>
  </si>
  <si>
    <t>T</t>
    <phoneticPr fontId="1" type="noConversion"/>
  </si>
  <si>
    <t>bodyParts</t>
    <phoneticPr fontId="1" type="noConversion"/>
  </si>
  <si>
    <t>jibParts</t>
    <phoneticPr fontId="1" type="noConversion"/>
  </si>
  <si>
    <t>jibParts</t>
    <phoneticPr fontId="1" type="noConversion"/>
  </si>
  <si>
    <t>T</t>
    <phoneticPr fontId="1" type="noConversion"/>
  </si>
  <si>
    <t>bodyParts</t>
    <phoneticPr fontId="1" type="noConversion"/>
  </si>
  <si>
    <t>boomParts</t>
    <phoneticPr fontId="1" type="noConversion"/>
  </si>
  <si>
    <t>jibParts</t>
    <phoneticPr fontId="1" type="noConversion"/>
  </si>
  <si>
    <t>mainParts</t>
    <phoneticPr fontId="1" type="noConversion"/>
  </si>
  <si>
    <t>T</t>
    <phoneticPr fontId="1" type="noConversion"/>
  </si>
  <si>
    <t>boomParts</t>
    <phoneticPr fontId="1" type="noConversion"/>
  </si>
  <si>
    <t>jibParts</t>
    <phoneticPr fontId="1" type="noConversion"/>
  </si>
  <si>
    <t>T</t>
    <phoneticPr fontId="1" type="noConversion"/>
  </si>
  <si>
    <t>jibParts</t>
    <phoneticPr fontId="1" type="noConversion"/>
  </si>
  <si>
    <t>centerx</t>
    <phoneticPr fontId="1" type="noConversion"/>
  </si>
  <si>
    <t>centery</t>
    <phoneticPr fontId="1" type="noConversion"/>
  </si>
  <si>
    <t>1m_NM_h</t>
    <phoneticPr fontId="1" type="noConversion"/>
  </si>
  <si>
    <t>A</t>
    <phoneticPr fontId="1" type="noConversion"/>
  </si>
  <si>
    <t>A</t>
    <phoneticPr fontId="1" type="noConversion"/>
  </si>
  <si>
    <t>centerz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</si>
</sst>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17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13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76" builtinId="9" hidden="1"/>
    <cellStyle name="열어 본 하이퍼링크" xfId="78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100" builtinId="9" hidden="1"/>
    <cellStyle name="열어 본 하이퍼링크" xfId="102" builtinId="9" hidden="1"/>
    <cellStyle name="열어 본 하이퍼링크" xfId="104" builtinId="9" hidden="1"/>
    <cellStyle name="열어 본 하이퍼링크" xfId="106" builtinId="9" hidden="1"/>
    <cellStyle name="열어 본 하이퍼링크" xfId="108" builtinId="9" hidden="1"/>
    <cellStyle name="열어 본 하이퍼링크" xfId="110" builtinId="9" hidden="1"/>
    <cellStyle name="열어 본 하이퍼링크" xfId="112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  <cellStyle name="하이퍼링크" xfId="101" builtinId="8" hidden="1"/>
    <cellStyle name="하이퍼링크" xfId="103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tabSelected="1" topLeftCell="R1" workbookViewId="0">
      <selection activeCell="AO31" sqref="AO31"/>
    </sheetView>
  </sheetViews>
  <sheetFormatPr baseColWidth="10" defaultColWidth="11.1640625" defaultRowHeight="18" x14ac:dyDescent="0.25"/>
  <cols>
    <col min="1" max="1" width="8.33203125" customWidth="1"/>
    <col min="2" max="47" width="8.6640625" customWidth="1"/>
    <col min="48" max="48" width="14" customWidth="1"/>
    <col min="49" max="52" width="8.6640625" customWidth="1"/>
  </cols>
  <sheetData>
    <row r="1" spans="1:53" x14ac:dyDescent="0.45">
      <c r="A1" s="5" t="s">
        <v>369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373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12</v>
      </c>
      <c r="O1" s="5" t="s">
        <v>11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350</v>
      </c>
      <c r="Z1" s="5" t="s">
        <v>351</v>
      </c>
      <c r="AA1" s="5" t="s">
        <v>352</v>
      </c>
      <c r="AB1" s="5" t="s">
        <v>353</v>
      </c>
      <c r="AC1" s="5" t="s">
        <v>354</v>
      </c>
      <c r="AD1" s="5" t="s">
        <v>355</v>
      </c>
      <c r="AE1" s="5" t="s">
        <v>356</v>
      </c>
      <c r="AF1" s="5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5" t="s">
        <v>28</v>
      </c>
      <c r="AL1" s="5" t="s">
        <v>22</v>
      </c>
      <c r="AM1" s="5" t="s">
        <v>41</v>
      </c>
      <c r="AN1" s="5" t="s">
        <v>349</v>
      </c>
      <c r="AO1" s="5" t="s">
        <v>29</v>
      </c>
      <c r="AP1" s="5" t="s">
        <v>30</v>
      </c>
      <c r="AQ1" s="5" t="s">
        <v>31</v>
      </c>
      <c r="AR1" s="5" t="s">
        <v>32</v>
      </c>
      <c r="AS1" s="5" t="s">
        <v>33</v>
      </c>
      <c r="AT1" s="5" t="s">
        <v>34</v>
      </c>
      <c r="AU1" s="5" t="s">
        <v>35</v>
      </c>
      <c r="AV1" s="5" t="s">
        <v>36</v>
      </c>
      <c r="AW1" s="5" t="s">
        <v>37</v>
      </c>
      <c r="AX1" s="5" t="s">
        <v>38</v>
      </c>
      <c r="AY1" s="5" t="s">
        <v>39</v>
      </c>
      <c r="AZ1" s="5" t="s">
        <v>40</v>
      </c>
      <c r="BA1" s="5" t="s">
        <v>470</v>
      </c>
    </row>
    <row r="2" spans="1:53" x14ac:dyDescent="0.45">
      <c r="A2" s="5" t="s">
        <v>365</v>
      </c>
      <c r="B2" s="6"/>
      <c r="C2" s="5" t="s">
        <v>371</v>
      </c>
      <c r="D2" s="5" t="s">
        <v>371</v>
      </c>
      <c r="E2" s="5" t="s">
        <v>371</v>
      </c>
      <c r="F2" s="5" t="s">
        <v>371</v>
      </c>
      <c r="G2" s="5" t="s">
        <v>371</v>
      </c>
      <c r="H2" s="5" t="s">
        <v>371</v>
      </c>
      <c r="I2" s="5" t="s">
        <v>371</v>
      </c>
      <c r="J2" s="5" t="s">
        <v>371</v>
      </c>
      <c r="K2" s="5" t="s">
        <v>371</v>
      </c>
      <c r="L2" s="5" t="s">
        <v>371</v>
      </c>
      <c r="M2" s="5" t="s">
        <v>371</v>
      </c>
      <c r="N2" s="5" t="s">
        <v>371</v>
      </c>
      <c r="O2" s="5" t="s">
        <v>371</v>
      </c>
      <c r="P2" s="5" t="s">
        <v>371</v>
      </c>
      <c r="Q2" s="5" t="s">
        <v>371</v>
      </c>
      <c r="R2" s="5" t="s">
        <v>371</v>
      </c>
      <c r="S2" s="5" t="s">
        <v>371</v>
      </c>
      <c r="T2" s="5" t="s">
        <v>371</v>
      </c>
      <c r="U2" s="5" t="s">
        <v>371</v>
      </c>
      <c r="V2" s="5" t="s">
        <v>371</v>
      </c>
      <c r="W2" s="5" t="s">
        <v>371</v>
      </c>
      <c r="X2" s="5" t="s">
        <v>371</v>
      </c>
      <c r="Y2" s="5" t="s">
        <v>371</v>
      </c>
      <c r="Z2" s="5" t="s">
        <v>371</v>
      </c>
      <c r="AA2" s="5" t="s">
        <v>371</v>
      </c>
      <c r="AB2" s="5" t="s">
        <v>371</v>
      </c>
      <c r="AC2" s="5" t="s">
        <v>371</v>
      </c>
      <c r="AD2" s="5" t="s">
        <v>371</v>
      </c>
      <c r="AE2" s="5" t="s">
        <v>371</v>
      </c>
      <c r="AF2" s="5"/>
      <c r="AG2" s="5"/>
      <c r="AH2" s="5"/>
      <c r="AI2" s="5"/>
      <c r="AJ2" s="5" t="s">
        <v>471</v>
      </c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x14ac:dyDescent="0.45">
      <c r="A3" s="5" t="s">
        <v>366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 t="s">
        <v>401</v>
      </c>
      <c r="AN3" s="5" t="s">
        <v>472</v>
      </c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x14ac:dyDescent="0.45">
      <c r="A4" s="5" t="s">
        <v>367</v>
      </c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 t="b">
        <v>1</v>
      </c>
      <c r="AG4" s="5" t="b">
        <v>1</v>
      </c>
      <c r="AH4" s="5" t="b">
        <v>1</v>
      </c>
      <c r="AI4" s="5" t="b">
        <v>0</v>
      </c>
      <c r="AJ4" s="5" t="b">
        <v>0</v>
      </c>
      <c r="AK4" s="5" t="b">
        <v>0</v>
      </c>
      <c r="AL4" s="5" t="b">
        <v>0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x14ac:dyDescent="0.45">
      <c r="A5" s="5" t="s">
        <v>368</v>
      </c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>
        <v>6</v>
      </c>
      <c r="AG5">
        <v>6</v>
      </c>
      <c r="AH5">
        <v>10</v>
      </c>
      <c r="AI5">
        <v>0.5</v>
      </c>
      <c r="AJ5">
        <v>2</v>
      </c>
      <c r="AK5">
        <v>2.2000000000000002</v>
      </c>
      <c r="AL5">
        <v>2.6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x14ac:dyDescent="0.45">
      <c r="A6" s="5" t="s">
        <v>42</v>
      </c>
      <c r="B6" s="6" t="s">
        <v>370</v>
      </c>
      <c r="C6" s="5" t="s">
        <v>372</v>
      </c>
      <c r="D6" s="5" t="s">
        <v>372</v>
      </c>
      <c r="E6" s="5" t="s">
        <v>372</v>
      </c>
      <c r="F6" s="5" t="s">
        <v>372</v>
      </c>
      <c r="G6" s="5" t="s">
        <v>372</v>
      </c>
      <c r="H6" s="5" t="s">
        <v>372</v>
      </c>
      <c r="I6" s="5" t="s">
        <v>372</v>
      </c>
      <c r="J6" s="5" t="s">
        <v>372</v>
      </c>
      <c r="K6" s="5" t="s">
        <v>372</v>
      </c>
      <c r="L6" s="5" t="s">
        <v>372</v>
      </c>
      <c r="M6" s="5" t="s">
        <v>372</v>
      </c>
      <c r="N6" s="5" t="s">
        <v>372</v>
      </c>
      <c r="O6" s="5" t="s">
        <v>372</v>
      </c>
      <c r="P6" s="5" t="s">
        <v>372</v>
      </c>
      <c r="Q6" s="5" t="s">
        <v>372</v>
      </c>
      <c r="R6" s="5" t="s">
        <v>372</v>
      </c>
      <c r="S6" s="5" t="s">
        <v>372</v>
      </c>
      <c r="T6" s="5" t="s">
        <v>372</v>
      </c>
      <c r="U6" s="5" t="s">
        <v>372</v>
      </c>
      <c r="V6" s="5" t="s">
        <v>372</v>
      </c>
      <c r="W6" s="5" t="s">
        <v>372</v>
      </c>
      <c r="X6" s="5" t="s">
        <v>372</v>
      </c>
      <c r="Y6" s="5" t="s">
        <v>372</v>
      </c>
      <c r="Z6" s="5" t="s">
        <v>372</v>
      </c>
      <c r="AA6" s="5" t="s">
        <v>372</v>
      </c>
      <c r="AB6" s="5" t="s">
        <v>372</v>
      </c>
      <c r="AC6" s="5" t="s">
        <v>372</v>
      </c>
      <c r="AD6" s="5" t="s">
        <v>372</v>
      </c>
      <c r="AE6" s="5" t="s">
        <v>372</v>
      </c>
      <c r="AF6" s="5" t="s">
        <v>400</v>
      </c>
      <c r="AG6" s="5" t="s">
        <v>400</v>
      </c>
      <c r="AH6" s="5" t="s">
        <v>400</v>
      </c>
      <c r="AI6" s="5" t="s">
        <v>400</v>
      </c>
      <c r="AJ6" s="5" t="s">
        <v>400</v>
      </c>
      <c r="AK6" s="5" t="s">
        <v>400</v>
      </c>
      <c r="AL6" s="5" t="s">
        <v>400</v>
      </c>
      <c r="AM6" s="5" t="s">
        <v>398</v>
      </c>
      <c r="AN6" s="5" t="s">
        <v>399</v>
      </c>
      <c r="AO6" s="5" t="s">
        <v>397</v>
      </c>
      <c r="AP6" s="5" t="s">
        <v>397</v>
      </c>
      <c r="AQ6" s="5" t="s">
        <v>397</v>
      </c>
      <c r="AR6" s="5" t="s">
        <v>397</v>
      </c>
      <c r="AS6" s="5" t="s">
        <v>397</v>
      </c>
      <c r="AT6" s="5" t="s">
        <v>397</v>
      </c>
      <c r="AU6" s="5" t="s">
        <v>397</v>
      </c>
      <c r="AV6" s="5" t="s">
        <v>397</v>
      </c>
      <c r="AW6" s="5" t="s">
        <v>397</v>
      </c>
      <c r="AX6" s="5" t="s">
        <v>397</v>
      </c>
      <c r="AY6" s="5" t="s">
        <v>397</v>
      </c>
      <c r="AZ6" s="5" t="s">
        <v>397</v>
      </c>
      <c r="BA6" s="5" t="s">
        <v>397</v>
      </c>
    </row>
    <row r="7" spans="1:53" x14ac:dyDescent="0.45">
      <c r="A7" s="5" t="s">
        <v>48</v>
      </c>
      <c r="B7" s="8">
        <v>122</v>
      </c>
      <c r="C7" s="5">
        <v>213</v>
      </c>
      <c r="D7" s="5">
        <v>298</v>
      </c>
      <c r="E7" s="5">
        <v>71</v>
      </c>
      <c r="F7" s="5">
        <v>155</v>
      </c>
      <c r="G7" s="5">
        <v>242</v>
      </c>
      <c r="H7" s="5">
        <v>327</v>
      </c>
      <c r="I7" s="5">
        <v>416</v>
      </c>
      <c r="J7" s="5">
        <v>506</v>
      </c>
      <c r="K7" s="5">
        <v>588</v>
      </c>
      <c r="L7" s="5">
        <v>673</v>
      </c>
      <c r="M7" s="5">
        <v>766</v>
      </c>
      <c r="N7" s="5">
        <v>848</v>
      </c>
      <c r="O7" s="5">
        <v>940</v>
      </c>
      <c r="P7" s="5">
        <v>1024</v>
      </c>
      <c r="Q7" s="5">
        <v>1112</v>
      </c>
      <c r="R7" s="5">
        <v>529</v>
      </c>
      <c r="S7" s="5">
        <v>622</v>
      </c>
      <c r="T7" s="5">
        <v>708</v>
      </c>
      <c r="U7" s="5">
        <v>800</v>
      </c>
      <c r="V7" s="5">
        <v>889</v>
      </c>
      <c r="W7" s="5">
        <v>983</v>
      </c>
      <c r="X7" s="5">
        <v>1071</v>
      </c>
      <c r="Y7" s="5">
        <v>1070</v>
      </c>
      <c r="Z7" s="5">
        <v>983</v>
      </c>
      <c r="AA7" s="5">
        <v>889</v>
      </c>
      <c r="AB7" s="5">
        <v>800</v>
      </c>
      <c r="AC7" s="5">
        <v>708</v>
      </c>
      <c r="AD7" s="5">
        <v>621</v>
      </c>
      <c r="AE7" s="5">
        <v>528</v>
      </c>
      <c r="AF7" s="5">
        <v>148</v>
      </c>
      <c r="AG7" s="5">
        <v>149</v>
      </c>
      <c r="AH7" s="5">
        <v>95</v>
      </c>
      <c r="AI7" s="5">
        <v>204</v>
      </c>
      <c r="AJ7" s="5">
        <v>59</v>
      </c>
      <c r="AK7" s="5">
        <v>52</v>
      </c>
      <c r="AL7" s="5">
        <v>194</v>
      </c>
      <c r="AM7" s="5">
        <v>410</v>
      </c>
      <c r="AN7" s="5">
        <v>406</v>
      </c>
      <c r="AO7" s="5">
        <v>174</v>
      </c>
      <c r="AP7" s="5">
        <v>140</v>
      </c>
      <c r="AQ7" s="5">
        <v>38</v>
      </c>
      <c r="AR7" s="5">
        <v>34</v>
      </c>
      <c r="AS7" s="5">
        <v>235</v>
      </c>
      <c r="AT7" s="5">
        <v>129</v>
      </c>
      <c r="AU7" s="5">
        <v>31</v>
      </c>
      <c r="AV7" s="5">
        <v>218</v>
      </c>
      <c r="AW7" s="5">
        <v>27</v>
      </c>
      <c r="AX7" s="5">
        <v>41</v>
      </c>
      <c r="AY7" s="5">
        <v>46</v>
      </c>
      <c r="AZ7" s="5">
        <v>28</v>
      </c>
      <c r="BA7" s="5">
        <v>218</v>
      </c>
    </row>
    <row r="8" spans="1:53" x14ac:dyDescent="0.45">
      <c r="A8" s="5" t="s">
        <v>47</v>
      </c>
      <c r="B8" s="8">
        <v>268</v>
      </c>
      <c r="C8" s="5">
        <v>239</v>
      </c>
      <c r="D8" s="5">
        <v>239</v>
      </c>
      <c r="E8" s="5">
        <v>239</v>
      </c>
      <c r="F8" s="5">
        <v>239</v>
      </c>
      <c r="G8" s="5">
        <v>239</v>
      </c>
      <c r="H8" s="5">
        <v>239</v>
      </c>
      <c r="I8" s="5">
        <v>239</v>
      </c>
      <c r="J8" s="5">
        <v>239</v>
      </c>
      <c r="K8" s="5">
        <v>239</v>
      </c>
      <c r="L8" s="5">
        <v>239</v>
      </c>
      <c r="M8" s="5">
        <v>239</v>
      </c>
      <c r="N8" s="5">
        <v>239</v>
      </c>
      <c r="O8" s="5">
        <v>239</v>
      </c>
      <c r="P8" s="5">
        <v>239</v>
      </c>
      <c r="Q8" s="5">
        <v>239</v>
      </c>
      <c r="R8" s="5">
        <v>234</v>
      </c>
      <c r="S8" s="5">
        <v>234</v>
      </c>
      <c r="T8" s="5">
        <v>234</v>
      </c>
      <c r="U8" s="5">
        <v>234</v>
      </c>
      <c r="V8" s="5">
        <v>234</v>
      </c>
      <c r="W8" s="5">
        <v>234</v>
      </c>
      <c r="X8" s="5">
        <v>234</v>
      </c>
      <c r="Y8" s="5">
        <v>235</v>
      </c>
      <c r="Z8" s="5">
        <v>234</v>
      </c>
      <c r="AA8" s="5">
        <v>235</v>
      </c>
      <c r="AB8" s="5">
        <v>234</v>
      </c>
      <c r="AC8" s="5">
        <v>235</v>
      </c>
      <c r="AD8" s="5">
        <v>234</v>
      </c>
      <c r="AE8" s="5">
        <v>235</v>
      </c>
      <c r="AF8" s="5">
        <v>254</v>
      </c>
      <c r="AG8" s="5">
        <v>254</v>
      </c>
      <c r="AH8" s="5">
        <v>254</v>
      </c>
      <c r="AI8" s="5">
        <v>277</v>
      </c>
      <c r="AJ8" s="5">
        <v>64</v>
      </c>
      <c r="AK8" s="5">
        <v>66</v>
      </c>
      <c r="AL8" s="5">
        <v>250</v>
      </c>
      <c r="AM8" s="5">
        <v>677</v>
      </c>
      <c r="AN8" s="5">
        <v>379</v>
      </c>
      <c r="AO8" s="5">
        <v>448</v>
      </c>
      <c r="AP8" s="5">
        <v>271</v>
      </c>
      <c r="AQ8" s="5">
        <v>70</v>
      </c>
      <c r="AR8" s="5">
        <v>70</v>
      </c>
      <c r="AS8" s="5">
        <v>232</v>
      </c>
      <c r="AT8" s="5">
        <v>70</v>
      </c>
      <c r="AU8" s="5">
        <v>70</v>
      </c>
      <c r="AV8" s="5">
        <v>248</v>
      </c>
      <c r="AW8" s="5">
        <v>57</v>
      </c>
      <c r="AX8" s="5">
        <v>70</v>
      </c>
      <c r="AY8" s="5">
        <v>70</v>
      </c>
      <c r="AZ8" s="5">
        <v>72</v>
      </c>
      <c r="BA8" s="5">
        <v>248</v>
      </c>
    </row>
    <row r="9" spans="1:53" x14ac:dyDescent="0.45">
      <c r="A9" s="5" t="s">
        <v>43</v>
      </c>
      <c r="B9" s="8">
        <v>475</v>
      </c>
      <c r="C9" s="5">
        <v>3169</v>
      </c>
      <c r="D9" s="5">
        <v>3085</v>
      </c>
      <c r="E9" s="5">
        <v>2680</v>
      </c>
      <c r="F9" s="5">
        <v>2596</v>
      </c>
      <c r="G9" s="5">
        <v>2509</v>
      </c>
      <c r="H9" s="5">
        <v>2423</v>
      </c>
      <c r="I9" s="5">
        <v>2335</v>
      </c>
      <c r="J9" s="5">
        <v>2246</v>
      </c>
      <c r="K9" s="5">
        <v>2162</v>
      </c>
      <c r="L9" s="5">
        <v>2078</v>
      </c>
      <c r="M9" s="5">
        <v>1985</v>
      </c>
      <c r="N9" s="5">
        <v>1903</v>
      </c>
      <c r="O9" s="5">
        <v>1812</v>
      </c>
      <c r="P9" s="5">
        <v>1728</v>
      </c>
      <c r="Q9" s="5">
        <v>1639</v>
      </c>
      <c r="S9" s="5"/>
      <c r="T9" s="5"/>
      <c r="U9" s="5"/>
      <c r="V9" s="5"/>
      <c r="W9" s="5"/>
      <c r="X9" s="5"/>
      <c r="Y9" s="5">
        <v>1581</v>
      </c>
      <c r="Z9" s="5">
        <v>1669</v>
      </c>
      <c r="AA9" s="5">
        <v>1762</v>
      </c>
      <c r="AB9" s="5">
        <v>1852</v>
      </c>
      <c r="AC9" s="5">
        <v>1944</v>
      </c>
      <c r="AD9" s="5">
        <v>2030</v>
      </c>
      <c r="AE9" s="5">
        <v>2123</v>
      </c>
      <c r="AF9" s="5">
        <v>333</v>
      </c>
      <c r="AG9" s="5">
        <v>333</v>
      </c>
      <c r="AH9" s="5">
        <v>386</v>
      </c>
      <c r="AI9" s="5">
        <v>219</v>
      </c>
      <c r="AJ9" s="5">
        <v>114</v>
      </c>
      <c r="AK9" s="5">
        <v>126</v>
      </c>
      <c r="AL9" s="5">
        <v>292</v>
      </c>
      <c r="AM9" s="5"/>
      <c r="AN9" s="5"/>
      <c r="AO9" s="5">
        <v>462</v>
      </c>
      <c r="AP9" s="5">
        <v>320</v>
      </c>
      <c r="AQ9" s="5">
        <v>219</v>
      </c>
      <c r="AR9" s="5">
        <v>407</v>
      </c>
      <c r="AS9" s="5">
        <v>298</v>
      </c>
      <c r="AT9" s="5">
        <v>312</v>
      </c>
      <c r="AU9" s="5">
        <v>410</v>
      </c>
      <c r="AV9" s="5">
        <v>252</v>
      </c>
      <c r="AW9" s="5">
        <v>89</v>
      </c>
      <c r="AX9" s="5">
        <v>231</v>
      </c>
      <c r="AY9" s="5">
        <v>434</v>
      </c>
      <c r="AZ9" s="5"/>
      <c r="BA9" s="5">
        <v>252</v>
      </c>
    </row>
    <row r="10" spans="1:53" x14ac:dyDescent="0.45">
      <c r="A10" s="5" t="s">
        <v>44</v>
      </c>
      <c r="B10" s="8">
        <v>135</v>
      </c>
      <c r="C10" s="5">
        <v>256</v>
      </c>
      <c r="D10" s="5">
        <v>256</v>
      </c>
      <c r="E10" s="5">
        <v>256</v>
      </c>
      <c r="F10" s="5">
        <v>256</v>
      </c>
      <c r="G10" s="5">
        <v>256</v>
      </c>
      <c r="H10" s="5">
        <v>256</v>
      </c>
      <c r="I10" s="5">
        <v>256</v>
      </c>
      <c r="J10" s="5">
        <v>256</v>
      </c>
      <c r="K10" s="5">
        <v>256</v>
      </c>
      <c r="L10" s="5">
        <v>256</v>
      </c>
      <c r="M10" s="5">
        <v>256</v>
      </c>
      <c r="N10" s="5">
        <v>256</v>
      </c>
      <c r="O10" s="5">
        <v>256</v>
      </c>
      <c r="P10" s="5">
        <v>256</v>
      </c>
      <c r="Q10" s="5">
        <v>256</v>
      </c>
      <c r="R10" s="5"/>
      <c r="S10" s="5"/>
      <c r="T10" s="5"/>
      <c r="U10" s="5"/>
      <c r="V10" s="7"/>
      <c r="W10" s="7"/>
      <c r="X10" s="7"/>
      <c r="Y10" s="7">
        <v>243</v>
      </c>
      <c r="Z10" s="7">
        <v>243</v>
      </c>
      <c r="AA10" s="7">
        <v>243</v>
      </c>
      <c r="AB10" s="7">
        <v>243</v>
      </c>
      <c r="AC10" s="5">
        <v>243</v>
      </c>
      <c r="AD10" s="5">
        <v>243</v>
      </c>
      <c r="AE10" s="5">
        <v>243</v>
      </c>
      <c r="AF10" s="5">
        <v>254</v>
      </c>
      <c r="AG10" s="5">
        <v>254</v>
      </c>
      <c r="AH10" s="5">
        <v>254</v>
      </c>
      <c r="AI10" s="5">
        <v>307</v>
      </c>
      <c r="AJ10" s="5">
        <v>106</v>
      </c>
      <c r="AK10" s="5">
        <v>70</v>
      </c>
      <c r="AL10" s="5">
        <v>253</v>
      </c>
      <c r="AM10" s="5"/>
      <c r="AN10" s="5"/>
      <c r="AO10" s="5">
        <v>447</v>
      </c>
      <c r="AP10" s="5">
        <v>237</v>
      </c>
      <c r="AQ10" s="5">
        <v>70</v>
      </c>
      <c r="AR10" s="5">
        <v>70</v>
      </c>
      <c r="AS10" s="5">
        <v>234</v>
      </c>
      <c r="AT10" s="5">
        <v>70</v>
      </c>
      <c r="AU10" s="5">
        <v>70</v>
      </c>
      <c r="AV10" s="5">
        <v>248</v>
      </c>
      <c r="AW10" s="5">
        <v>60</v>
      </c>
      <c r="AX10" s="5">
        <v>70</v>
      </c>
      <c r="AY10" s="5">
        <v>70</v>
      </c>
      <c r="AZ10" s="5"/>
      <c r="BA10" s="5">
        <v>248</v>
      </c>
    </row>
    <row r="11" spans="1:53" x14ac:dyDescent="0.45">
      <c r="A11" s="5" t="s">
        <v>45</v>
      </c>
      <c r="B11" s="5"/>
      <c r="C11" s="5">
        <v>678</v>
      </c>
      <c r="D11" s="5">
        <v>763</v>
      </c>
      <c r="E11" s="5">
        <v>535</v>
      </c>
      <c r="F11" s="5">
        <v>621</v>
      </c>
      <c r="G11" s="5">
        <v>706</v>
      </c>
      <c r="H11" s="5">
        <v>792</v>
      </c>
      <c r="I11" s="5">
        <v>880</v>
      </c>
      <c r="J11" s="5">
        <v>970</v>
      </c>
      <c r="K11" s="5">
        <v>1053</v>
      </c>
      <c r="L11" s="5">
        <v>1138</v>
      </c>
      <c r="M11" s="5">
        <v>1231</v>
      </c>
      <c r="N11" s="5">
        <v>1313</v>
      </c>
      <c r="O11" s="5">
        <v>1404</v>
      </c>
      <c r="P11" s="5">
        <v>1488</v>
      </c>
      <c r="Q11" s="5">
        <v>1572</v>
      </c>
      <c r="R11" s="5">
        <v>1008</v>
      </c>
      <c r="S11" s="5">
        <v>1101</v>
      </c>
      <c r="T11" s="5">
        <v>1188</v>
      </c>
      <c r="U11" s="5">
        <v>1279</v>
      </c>
      <c r="V11" s="5">
        <v>1369</v>
      </c>
      <c r="W11" s="5">
        <v>1463</v>
      </c>
      <c r="X11" s="5">
        <v>1550</v>
      </c>
      <c r="Y11" s="5">
        <v>1550</v>
      </c>
      <c r="Z11" s="5">
        <v>1463</v>
      </c>
      <c r="AA11" s="5">
        <v>1368</v>
      </c>
      <c r="AB11" s="5">
        <v>1280</v>
      </c>
      <c r="AC11" s="5">
        <v>1188</v>
      </c>
      <c r="AD11" s="5">
        <v>1101</v>
      </c>
      <c r="AE11" s="5">
        <v>1008</v>
      </c>
      <c r="AF11" s="5"/>
      <c r="AG11" s="5"/>
      <c r="AH11" s="5"/>
      <c r="AI11" s="5"/>
      <c r="AJ11" s="5">
        <v>85</v>
      </c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x14ac:dyDescent="0.45">
      <c r="A12" s="5" t="s">
        <v>46</v>
      </c>
      <c r="B12" s="5"/>
      <c r="C12" s="5">
        <v>279</v>
      </c>
      <c r="D12" s="5">
        <v>280</v>
      </c>
      <c r="E12" s="5">
        <v>279</v>
      </c>
      <c r="F12" s="5">
        <v>279</v>
      </c>
      <c r="G12" s="5">
        <v>279</v>
      </c>
      <c r="H12" s="5">
        <v>279</v>
      </c>
      <c r="I12" s="5">
        <v>279</v>
      </c>
      <c r="J12" s="5">
        <v>279</v>
      </c>
      <c r="K12" s="5">
        <v>279</v>
      </c>
      <c r="L12" s="5">
        <v>279</v>
      </c>
      <c r="M12" s="5">
        <v>279</v>
      </c>
      <c r="N12" s="5">
        <v>279</v>
      </c>
      <c r="O12" s="5">
        <v>278</v>
      </c>
      <c r="P12" s="5">
        <v>279</v>
      </c>
      <c r="Q12" s="5">
        <v>279</v>
      </c>
      <c r="R12" s="5">
        <v>275</v>
      </c>
      <c r="S12" s="5">
        <v>275</v>
      </c>
      <c r="T12" s="5">
        <v>275</v>
      </c>
      <c r="U12" s="5">
        <v>275</v>
      </c>
      <c r="V12" s="5">
        <v>275</v>
      </c>
      <c r="W12" s="5">
        <v>275</v>
      </c>
      <c r="X12" s="5">
        <v>275</v>
      </c>
      <c r="Y12" s="5">
        <v>275</v>
      </c>
      <c r="Z12" s="5">
        <v>275</v>
      </c>
      <c r="AA12" s="5">
        <v>275</v>
      </c>
      <c r="AB12" s="5">
        <v>275</v>
      </c>
      <c r="AC12" s="5">
        <v>275</v>
      </c>
      <c r="AD12" s="5">
        <v>275</v>
      </c>
      <c r="AE12" s="5">
        <v>275</v>
      </c>
      <c r="AF12" s="5"/>
      <c r="AG12" s="5"/>
      <c r="AH12" s="5"/>
      <c r="AI12" s="5"/>
      <c r="AJ12" s="5">
        <v>30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x14ac:dyDescent="0.45">
      <c r="A13" s="5" t="s">
        <v>359</v>
      </c>
      <c r="B13" s="5">
        <v>248</v>
      </c>
      <c r="C13" s="5">
        <v>3166</v>
      </c>
      <c r="D13" s="5">
        <v>3081</v>
      </c>
      <c r="E13" s="5">
        <v>2677</v>
      </c>
      <c r="F13" s="5">
        <v>2591</v>
      </c>
      <c r="G13" s="5">
        <v>2506</v>
      </c>
      <c r="H13" s="5">
        <v>2420</v>
      </c>
      <c r="I13" s="5">
        <v>2332</v>
      </c>
      <c r="J13" s="5">
        <v>2243</v>
      </c>
      <c r="K13" s="5">
        <v>2159</v>
      </c>
      <c r="L13" s="5">
        <v>2075</v>
      </c>
      <c r="M13" s="5">
        <v>1982</v>
      </c>
      <c r="N13" s="5">
        <v>1899</v>
      </c>
      <c r="O13" s="5">
        <v>1808</v>
      </c>
      <c r="P13" s="5">
        <v>1725</v>
      </c>
      <c r="Q13" s="5">
        <v>1636</v>
      </c>
      <c r="R13" s="5">
        <v>2206</v>
      </c>
      <c r="S13" s="5">
        <v>2114</v>
      </c>
      <c r="T13" s="5">
        <v>2027</v>
      </c>
      <c r="U13" s="5">
        <v>1936</v>
      </c>
      <c r="V13" s="5">
        <v>1846</v>
      </c>
      <c r="W13" s="5">
        <v>1753</v>
      </c>
      <c r="X13" s="5">
        <v>1665</v>
      </c>
      <c r="Y13" s="5"/>
      <c r="Z13" s="5"/>
      <c r="AA13" s="5"/>
      <c r="AB13" s="5"/>
      <c r="AC13" s="5"/>
      <c r="AD13" s="5"/>
      <c r="AE13" s="5"/>
      <c r="AF13" s="5">
        <v>149</v>
      </c>
      <c r="AG13" s="5"/>
      <c r="AH13" s="5"/>
      <c r="AI13" s="5">
        <v>253</v>
      </c>
      <c r="AJ13" s="5">
        <v>85</v>
      </c>
      <c r="AK13" s="5"/>
      <c r="AL13" s="5"/>
      <c r="AM13" s="5">
        <v>411</v>
      </c>
      <c r="AN13" s="5">
        <v>135</v>
      </c>
      <c r="AO13" s="5">
        <v>296</v>
      </c>
      <c r="AP13" s="5"/>
      <c r="AQ13" s="5"/>
      <c r="AR13" s="5"/>
      <c r="AS13" s="5"/>
      <c r="AT13" s="5"/>
      <c r="AU13" s="5"/>
      <c r="AV13" s="5">
        <v>245</v>
      </c>
      <c r="AW13" s="5"/>
      <c r="AX13" s="5"/>
      <c r="AY13" s="5"/>
      <c r="AZ13" s="5">
        <v>104</v>
      </c>
      <c r="BA13" s="5">
        <v>245</v>
      </c>
    </row>
    <row r="14" spans="1:53" x14ac:dyDescent="0.45">
      <c r="A14" s="5" t="s">
        <v>360</v>
      </c>
      <c r="B14" s="5">
        <v>86</v>
      </c>
      <c r="C14" s="5">
        <v>220</v>
      </c>
      <c r="D14" s="5">
        <v>220</v>
      </c>
      <c r="E14" s="5">
        <v>220</v>
      </c>
      <c r="F14" s="5">
        <v>220</v>
      </c>
      <c r="G14" s="5">
        <v>220</v>
      </c>
      <c r="H14" s="5">
        <v>220</v>
      </c>
      <c r="I14" s="5">
        <v>220</v>
      </c>
      <c r="J14" s="5">
        <v>220</v>
      </c>
      <c r="K14" s="5">
        <v>220</v>
      </c>
      <c r="L14" s="5">
        <v>220</v>
      </c>
      <c r="M14" s="5">
        <v>220</v>
      </c>
      <c r="N14" s="5">
        <v>220</v>
      </c>
      <c r="O14" s="5">
        <v>220</v>
      </c>
      <c r="P14" s="5">
        <v>220</v>
      </c>
      <c r="Q14" s="5">
        <v>220</v>
      </c>
      <c r="R14" s="5">
        <v>211</v>
      </c>
      <c r="S14" s="5">
        <v>209</v>
      </c>
      <c r="T14" s="5">
        <v>209</v>
      </c>
      <c r="U14" s="5">
        <v>209</v>
      </c>
      <c r="V14" s="5">
        <v>209</v>
      </c>
      <c r="W14" s="5">
        <v>209</v>
      </c>
      <c r="X14" s="5">
        <v>209</v>
      </c>
      <c r="Y14" s="5"/>
      <c r="Z14" s="5"/>
      <c r="AA14" s="5"/>
      <c r="AB14" s="5"/>
      <c r="AC14" s="5"/>
      <c r="AD14" s="5"/>
      <c r="AE14" s="5"/>
      <c r="AF14" s="5">
        <v>109</v>
      </c>
      <c r="AG14" s="5"/>
      <c r="AH14" s="5"/>
      <c r="AI14" s="5">
        <v>222</v>
      </c>
      <c r="AJ14" s="5">
        <v>40</v>
      </c>
      <c r="AK14" s="5"/>
      <c r="AL14" s="5"/>
      <c r="AM14" s="5">
        <v>258</v>
      </c>
      <c r="AN14" s="5">
        <v>111</v>
      </c>
      <c r="AO14" s="5">
        <v>46</v>
      </c>
      <c r="AP14" s="5"/>
      <c r="AQ14" s="5"/>
      <c r="AR14" s="5"/>
      <c r="AS14" s="5"/>
      <c r="AT14" s="5"/>
      <c r="AU14" s="5"/>
      <c r="AV14" s="5">
        <v>208</v>
      </c>
      <c r="AW14" s="5"/>
      <c r="AX14" s="5"/>
      <c r="AY14" s="5"/>
      <c r="AZ14" s="5">
        <v>30</v>
      </c>
      <c r="BA14" s="5">
        <v>208</v>
      </c>
    </row>
    <row r="15" spans="1:53" x14ac:dyDescent="0.45">
      <c r="A15" s="5" t="s">
        <v>361</v>
      </c>
      <c r="B15" s="5">
        <v>303</v>
      </c>
      <c r="C15" s="5">
        <v>3177</v>
      </c>
      <c r="D15" s="5">
        <v>3091</v>
      </c>
      <c r="E15" s="5">
        <v>2687</v>
      </c>
      <c r="F15" s="5">
        <v>2602</v>
      </c>
      <c r="G15" s="5">
        <v>2515</v>
      </c>
      <c r="H15" s="5">
        <v>2430</v>
      </c>
      <c r="I15" s="5">
        <v>2342</v>
      </c>
      <c r="J15" s="5">
        <v>2252</v>
      </c>
      <c r="K15" s="5">
        <v>2168</v>
      </c>
      <c r="L15" s="5">
        <v>2085</v>
      </c>
      <c r="M15" s="5">
        <v>1991</v>
      </c>
      <c r="N15" s="5">
        <v>1909</v>
      </c>
      <c r="O15" s="5">
        <v>1819</v>
      </c>
      <c r="P15" s="5">
        <v>1734</v>
      </c>
      <c r="Q15" s="5">
        <v>1646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>
        <v>453</v>
      </c>
      <c r="AN15" s="5">
        <v>215</v>
      </c>
      <c r="AO15" s="5">
        <v>246</v>
      </c>
      <c r="AP15" s="5"/>
      <c r="AQ15" s="5"/>
      <c r="AR15" s="5"/>
      <c r="AS15" s="5"/>
      <c r="AT15" s="5"/>
      <c r="AU15" s="5"/>
      <c r="AV15" s="5">
        <v>256</v>
      </c>
      <c r="AW15" s="5"/>
      <c r="AX15" s="5"/>
      <c r="AY15" s="5"/>
      <c r="AZ15" s="5">
        <v>155</v>
      </c>
      <c r="BA15" s="5">
        <v>256</v>
      </c>
    </row>
    <row r="16" spans="1:53" x14ac:dyDescent="0.45">
      <c r="A16" s="5" t="s">
        <v>362</v>
      </c>
      <c r="B16" s="5">
        <v>86</v>
      </c>
      <c r="C16" s="5">
        <v>230</v>
      </c>
      <c r="D16" s="5">
        <v>230</v>
      </c>
      <c r="E16" s="5">
        <v>230</v>
      </c>
      <c r="F16" s="5">
        <v>230</v>
      </c>
      <c r="G16" s="5">
        <v>230</v>
      </c>
      <c r="H16" s="5">
        <v>230</v>
      </c>
      <c r="I16" s="5">
        <v>230</v>
      </c>
      <c r="J16" s="5">
        <v>230</v>
      </c>
      <c r="K16" s="5">
        <v>230</v>
      </c>
      <c r="L16" s="5">
        <v>230</v>
      </c>
      <c r="M16" s="5">
        <v>230</v>
      </c>
      <c r="N16" s="5">
        <v>230</v>
      </c>
      <c r="O16" s="5">
        <v>230</v>
      </c>
      <c r="P16" s="5">
        <v>230</v>
      </c>
      <c r="Q16" s="5">
        <v>230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>
        <v>216</v>
      </c>
      <c r="AN16" s="5">
        <v>181</v>
      </c>
      <c r="AO16" s="5">
        <v>213</v>
      </c>
      <c r="AP16" s="5"/>
      <c r="AQ16" s="5"/>
      <c r="AR16" s="5"/>
      <c r="AS16" s="5"/>
      <c r="AT16" s="5"/>
      <c r="AU16" s="5"/>
      <c r="AV16" s="5">
        <v>219</v>
      </c>
      <c r="AW16" s="5"/>
      <c r="AX16" s="5"/>
      <c r="AY16" s="5"/>
      <c r="AZ16" s="5">
        <v>87</v>
      </c>
      <c r="BA16" s="5">
        <v>219</v>
      </c>
    </row>
    <row r="17" spans="1:53" x14ac:dyDescent="0.45">
      <c r="A17" s="5" t="s">
        <v>363</v>
      </c>
      <c r="B17" s="5">
        <v>472</v>
      </c>
      <c r="C17" s="5">
        <v>3174</v>
      </c>
      <c r="D17" s="5">
        <v>3089</v>
      </c>
      <c r="E17" s="5">
        <v>2684</v>
      </c>
      <c r="F17" s="5">
        <v>2599</v>
      </c>
      <c r="G17" s="5">
        <v>2514</v>
      </c>
      <c r="H17" s="5">
        <v>2428</v>
      </c>
      <c r="I17" s="5">
        <v>2340</v>
      </c>
      <c r="J17" s="5">
        <v>2250</v>
      </c>
      <c r="K17" s="5">
        <v>2166</v>
      </c>
      <c r="L17" s="5">
        <v>2083</v>
      </c>
      <c r="M17" s="5">
        <v>1989</v>
      </c>
      <c r="N17" s="5">
        <v>1907</v>
      </c>
      <c r="O17" s="5">
        <v>1816</v>
      </c>
      <c r="P17" s="5">
        <v>1732</v>
      </c>
      <c r="Q17" s="5">
        <v>1643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>
        <v>448</v>
      </c>
      <c r="AN17" s="5"/>
      <c r="AO17" s="5"/>
      <c r="AP17" s="5"/>
      <c r="AQ17" s="5"/>
      <c r="AR17" s="5"/>
      <c r="AS17" s="5"/>
      <c r="AT17" s="5"/>
      <c r="AU17" s="5"/>
      <c r="AV17" s="5">
        <v>254</v>
      </c>
      <c r="AW17" s="5"/>
      <c r="AX17" s="5"/>
      <c r="AY17" s="5"/>
      <c r="AZ17" s="5">
        <v>158</v>
      </c>
      <c r="BA17" s="5">
        <v>254</v>
      </c>
    </row>
    <row r="18" spans="1:53" x14ac:dyDescent="0.45">
      <c r="A18" s="5" t="s">
        <v>364</v>
      </c>
      <c r="B18" s="5">
        <v>135</v>
      </c>
      <c r="C18" s="5">
        <v>283</v>
      </c>
      <c r="D18" s="5">
        <v>283</v>
      </c>
      <c r="E18" s="5">
        <v>283</v>
      </c>
      <c r="F18" s="5">
        <v>283</v>
      </c>
      <c r="G18" s="5">
        <v>283</v>
      </c>
      <c r="H18" s="5">
        <v>283</v>
      </c>
      <c r="I18" s="5">
        <v>283</v>
      </c>
      <c r="J18" s="5">
        <v>283</v>
      </c>
      <c r="K18" s="5">
        <v>283</v>
      </c>
      <c r="L18" s="5">
        <v>283</v>
      </c>
      <c r="M18" s="5">
        <v>283</v>
      </c>
      <c r="N18" s="5">
        <v>283</v>
      </c>
      <c r="O18" s="5">
        <v>283</v>
      </c>
      <c r="P18" s="5">
        <v>283</v>
      </c>
      <c r="Q18" s="5">
        <v>283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>
        <v>268</v>
      </c>
      <c r="AN18" s="5"/>
      <c r="AO18" s="5"/>
      <c r="AP18" s="5"/>
      <c r="AQ18" s="5"/>
      <c r="AR18" s="5"/>
      <c r="AS18" s="5"/>
      <c r="AT18" s="5"/>
      <c r="AU18" s="5"/>
      <c r="AV18" s="5">
        <v>291</v>
      </c>
      <c r="AW18" s="5"/>
      <c r="AX18" s="5"/>
      <c r="AY18" s="5"/>
      <c r="AZ18" s="5">
        <v>129</v>
      </c>
      <c r="BA18" s="5">
        <v>291</v>
      </c>
    </row>
    <row r="19" spans="1:53" x14ac:dyDescent="0.45">
      <c r="A19" s="5" t="s">
        <v>389</v>
      </c>
      <c r="B19" s="5" t="str">
        <f>"LTM_11200_9.1/"&amp;B1&amp;".png"</f>
        <v>LTM_11200_9.1/BODY.png</v>
      </c>
      <c r="C19" s="5" t="str">
        <f t="shared" ref="C19:AZ19" si="0">"LTM_11200_9.1/"&amp;C1&amp;".png"</f>
        <v>LTM_11200_9.1/T7_100.png</v>
      </c>
      <c r="D19" s="5" t="str">
        <f t="shared" si="0"/>
        <v>LTM_11200_9.1/T7_94.2.png</v>
      </c>
      <c r="E19" s="5" t="str">
        <f t="shared" si="0"/>
        <v>LTM_11200_9.1/T7_88.3.png</v>
      </c>
      <c r="F19" s="5" t="str">
        <f t="shared" si="0"/>
        <v>LTM_11200_9.1/T7_82.5.png</v>
      </c>
      <c r="G19" s="5" t="str">
        <f t="shared" si="0"/>
        <v>LTM_11200_9.1/T7_76.7.png</v>
      </c>
      <c r="H19" s="5" t="str">
        <f t="shared" si="0"/>
        <v>LTM_11200_9.1/T7_70.8.png</v>
      </c>
      <c r="I19" s="5" t="str">
        <f t="shared" si="0"/>
        <v>LTM_11200_9.1/T7_65.png</v>
      </c>
      <c r="J19" s="5" t="str">
        <f t="shared" si="0"/>
        <v>LTM_11200_9.1/T7_59.1.png</v>
      </c>
      <c r="K19" s="5" t="str">
        <f t="shared" si="0"/>
        <v>LTM_11200_9.1/T7_53.3.png</v>
      </c>
      <c r="L19" s="5" t="str">
        <f t="shared" si="0"/>
        <v>LTM_11200_9.1/T7_47.5.png</v>
      </c>
      <c r="M19" s="5" t="str">
        <f t="shared" si="0"/>
        <v>LTM_11200_9.1/T7_41.6.png</v>
      </c>
      <c r="N19" s="5" t="str">
        <f t="shared" si="0"/>
        <v>LTM_11200_9.1/T7_35.8.png</v>
      </c>
      <c r="O19" s="5" t="str">
        <f t="shared" si="0"/>
        <v>LTM_11200_9.1/T7_29.9.png</v>
      </c>
      <c r="P19" s="5" t="str">
        <f t="shared" si="0"/>
        <v>LTM_11200_9.1/T7_24.1.png</v>
      </c>
      <c r="Q19" s="5" t="str">
        <f t="shared" si="0"/>
        <v>LTM_11200_9.1/T7_18.3.png</v>
      </c>
      <c r="R19" s="5" t="str">
        <f t="shared" si="0"/>
        <v>LTM_11200_9.1/T3_55.png</v>
      </c>
      <c r="S19" s="5" t="str">
        <f t="shared" si="0"/>
        <v>LTM_11200_9.1/T3_49.1.png</v>
      </c>
      <c r="T19" s="5" t="str">
        <f t="shared" si="0"/>
        <v>LTM_11200_9.1/T3_43.3.png</v>
      </c>
      <c r="U19" s="5" t="str">
        <f t="shared" si="0"/>
        <v>LTM_11200_9.1/T3_37.4.png</v>
      </c>
      <c r="V19" s="5" t="str">
        <f t="shared" si="0"/>
        <v>LTM_11200_9.1/T3_31.6.png</v>
      </c>
      <c r="W19" s="5" t="str">
        <f t="shared" si="0"/>
        <v>LTM_11200_9.1/T3_25.8.png</v>
      </c>
      <c r="X19" s="5" t="str">
        <f t="shared" si="0"/>
        <v>LTM_11200_9.1/T3_19.9.png</v>
      </c>
      <c r="Y19" s="5" t="str">
        <f t="shared" si="0"/>
        <v>LTM_11200_9.1/T3_17.2.png</v>
      </c>
      <c r="Z19" s="5" t="str">
        <f t="shared" si="0"/>
        <v>LTM_11200_9.1/T3_23.1.png</v>
      </c>
      <c r="AA19" s="5" t="str">
        <f t="shared" si="0"/>
        <v>LTM_11200_9.1/T3_28.9.png</v>
      </c>
      <c r="AB19" s="5" t="str">
        <f t="shared" si="0"/>
        <v>LTM_11200_9.1/T3_34.7.png</v>
      </c>
      <c r="AC19" s="5" t="str">
        <f t="shared" si="0"/>
        <v>LTM_11200_9.1/T3_40.6.png</v>
      </c>
      <c r="AD19" s="5" t="str">
        <f t="shared" si="0"/>
        <v>LTM_11200_9.1/T3_46.4.png</v>
      </c>
      <c r="AE19" s="5" t="str">
        <f t="shared" si="0"/>
        <v>LTM_11200_9.1/T3_52.2.png</v>
      </c>
      <c r="AF19" s="5" t="str">
        <f t="shared" si="0"/>
        <v>LTM_11200_9.1/VE.png</v>
      </c>
      <c r="AG19" s="5" t="str">
        <f t="shared" si="0"/>
        <v>LTM_11200_9.1/V3.png</v>
      </c>
      <c r="AH19" s="5" t="str">
        <f t="shared" si="0"/>
        <v>LTM_11200_9.1/V2.png</v>
      </c>
      <c r="AI19" s="5" t="str">
        <f t="shared" si="0"/>
        <v>LTM_11200_9.1/A_0.5.png</v>
      </c>
      <c r="AJ19" s="5" t="str">
        <f t="shared" si="0"/>
        <v>LTM_11200_9.1/A_2.png</v>
      </c>
      <c r="AK19" s="5" t="str">
        <f t="shared" si="0"/>
        <v>LTM_11200_9.1/A_2.2.png</v>
      </c>
      <c r="AL19" s="5" t="str">
        <f t="shared" si="0"/>
        <v>LTM_11200_9.1/A_2.6.png</v>
      </c>
      <c r="AM19" s="5" t="str">
        <f t="shared" si="0"/>
        <v>LTM_11200_9.1/Y.png</v>
      </c>
      <c r="AN19" s="5" t="str">
        <f t="shared" si="0"/>
        <v>LTM_11200_9.1/L.png</v>
      </c>
      <c r="AO19" s="5" t="str">
        <f t="shared" si="0"/>
        <v>LTM_11200_9.1/F9m_nsbs.png</v>
      </c>
      <c r="AP19" s="5" t="str">
        <f t="shared" si="0"/>
        <v>LTM_11200_9.1/F3.5m_TF_bs.png</v>
      </c>
      <c r="AQ19" s="5" t="str">
        <f t="shared" si="0"/>
        <v>LTM_11200_9.1/NA_6m.png</v>
      </c>
      <c r="AR19" s="5" t="str">
        <f t="shared" si="0"/>
        <v>LTM_11200_9.1/NA_12m.png</v>
      </c>
      <c r="AS19" s="5" t="str">
        <f t="shared" si="0"/>
        <v>LTM_11200_9.1/2m_NM_rs.png</v>
      </c>
      <c r="AT19" s="5" t="str">
        <f t="shared" si="0"/>
        <v>LTM_11200_9.1/NM_6m.png</v>
      </c>
      <c r="AU19" s="5" t="str">
        <f t="shared" si="0"/>
        <v>LTM_11200_9.1/NM_12m.png</v>
      </c>
      <c r="AV19" s="5" t="str">
        <f t="shared" si="0"/>
        <v>LTM_11200_9.1/1m_NM_head.png</v>
      </c>
      <c r="AW19" s="5" t="str">
        <f t="shared" si="0"/>
        <v>LTM_11200_9.1/2.2m_NI_rs.png</v>
      </c>
      <c r="AX19" s="5" t="str">
        <f t="shared" si="0"/>
        <v>LTM_11200_9.1/NI_6m.png</v>
      </c>
      <c r="AY19" s="5" t="str">
        <f t="shared" si="0"/>
        <v>LTM_11200_9.1/NI_12m.png</v>
      </c>
      <c r="AZ19" s="5" t="str">
        <f t="shared" si="0"/>
        <v>LTM_11200_9.1/3.8m_NI_head.png</v>
      </c>
      <c r="BA19" s="5" t="str">
        <f t="shared" ref="BA19" si="1">"LTM_11200_9.1/"&amp;BA1&amp;".png"</f>
        <v>LTM_11200_9.1/1m_NM_h.png</v>
      </c>
    </row>
    <row r="20" spans="1:53" x14ac:dyDescent="0.45">
      <c r="A20" s="5" t="s">
        <v>358</v>
      </c>
      <c r="B20" s="5">
        <v>14</v>
      </c>
      <c r="C20" s="5">
        <v>13</v>
      </c>
      <c r="D20" s="5">
        <v>13</v>
      </c>
      <c r="E20" s="5">
        <v>13</v>
      </c>
      <c r="F20" s="5">
        <v>13</v>
      </c>
      <c r="G20" s="5">
        <v>13</v>
      </c>
      <c r="H20" s="5">
        <v>13</v>
      </c>
      <c r="I20" s="5">
        <v>13</v>
      </c>
      <c r="J20" s="5">
        <v>13</v>
      </c>
      <c r="K20" s="5">
        <v>13</v>
      </c>
      <c r="L20" s="5">
        <v>13</v>
      </c>
      <c r="M20" s="5">
        <v>13</v>
      </c>
      <c r="N20" s="5">
        <v>13</v>
      </c>
      <c r="O20" s="5">
        <v>13</v>
      </c>
      <c r="P20" s="5">
        <v>13</v>
      </c>
      <c r="Q20" s="5">
        <v>13</v>
      </c>
      <c r="R20" s="5">
        <v>13</v>
      </c>
      <c r="S20" s="5">
        <v>13</v>
      </c>
      <c r="T20" s="5">
        <v>13</v>
      </c>
      <c r="U20" s="5">
        <v>13</v>
      </c>
      <c r="V20" s="5">
        <v>13</v>
      </c>
      <c r="W20" s="5">
        <v>13</v>
      </c>
      <c r="X20" s="5">
        <v>13</v>
      </c>
      <c r="Y20" s="5">
        <v>13</v>
      </c>
      <c r="Z20" s="5">
        <v>13</v>
      </c>
      <c r="AA20" s="5">
        <v>13</v>
      </c>
      <c r="AB20" s="5">
        <v>13</v>
      </c>
      <c r="AC20" s="5">
        <v>13</v>
      </c>
      <c r="AD20" s="5">
        <v>13</v>
      </c>
      <c r="AE20" s="5">
        <v>13</v>
      </c>
      <c r="AF20" s="5">
        <v>10</v>
      </c>
      <c r="AG20" s="5">
        <v>10</v>
      </c>
      <c r="AH20" s="5">
        <v>10</v>
      </c>
      <c r="AI20" s="5">
        <v>9</v>
      </c>
      <c r="AJ20" s="5">
        <v>9</v>
      </c>
      <c r="AK20" s="5">
        <v>9</v>
      </c>
      <c r="AL20" s="5">
        <v>9</v>
      </c>
      <c r="AM20" s="5">
        <v>20</v>
      </c>
      <c r="AN20" s="5">
        <v>20</v>
      </c>
      <c r="AO20" s="5">
        <v>7</v>
      </c>
      <c r="AP20" s="5">
        <v>7</v>
      </c>
      <c r="AQ20" s="5">
        <v>7</v>
      </c>
      <c r="AR20" s="5">
        <v>7</v>
      </c>
      <c r="AS20" s="5">
        <v>7</v>
      </c>
      <c r="AT20" s="5">
        <v>7</v>
      </c>
      <c r="AU20" s="5">
        <v>7</v>
      </c>
      <c r="AV20" s="5">
        <v>7</v>
      </c>
      <c r="AW20" s="5">
        <v>7</v>
      </c>
      <c r="AX20" s="5">
        <v>7</v>
      </c>
      <c r="AY20" s="5">
        <v>7</v>
      </c>
      <c r="AZ20" s="5">
        <v>7</v>
      </c>
      <c r="BA20" s="5">
        <v>7</v>
      </c>
    </row>
    <row r="21" spans="1:53" x14ac:dyDescent="0.45">
      <c r="A21" s="5" t="s">
        <v>468</v>
      </c>
      <c r="B21" s="5">
        <v>525</v>
      </c>
    </row>
    <row r="22" spans="1:53" x14ac:dyDescent="0.45">
      <c r="A22" s="5" t="s">
        <v>469</v>
      </c>
      <c r="B22" s="5">
        <v>255</v>
      </c>
    </row>
    <row r="23" spans="1:53" x14ac:dyDescent="0.25">
      <c r="A23" s="5" t="s">
        <v>473</v>
      </c>
      <c r="B23" s="5">
        <v>0</v>
      </c>
    </row>
    <row r="25" spans="1:53" x14ac:dyDescent="0.45">
      <c r="C2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opLeftCell="I1" workbookViewId="0">
      <selection activeCell="Y31" sqref="Y31"/>
    </sheetView>
  </sheetViews>
  <sheetFormatPr baseColWidth="10" defaultColWidth="8.6640625" defaultRowHeight="18" x14ac:dyDescent="0.25"/>
  <sheetData>
    <row r="1" spans="1:31" x14ac:dyDescent="0.45">
      <c r="A1" s="5" t="s">
        <v>374</v>
      </c>
      <c r="B1" t="s">
        <v>0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199</v>
      </c>
      <c r="U1" t="s">
        <v>219</v>
      </c>
      <c r="V1" t="s">
        <v>220</v>
      </c>
      <c r="W1" s="3" t="s">
        <v>183</v>
      </c>
      <c r="X1" s="3" t="s">
        <v>178</v>
      </c>
      <c r="Y1" s="3" t="s">
        <v>62</v>
      </c>
      <c r="Z1" s="3" t="s">
        <v>63</v>
      </c>
      <c r="AA1" s="3" t="s">
        <v>179</v>
      </c>
      <c r="AB1" s="3" t="s">
        <v>180</v>
      </c>
      <c r="AC1" s="3" t="s">
        <v>66</v>
      </c>
      <c r="AD1" s="3" t="s">
        <v>182</v>
      </c>
      <c r="AE1" t="s">
        <v>349</v>
      </c>
    </row>
    <row r="2" spans="1:31" x14ac:dyDescent="0.45">
      <c r="A2" s="5" t="s">
        <v>375</v>
      </c>
      <c r="B2" s="2"/>
      <c r="C2" t="s">
        <v>401</v>
      </c>
      <c r="D2" t="s">
        <v>401</v>
      </c>
      <c r="E2" t="s">
        <v>401</v>
      </c>
      <c r="F2" t="s">
        <v>401</v>
      </c>
      <c r="G2" t="s">
        <v>401</v>
      </c>
      <c r="H2" t="s">
        <v>401</v>
      </c>
      <c r="I2" t="s">
        <v>401</v>
      </c>
      <c r="J2" t="s">
        <v>401</v>
      </c>
      <c r="K2" t="s">
        <v>401</v>
      </c>
      <c r="L2" t="s">
        <v>401</v>
      </c>
      <c r="M2" t="s">
        <v>401</v>
      </c>
      <c r="N2" t="s">
        <v>401</v>
      </c>
      <c r="X2" t="s">
        <v>434</v>
      </c>
    </row>
    <row r="3" spans="1:31" x14ac:dyDescent="0.45">
      <c r="A3" s="5" t="s">
        <v>376</v>
      </c>
      <c r="B3" s="2"/>
      <c r="AE3" t="s">
        <v>396</v>
      </c>
    </row>
    <row r="4" spans="1:31" x14ac:dyDescent="0.45">
      <c r="A4" s="5" t="s">
        <v>377</v>
      </c>
      <c r="B4" s="1"/>
      <c r="T4" t="b">
        <v>0</v>
      </c>
      <c r="U4" t="b">
        <v>0</v>
      </c>
      <c r="V4" t="b">
        <v>0</v>
      </c>
    </row>
    <row r="5" spans="1:31" x14ac:dyDescent="0.45">
      <c r="A5" s="5" t="s">
        <v>378</v>
      </c>
      <c r="T5">
        <v>0</v>
      </c>
      <c r="U5">
        <v>1.5</v>
      </c>
      <c r="V5">
        <v>3</v>
      </c>
    </row>
    <row r="6" spans="1:31" x14ac:dyDescent="0.45">
      <c r="A6" s="5" t="s">
        <v>379</v>
      </c>
      <c r="B6" t="s">
        <v>435</v>
      </c>
      <c r="C6" t="s">
        <v>436</v>
      </c>
      <c r="D6" t="s">
        <v>436</v>
      </c>
      <c r="E6" t="s">
        <v>436</v>
      </c>
      <c r="F6" t="s">
        <v>436</v>
      </c>
      <c r="G6" t="s">
        <v>436</v>
      </c>
      <c r="H6" t="s">
        <v>436</v>
      </c>
      <c r="I6" t="s">
        <v>436</v>
      </c>
      <c r="J6" t="s">
        <v>436</v>
      </c>
      <c r="K6" t="s">
        <v>436</v>
      </c>
      <c r="L6" t="s">
        <v>436</v>
      </c>
      <c r="M6" t="s">
        <v>436</v>
      </c>
      <c r="N6" t="s">
        <v>436</v>
      </c>
      <c r="O6" t="s">
        <v>437</v>
      </c>
      <c r="P6" t="s">
        <v>437</v>
      </c>
      <c r="Q6" t="s">
        <v>437</v>
      </c>
      <c r="R6" t="s">
        <v>437</v>
      </c>
      <c r="S6" t="s">
        <v>437</v>
      </c>
      <c r="T6" t="s">
        <v>410</v>
      </c>
      <c r="U6" t="s">
        <v>410</v>
      </c>
      <c r="V6" t="s">
        <v>410</v>
      </c>
      <c r="W6" t="s">
        <v>437</v>
      </c>
      <c r="X6" t="s">
        <v>437</v>
      </c>
      <c r="Y6" t="s">
        <v>437</v>
      </c>
      <c r="Z6" t="s">
        <v>437</v>
      </c>
      <c r="AA6" t="s">
        <v>437</v>
      </c>
      <c r="AB6" t="s">
        <v>437</v>
      </c>
      <c r="AC6" t="s">
        <v>437</v>
      </c>
      <c r="AD6" t="s">
        <v>437</v>
      </c>
      <c r="AE6" t="s">
        <v>438</v>
      </c>
    </row>
    <row r="7" spans="1:31" x14ac:dyDescent="0.45">
      <c r="A7" s="5" t="s">
        <v>380</v>
      </c>
    </row>
    <row r="8" spans="1:31" x14ac:dyDescent="0.45">
      <c r="A8" s="5" t="s">
        <v>381</v>
      </c>
    </row>
    <row r="9" spans="1:31" x14ac:dyDescent="0.45">
      <c r="A9" s="5" t="s">
        <v>382</v>
      </c>
    </row>
    <row r="10" spans="1:31" x14ac:dyDescent="0.45">
      <c r="A10" s="5" t="s">
        <v>383</v>
      </c>
      <c r="B10" s="2"/>
    </row>
    <row r="11" spans="1:31" x14ac:dyDescent="0.45">
      <c r="A11" s="5" t="s">
        <v>384</v>
      </c>
    </row>
    <row r="12" spans="1:31" x14ac:dyDescent="0.45">
      <c r="A12" s="5" t="s">
        <v>385</v>
      </c>
    </row>
    <row r="13" spans="1:31" x14ac:dyDescent="0.45">
      <c r="A13" s="5" t="s">
        <v>386</v>
      </c>
    </row>
    <row r="14" spans="1:31" x14ac:dyDescent="0.45">
      <c r="A14" s="5" t="s">
        <v>387</v>
      </c>
    </row>
    <row r="15" spans="1:31" x14ac:dyDescent="0.45">
      <c r="A15" s="5" t="s">
        <v>361</v>
      </c>
    </row>
    <row r="16" spans="1:31" x14ac:dyDescent="0.45">
      <c r="A16" s="5" t="s">
        <v>362</v>
      </c>
    </row>
    <row r="17" spans="1:31" x14ac:dyDescent="0.45">
      <c r="A17" s="5" t="s">
        <v>363</v>
      </c>
    </row>
    <row r="18" spans="1:31" x14ac:dyDescent="0.45">
      <c r="A18" s="5" t="s">
        <v>364</v>
      </c>
    </row>
    <row r="19" spans="1:31" x14ac:dyDescent="0.45">
      <c r="A19" s="5" t="s">
        <v>389</v>
      </c>
      <c r="B19" t="str">
        <f>"LTM_1250_6.1/"&amp;B1&amp;".png"</f>
        <v>LTM_1250_6.1/BODY.png</v>
      </c>
      <c r="C19" t="str">
        <f t="shared" ref="C19:AE19" si="0">"LTM_1250_6.1/"&amp;C1&amp;".png"</f>
        <v>LTM_1250_6.1/T_15.5.png</v>
      </c>
      <c r="D19" t="str">
        <f t="shared" si="0"/>
        <v>LTM_1250_6.1/T_20.7.png</v>
      </c>
      <c r="E19" t="str">
        <f t="shared" si="0"/>
        <v>LTM_1250_6.1/T_25.9.png</v>
      </c>
      <c r="F19" t="str">
        <f t="shared" si="0"/>
        <v>LTM_1250_6.1/T_31.1.png</v>
      </c>
      <c r="G19" t="str">
        <f t="shared" si="0"/>
        <v>LTM_1250_6.1/T_36.3.png</v>
      </c>
      <c r="H19" t="str">
        <f t="shared" si="0"/>
        <v>LTM_1250_6.1/T_41.5.png</v>
      </c>
      <c r="I19" t="str">
        <f t="shared" si="0"/>
        <v>LTM_1250_6.1/T_46.7.png</v>
      </c>
      <c r="J19" t="str">
        <f t="shared" si="0"/>
        <v>LTM_1250_6.1/T_51.9.png</v>
      </c>
      <c r="K19" t="str">
        <f t="shared" si="0"/>
        <v>LTM_1250_6.1/T_57.1.png</v>
      </c>
      <c r="L19" t="str">
        <f t="shared" si="0"/>
        <v>LTM_1250_6.1/T_62.3.png</v>
      </c>
      <c r="M19" t="str">
        <f t="shared" si="0"/>
        <v>LTM_1250_6.1/T_67.5.png</v>
      </c>
      <c r="N19" t="str">
        <f t="shared" si="0"/>
        <v>LTM_1250_6.1/T_72.png</v>
      </c>
      <c r="O19" t="str">
        <f t="shared" si="0"/>
        <v>LTM_1250_6.1/K_5.4.png</v>
      </c>
      <c r="P19" t="str">
        <f t="shared" si="0"/>
        <v>LTM_1250_6.1/K_12.2.png</v>
      </c>
      <c r="Q19" t="str">
        <f t="shared" si="0"/>
        <v>LTM_1250_6.1/K_22.png</v>
      </c>
      <c r="R19" t="str">
        <f t="shared" si="0"/>
        <v>LTM_1250_6.1/K_29.png</v>
      </c>
      <c r="S19" t="str">
        <f t="shared" si="0"/>
        <v>LTM_1250_6.1/K_36.png</v>
      </c>
      <c r="T19" t="str">
        <f t="shared" si="0"/>
        <v>LTM_1250_6.1/A_0.png</v>
      </c>
      <c r="U19" t="str">
        <f t="shared" si="0"/>
        <v>LTM_1250_6.1/A_1.5.png</v>
      </c>
      <c r="V19" t="str">
        <f t="shared" si="0"/>
        <v>LTM_1250_6.1/A_3.png</v>
      </c>
      <c r="W19" t="str">
        <f t="shared" si="0"/>
        <v>LTM_1250_6.1/F5.25m_TF_a.png</v>
      </c>
      <c r="X19" t="str">
        <f t="shared" si="0"/>
        <v>LTM_1250_6.1/F8.75m_nsbs.png</v>
      </c>
      <c r="Y19" t="str">
        <f t="shared" si="0"/>
        <v>LTM_1250_6.1/NA_3.5m.png</v>
      </c>
      <c r="Z19" t="str">
        <f t="shared" si="0"/>
        <v>LTM_1250_6.1/NA_7m.png</v>
      </c>
      <c r="AA19" t="str">
        <f t="shared" si="0"/>
        <v>LTM_1250_6.1/1.75m_NI_rs.png</v>
      </c>
      <c r="AB19" t="str">
        <f t="shared" si="0"/>
        <v>LTM_1250_6.1/NI_3.5m.png</v>
      </c>
      <c r="AC19" t="str">
        <f t="shared" si="0"/>
        <v>LTM_1250_6.1/NI_7m.png</v>
      </c>
      <c r="AD19" t="str">
        <f t="shared" si="0"/>
        <v>LTM_1250_6.1/7m_N_head.png</v>
      </c>
      <c r="AE19" t="str">
        <f t="shared" si="0"/>
        <v>LTM_1250_6.1/L.png</v>
      </c>
    </row>
    <row r="20" spans="1:31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9</v>
      </c>
      <c r="P20">
        <v>9</v>
      </c>
      <c r="Q20">
        <v>9</v>
      </c>
      <c r="R20">
        <v>9</v>
      </c>
      <c r="S20">
        <v>9</v>
      </c>
      <c r="T20">
        <v>10</v>
      </c>
      <c r="U20">
        <v>10</v>
      </c>
      <c r="V20">
        <v>10</v>
      </c>
      <c r="W20">
        <v>9</v>
      </c>
      <c r="X20">
        <v>9</v>
      </c>
      <c r="Y20">
        <v>9</v>
      </c>
      <c r="Z20">
        <v>9</v>
      </c>
      <c r="AA20">
        <v>9</v>
      </c>
      <c r="AB20">
        <v>9</v>
      </c>
      <c r="AC20">
        <v>9</v>
      </c>
      <c r="AD20">
        <v>9</v>
      </c>
      <c r="AE20">
        <v>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activeCell="Q17" sqref="Q17"/>
    </sheetView>
  </sheetViews>
  <sheetFormatPr baseColWidth="10" defaultColWidth="8.6640625" defaultRowHeight="18" x14ac:dyDescent="0.25"/>
  <sheetData>
    <row r="1" spans="1:24" x14ac:dyDescent="0.45">
      <c r="A1" s="5" t="s">
        <v>374</v>
      </c>
      <c r="B1" t="s">
        <v>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213</v>
      </c>
      <c r="P1" t="s">
        <v>214</v>
      </c>
      <c r="Q1" t="s">
        <v>215</v>
      </c>
      <c r="R1" t="s">
        <v>233</v>
      </c>
      <c r="S1" t="s">
        <v>216</v>
      </c>
      <c r="T1" t="s">
        <v>234</v>
      </c>
      <c r="U1" t="s">
        <v>217</v>
      </c>
      <c r="V1" t="s">
        <v>218</v>
      </c>
      <c r="W1" t="s">
        <v>235</v>
      </c>
      <c r="X1" t="s">
        <v>199</v>
      </c>
    </row>
    <row r="2" spans="1:24" x14ac:dyDescent="0.45">
      <c r="A2" s="5" t="s">
        <v>375</v>
      </c>
      <c r="B2" s="2"/>
      <c r="C2" t="s">
        <v>401</v>
      </c>
      <c r="D2" t="s">
        <v>401</v>
      </c>
      <c r="E2" t="s">
        <v>401</v>
      </c>
      <c r="F2" t="s">
        <v>401</v>
      </c>
      <c r="G2" t="s">
        <v>401</v>
      </c>
      <c r="H2" t="s">
        <v>401</v>
      </c>
      <c r="I2" t="s">
        <v>401</v>
      </c>
      <c r="J2" t="s">
        <v>401</v>
      </c>
      <c r="K2" t="s">
        <v>401</v>
      </c>
      <c r="L2" t="s">
        <v>401</v>
      </c>
      <c r="M2" t="s">
        <v>401</v>
      </c>
      <c r="N2" t="s">
        <v>401</v>
      </c>
      <c r="O2" t="s">
        <v>401</v>
      </c>
    </row>
    <row r="3" spans="1:24" x14ac:dyDescent="0.45">
      <c r="A3" s="5" t="s">
        <v>376</v>
      </c>
      <c r="B3" s="2"/>
    </row>
    <row r="4" spans="1:24" x14ac:dyDescent="0.45">
      <c r="A4" s="5" t="s">
        <v>377</v>
      </c>
      <c r="B4" s="1"/>
      <c r="W4" t="b">
        <v>1</v>
      </c>
      <c r="X4" t="b">
        <v>0</v>
      </c>
    </row>
    <row r="5" spans="1:24" x14ac:dyDescent="0.45">
      <c r="A5" s="5" t="s">
        <v>378</v>
      </c>
      <c r="W5">
        <v>7</v>
      </c>
      <c r="X5">
        <v>0</v>
      </c>
    </row>
    <row r="6" spans="1:24" x14ac:dyDescent="0.45">
      <c r="A6" s="5" t="s">
        <v>379</v>
      </c>
      <c r="B6" t="s">
        <v>418</v>
      </c>
      <c r="C6" t="s">
        <v>432</v>
      </c>
      <c r="D6" t="s">
        <v>432</v>
      </c>
      <c r="E6" t="s">
        <v>432</v>
      </c>
      <c r="F6" t="s">
        <v>432</v>
      </c>
      <c r="G6" t="s">
        <v>432</v>
      </c>
      <c r="H6" t="s">
        <v>432</v>
      </c>
      <c r="I6" t="s">
        <v>432</v>
      </c>
      <c r="J6" t="s">
        <v>432</v>
      </c>
      <c r="K6" t="s">
        <v>432</v>
      </c>
      <c r="L6" t="s">
        <v>432</v>
      </c>
      <c r="M6" t="s">
        <v>432</v>
      </c>
      <c r="N6" t="s">
        <v>432</v>
      </c>
      <c r="O6" t="s">
        <v>432</v>
      </c>
      <c r="P6" t="s">
        <v>439</v>
      </c>
      <c r="Q6" t="s">
        <v>439</v>
      </c>
      <c r="R6" t="s">
        <v>439</v>
      </c>
      <c r="S6" t="s">
        <v>439</v>
      </c>
      <c r="T6" t="s">
        <v>439</v>
      </c>
      <c r="U6" t="s">
        <v>439</v>
      </c>
      <c r="V6" t="s">
        <v>439</v>
      </c>
      <c r="W6" t="s">
        <v>409</v>
      </c>
      <c r="X6" t="s">
        <v>440</v>
      </c>
    </row>
    <row r="7" spans="1:24" x14ac:dyDescent="0.45">
      <c r="A7" s="5" t="s">
        <v>380</v>
      </c>
    </row>
    <row r="8" spans="1:24" x14ac:dyDescent="0.45">
      <c r="A8" s="5" t="s">
        <v>381</v>
      </c>
    </row>
    <row r="9" spans="1:24" x14ac:dyDescent="0.45">
      <c r="A9" s="5" t="s">
        <v>382</v>
      </c>
    </row>
    <row r="10" spans="1:24" x14ac:dyDescent="0.45">
      <c r="A10" s="5" t="s">
        <v>383</v>
      </c>
      <c r="B10" s="2"/>
    </row>
    <row r="11" spans="1:24" x14ac:dyDescent="0.45">
      <c r="A11" s="5" t="s">
        <v>384</v>
      </c>
    </row>
    <row r="12" spans="1:24" x14ac:dyDescent="0.45">
      <c r="A12" s="5" t="s">
        <v>385</v>
      </c>
    </row>
    <row r="13" spans="1:24" x14ac:dyDescent="0.45">
      <c r="A13" s="5" t="s">
        <v>386</v>
      </c>
    </row>
    <row r="14" spans="1:24" x14ac:dyDescent="0.45">
      <c r="A14" s="5" t="s">
        <v>387</v>
      </c>
    </row>
    <row r="15" spans="1:24" x14ac:dyDescent="0.45">
      <c r="A15" s="5" t="s">
        <v>361</v>
      </c>
    </row>
    <row r="16" spans="1:24" x14ac:dyDescent="0.45">
      <c r="A16" s="5" t="s">
        <v>362</v>
      </c>
    </row>
    <row r="17" spans="1:24" x14ac:dyDescent="0.45">
      <c r="A17" s="5" t="s">
        <v>363</v>
      </c>
    </row>
    <row r="18" spans="1:24" x14ac:dyDescent="0.45">
      <c r="A18" s="5" t="s">
        <v>364</v>
      </c>
    </row>
    <row r="19" spans="1:24" x14ac:dyDescent="0.45">
      <c r="A19" s="5" t="s">
        <v>389</v>
      </c>
      <c r="B19" t="str">
        <f>"LTM_1200_5.1/"&amp;B1&amp;".png"</f>
        <v>LTM_1200_5.1/BODY.png</v>
      </c>
      <c r="C19" t="str">
        <f t="shared" ref="C19:X19" si="0">"LTM_1200_5.1/"&amp;C1&amp;".png"</f>
        <v>LTM_1200_5.1/T_13.2.png</v>
      </c>
      <c r="D19" t="str">
        <f t="shared" si="0"/>
        <v>LTM_1200_5.1/T_17.7.png</v>
      </c>
      <c r="E19" t="str">
        <f t="shared" si="0"/>
        <v>LTM_1200_5.1/T_22.2.png</v>
      </c>
      <c r="F19" t="str">
        <f t="shared" si="0"/>
        <v>LTM_1200_5.1/T_26.7.png</v>
      </c>
      <c r="G19" t="str">
        <f t="shared" si="0"/>
        <v>LTM_1200_5.1/T_31.3.png</v>
      </c>
      <c r="H19" t="str">
        <f t="shared" si="0"/>
        <v>LTM_1200_5.1/T_35.8.png</v>
      </c>
      <c r="I19" t="str">
        <f t="shared" si="0"/>
        <v>LTM_1200_5.1/T_40.3.png</v>
      </c>
      <c r="J19" t="str">
        <f t="shared" si="0"/>
        <v>LTM_1200_5.1/T_44.8.png</v>
      </c>
      <c r="K19" t="str">
        <f t="shared" si="0"/>
        <v>LTM_1200_5.1/T_49.3.png</v>
      </c>
      <c r="L19" t="str">
        <f t="shared" si="0"/>
        <v>LTM_1200_5.1/T_53.8.png</v>
      </c>
      <c r="M19" t="str">
        <f t="shared" si="0"/>
        <v>LTM_1200_5.1/T_62.8.png</v>
      </c>
      <c r="N19" t="str">
        <f t="shared" si="0"/>
        <v>LTM_1200_5.1/T_67.3.png</v>
      </c>
      <c r="O19" t="str">
        <f t="shared" si="0"/>
        <v>LTM_1200_5.1/T_72.png</v>
      </c>
      <c r="P19" t="str">
        <f t="shared" si="0"/>
        <v>LTM_1200_5.1/K_5.4.png</v>
      </c>
      <c r="Q19" t="str">
        <f t="shared" si="0"/>
        <v>LTM_1200_5.1/K_12.2.png</v>
      </c>
      <c r="R19" t="str">
        <f t="shared" si="0"/>
        <v>LTM_1200_5.1/K_19.2.png</v>
      </c>
      <c r="S19" t="str">
        <f t="shared" si="0"/>
        <v>LTM_1200_5.1/K_22.png</v>
      </c>
      <c r="T19" t="str">
        <f t="shared" si="0"/>
        <v>LTM_1200_5.1/K_26.2.png</v>
      </c>
      <c r="U19" t="str">
        <f t="shared" si="0"/>
        <v>LTM_1200_5.1/K_29.png</v>
      </c>
      <c r="V19" t="str">
        <f t="shared" si="0"/>
        <v>LTM_1200_5.1/K_36.png</v>
      </c>
      <c r="W19" t="str">
        <f t="shared" si="0"/>
        <v>LTM_1200_5.1/V.png</v>
      </c>
      <c r="X19" t="str">
        <f t="shared" si="0"/>
        <v>LTM_1200_5.1/A_0.png</v>
      </c>
    </row>
    <row r="20" spans="1:24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12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11</v>
      </c>
      <c r="X20">
        <v>11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V29" sqref="V29"/>
    </sheetView>
  </sheetViews>
  <sheetFormatPr baseColWidth="10" defaultColWidth="8.6640625" defaultRowHeight="18" x14ac:dyDescent="0.25"/>
  <sheetData>
    <row r="1" spans="1:22" x14ac:dyDescent="0.45">
      <c r="A1" s="5" t="s">
        <v>374</v>
      </c>
      <c r="B1" t="s">
        <v>0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104</v>
      </c>
      <c r="J1" t="s">
        <v>242</v>
      </c>
      <c r="K1" t="s">
        <v>243</v>
      </c>
      <c r="L1" t="s">
        <v>244</v>
      </c>
      <c r="M1" t="s">
        <v>245</v>
      </c>
      <c r="N1" t="s">
        <v>246</v>
      </c>
      <c r="O1" t="s">
        <v>247</v>
      </c>
      <c r="P1" t="s">
        <v>248</v>
      </c>
      <c r="Q1" t="s">
        <v>260</v>
      </c>
      <c r="R1" t="s">
        <v>249</v>
      </c>
      <c r="S1" t="s">
        <v>250</v>
      </c>
      <c r="T1" t="s">
        <v>199</v>
      </c>
      <c r="U1" t="s">
        <v>348</v>
      </c>
      <c r="V1" t="s">
        <v>80</v>
      </c>
    </row>
    <row r="2" spans="1:22" x14ac:dyDescent="0.45">
      <c r="A2" s="5" t="s">
        <v>375</v>
      </c>
      <c r="B2" s="2"/>
      <c r="C2" t="s">
        <v>441</v>
      </c>
      <c r="D2" t="s">
        <v>441</v>
      </c>
      <c r="E2" t="s">
        <v>441</v>
      </c>
      <c r="F2" t="s">
        <v>441</v>
      </c>
      <c r="G2" t="s">
        <v>441</v>
      </c>
      <c r="H2" t="s">
        <v>441</v>
      </c>
      <c r="I2" t="s">
        <v>441</v>
      </c>
      <c r="J2" t="s">
        <v>441</v>
      </c>
      <c r="K2" t="s">
        <v>441</v>
      </c>
      <c r="L2" t="s">
        <v>441</v>
      </c>
      <c r="M2" t="s">
        <v>441</v>
      </c>
      <c r="N2" t="s">
        <v>441</v>
      </c>
      <c r="O2" t="s">
        <v>441</v>
      </c>
      <c r="P2" t="s">
        <v>441</v>
      </c>
    </row>
    <row r="3" spans="1:22" x14ac:dyDescent="0.45">
      <c r="A3" s="5" t="s">
        <v>376</v>
      </c>
      <c r="B3" s="2"/>
    </row>
    <row r="4" spans="1:22" x14ac:dyDescent="0.45">
      <c r="A4" s="5" t="s">
        <v>377</v>
      </c>
      <c r="B4" s="1"/>
      <c r="T4" t="b">
        <v>0</v>
      </c>
      <c r="U4" t="b">
        <v>0</v>
      </c>
      <c r="V4" t="b">
        <v>1</v>
      </c>
    </row>
    <row r="5" spans="1:22" x14ac:dyDescent="0.45">
      <c r="A5" s="5" t="s">
        <v>378</v>
      </c>
      <c r="T5">
        <v>0</v>
      </c>
      <c r="U5">
        <v>0</v>
      </c>
      <c r="V5">
        <v>7</v>
      </c>
    </row>
    <row r="6" spans="1:22" x14ac:dyDescent="0.45">
      <c r="A6" s="5" t="s">
        <v>379</v>
      </c>
      <c r="B6" t="s">
        <v>418</v>
      </c>
      <c r="C6" t="s">
        <v>442</v>
      </c>
      <c r="D6" t="s">
        <v>442</v>
      </c>
      <c r="E6" t="s">
        <v>442</v>
      </c>
      <c r="F6" t="s">
        <v>442</v>
      </c>
      <c r="G6" t="s">
        <v>442</v>
      </c>
      <c r="H6" t="s">
        <v>442</v>
      </c>
      <c r="I6" t="s">
        <v>442</v>
      </c>
      <c r="J6" t="s">
        <v>442</v>
      </c>
      <c r="K6" t="s">
        <v>442</v>
      </c>
      <c r="L6" t="s">
        <v>442</v>
      </c>
      <c r="M6" t="s">
        <v>442</v>
      </c>
      <c r="N6" t="s">
        <v>442</v>
      </c>
      <c r="O6" t="s">
        <v>442</v>
      </c>
      <c r="P6" t="s">
        <v>442</v>
      </c>
      <c r="Q6" t="s">
        <v>443</v>
      </c>
      <c r="R6" t="s">
        <v>443</v>
      </c>
      <c r="S6" t="s">
        <v>443</v>
      </c>
      <c r="T6" t="s">
        <v>410</v>
      </c>
      <c r="U6" t="s">
        <v>410</v>
      </c>
      <c r="V6" t="s">
        <v>410</v>
      </c>
    </row>
    <row r="7" spans="1:22" x14ac:dyDescent="0.45">
      <c r="A7" s="5" t="s">
        <v>380</v>
      </c>
    </row>
    <row r="8" spans="1:22" x14ac:dyDescent="0.45">
      <c r="A8" s="5" t="s">
        <v>381</v>
      </c>
    </row>
    <row r="9" spans="1:22" x14ac:dyDescent="0.45">
      <c r="A9" s="5" t="s">
        <v>382</v>
      </c>
    </row>
    <row r="10" spans="1:22" x14ac:dyDescent="0.45">
      <c r="A10" s="5" t="s">
        <v>383</v>
      </c>
      <c r="B10" s="2"/>
    </row>
    <row r="11" spans="1:22" x14ac:dyDescent="0.45">
      <c r="A11" s="5" t="s">
        <v>384</v>
      </c>
    </row>
    <row r="12" spans="1:22" x14ac:dyDescent="0.45">
      <c r="A12" s="5" t="s">
        <v>385</v>
      </c>
    </row>
    <row r="13" spans="1:22" x14ac:dyDescent="0.45">
      <c r="A13" s="5" t="s">
        <v>386</v>
      </c>
    </row>
    <row r="14" spans="1:22" x14ac:dyDescent="0.45">
      <c r="A14" s="5" t="s">
        <v>387</v>
      </c>
    </row>
    <row r="15" spans="1:22" x14ac:dyDescent="0.45">
      <c r="A15" s="5" t="s">
        <v>361</v>
      </c>
    </row>
    <row r="16" spans="1:22" x14ac:dyDescent="0.45">
      <c r="A16" s="5" t="s">
        <v>362</v>
      </c>
    </row>
    <row r="17" spans="1:22" x14ac:dyDescent="0.45">
      <c r="A17" s="5" t="s">
        <v>363</v>
      </c>
    </row>
    <row r="18" spans="1:22" x14ac:dyDescent="0.45">
      <c r="A18" s="5" t="s">
        <v>364</v>
      </c>
    </row>
    <row r="19" spans="1:22" x14ac:dyDescent="0.45">
      <c r="A19" s="5" t="s">
        <v>389</v>
      </c>
      <c r="B19" t="str">
        <f>"LTM_1150_6.1/"&amp;B1&amp;".png"</f>
        <v>LTM_1150_6.1/BODY.png</v>
      </c>
      <c r="C19" t="str">
        <f t="shared" ref="C19:V19" si="0">"LTM_1150_6.1/"&amp;C1&amp;".png"</f>
        <v>LTM_1150_6.1/T_13.7.png</v>
      </c>
      <c r="D19" t="str">
        <f t="shared" si="0"/>
        <v>LTM_1150_6.1/T_18.5.png</v>
      </c>
      <c r="E19" t="str">
        <f t="shared" si="0"/>
        <v>LTM_1150_6.1/T_23.3.png</v>
      </c>
      <c r="F19" t="str">
        <f t="shared" si="0"/>
        <v>LTM_1150_6.1/T_28.1.png</v>
      </c>
      <c r="G19" t="str">
        <f t="shared" si="0"/>
        <v>LTM_1150_6.1/T_32.9.png</v>
      </c>
      <c r="H19" t="str">
        <f t="shared" si="0"/>
        <v>LTM_1150_6.1/T_37.7.png</v>
      </c>
      <c r="I19" t="str">
        <f t="shared" si="0"/>
        <v>LTM_1150_6.1/T_42.5.png</v>
      </c>
      <c r="J19" t="str">
        <f t="shared" si="0"/>
        <v>LTM_1150_6.1/T_47.4.png</v>
      </c>
      <c r="K19" t="str">
        <f t="shared" si="0"/>
        <v>LTM_1150_6.1/T_52.2.png</v>
      </c>
      <c r="L19" t="str">
        <f t="shared" si="0"/>
        <v>LTM_1150_6.1/T_57.png</v>
      </c>
      <c r="M19" t="str">
        <f t="shared" si="0"/>
        <v>LTM_1150_6.1/T_60.3.png</v>
      </c>
      <c r="N19" t="str">
        <f t="shared" si="0"/>
        <v>LTM_1150_6.1/T_61.8.png</v>
      </c>
      <c r="O19" t="str">
        <f t="shared" si="0"/>
        <v>LTM_1150_6.1/T_65.2.png</v>
      </c>
      <c r="P19" t="str">
        <f t="shared" si="0"/>
        <v>LTM_1150_6.1/T_66.png</v>
      </c>
      <c r="Q19" t="str">
        <f t="shared" si="0"/>
        <v>LTM_1150_6.1/K_10.8.png</v>
      </c>
      <c r="R19" t="str">
        <f t="shared" si="0"/>
        <v>LTM_1150_6.1/K_19.png</v>
      </c>
      <c r="S19" t="str">
        <f t="shared" si="0"/>
        <v>LTM_1150_6.1/K_2.9.png</v>
      </c>
      <c r="T19" t="str">
        <f t="shared" si="0"/>
        <v>LTM_1150_6.1/A_0.png</v>
      </c>
      <c r="U19" t="str">
        <f t="shared" si="0"/>
        <v>LTM_1150_6.1/A_H.png</v>
      </c>
      <c r="V19" t="str">
        <f t="shared" si="0"/>
        <v>LTM_1150_6.1/V.png</v>
      </c>
    </row>
    <row r="20" spans="1:22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12</v>
      </c>
      <c r="P20">
        <v>12</v>
      </c>
      <c r="Q20">
        <v>7</v>
      </c>
      <c r="R20">
        <v>7</v>
      </c>
      <c r="S20">
        <v>7</v>
      </c>
      <c r="T20">
        <v>10</v>
      </c>
      <c r="U20">
        <v>10</v>
      </c>
      <c r="V20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U32" sqref="U32"/>
    </sheetView>
  </sheetViews>
  <sheetFormatPr baseColWidth="10" defaultColWidth="8.6640625" defaultRowHeight="18" x14ac:dyDescent="0.25"/>
  <sheetData>
    <row r="1" spans="1:20" x14ac:dyDescent="0.45">
      <c r="A1" s="5" t="s">
        <v>374</v>
      </c>
      <c r="B1" t="s">
        <v>0</v>
      </c>
      <c r="C1" t="s">
        <v>251</v>
      </c>
      <c r="D1" t="s">
        <v>252</v>
      </c>
      <c r="E1" t="s">
        <v>109</v>
      </c>
      <c r="F1" t="s">
        <v>131</v>
      </c>
      <c r="G1" t="s">
        <v>142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209</v>
      </c>
      <c r="N1" t="s">
        <v>258</v>
      </c>
      <c r="O1" t="s">
        <v>259</v>
      </c>
      <c r="P1" t="s">
        <v>138</v>
      </c>
      <c r="Q1" t="s">
        <v>260</v>
      </c>
      <c r="R1" t="s">
        <v>249</v>
      </c>
      <c r="S1" t="s">
        <v>199</v>
      </c>
      <c r="T1" t="s">
        <v>80</v>
      </c>
    </row>
    <row r="2" spans="1:20" x14ac:dyDescent="0.45">
      <c r="A2" s="5" t="s">
        <v>375</v>
      </c>
      <c r="B2" s="2"/>
      <c r="C2" t="s">
        <v>401</v>
      </c>
      <c r="D2" t="s">
        <v>401</v>
      </c>
      <c r="E2" t="s">
        <v>401</v>
      </c>
      <c r="F2" t="s">
        <v>401</v>
      </c>
      <c r="G2" t="s">
        <v>401</v>
      </c>
      <c r="H2" t="s">
        <v>401</v>
      </c>
      <c r="I2" t="s">
        <v>401</v>
      </c>
      <c r="J2" t="s">
        <v>401</v>
      </c>
      <c r="K2" t="s">
        <v>401</v>
      </c>
      <c r="L2" t="s">
        <v>401</v>
      </c>
      <c r="M2" t="s">
        <v>401</v>
      </c>
      <c r="N2" t="s">
        <v>401</v>
      </c>
      <c r="O2" t="s">
        <v>401</v>
      </c>
      <c r="P2" t="s">
        <v>401</v>
      </c>
    </row>
    <row r="3" spans="1:20" x14ac:dyDescent="0.45">
      <c r="A3" s="5" t="s">
        <v>376</v>
      </c>
      <c r="B3" s="2"/>
    </row>
    <row r="4" spans="1:20" x14ac:dyDescent="0.45">
      <c r="A4" s="5" t="s">
        <v>377</v>
      </c>
      <c r="B4" s="1"/>
      <c r="S4" t="b">
        <v>0</v>
      </c>
      <c r="T4" t="b">
        <v>1</v>
      </c>
    </row>
    <row r="5" spans="1:20" x14ac:dyDescent="0.45">
      <c r="A5" s="5" t="s">
        <v>378</v>
      </c>
      <c r="S5">
        <v>0</v>
      </c>
      <c r="T5">
        <v>7</v>
      </c>
    </row>
    <row r="6" spans="1:20" x14ac:dyDescent="0.45">
      <c r="A6" s="5" t="s">
        <v>379</v>
      </c>
      <c r="B6" t="s">
        <v>424</v>
      </c>
      <c r="C6" t="s">
        <v>444</v>
      </c>
      <c r="D6" t="s">
        <v>444</v>
      </c>
      <c r="E6" t="s">
        <v>444</v>
      </c>
      <c r="F6" t="s">
        <v>444</v>
      </c>
      <c r="G6" t="s">
        <v>444</v>
      </c>
      <c r="H6" t="s">
        <v>444</v>
      </c>
      <c r="I6" t="s">
        <v>444</v>
      </c>
      <c r="J6" t="s">
        <v>444</v>
      </c>
      <c r="K6" t="s">
        <v>444</v>
      </c>
      <c r="L6" t="s">
        <v>444</v>
      </c>
      <c r="M6" t="s">
        <v>444</v>
      </c>
      <c r="N6" t="s">
        <v>444</v>
      </c>
      <c r="O6" t="s">
        <v>444</v>
      </c>
      <c r="P6" t="s">
        <v>444</v>
      </c>
      <c r="Q6" t="s">
        <v>406</v>
      </c>
      <c r="R6" t="s">
        <v>406</v>
      </c>
      <c r="S6" t="s">
        <v>410</v>
      </c>
      <c r="T6" t="s">
        <v>410</v>
      </c>
    </row>
    <row r="7" spans="1:20" x14ac:dyDescent="0.45">
      <c r="A7" s="5" t="s">
        <v>380</v>
      </c>
    </row>
    <row r="8" spans="1:20" x14ac:dyDescent="0.45">
      <c r="A8" s="5" t="s">
        <v>381</v>
      </c>
    </row>
    <row r="9" spans="1:20" x14ac:dyDescent="0.45">
      <c r="A9" s="5" t="s">
        <v>382</v>
      </c>
    </row>
    <row r="10" spans="1:20" x14ac:dyDescent="0.45">
      <c r="A10" s="5" t="s">
        <v>383</v>
      </c>
      <c r="B10" s="2"/>
    </row>
    <row r="11" spans="1:20" x14ac:dyDescent="0.45">
      <c r="A11" s="5" t="s">
        <v>384</v>
      </c>
    </row>
    <row r="12" spans="1:20" x14ac:dyDescent="0.45">
      <c r="A12" s="5" t="s">
        <v>385</v>
      </c>
    </row>
    <row r="13" spans="1:20" x14ac:dyDescent="0.45">
      <c r="A13" s="5" t="s">
        <v>386</v>
      </c>
    </row>
    <row r="14" spans="1:20" x14ac:dyDescent="0.45">
      <c r="A14" s="5" t="s">
        <v>387</v>
      </c>
    </row>
    <row r="15" spans="1:20" x14ac:dyDescent="0.45">
      <c r="A15" s="5" t="s">
        <v>361</v>
      </c>
    </row>
    <row r="16" spans="1:20" x14ac:dyDescent="0.45">
      <c r="A16" s="5" t="s">
        <v>362</v>
      </c>
    </row>
    <row r="17" spans="1:20" x14ac:dyDescent="0.45">
      <c r="A17" s="5" t="s">
        <v>363</v>
      </c>
    </row>
    <row r="18" spans="1:20" x14ac:dyDescent="0.45">
      <c r="A18" s="5" t="s">
        <v>364</v>
      </c>
    </row>
    <row r="19" spans="1:20" x14ac:dyDescent="0.45">
      <c r="A19" s="5" t="s">
        <v>394</v>
      </c>
      <c r="B19" t="str">
        <f>"LTM_1130_5.1/"&amp;B1&amp;".png"</f>
        <v>LTM_1130_5.1/BODY.png</v>
      </c>
      <c r="C19" t="str">
        <f t="shared" ref="C19:T19" si="0">"LTM_1130_5.1/"&amp;C1&amp;".png"</f>
        <v>LTM_1130_5.1/T_12.7.png</v>
      </c>
      <c r="D19" t="str">
        <f t="shared" si="0"/>
        <v>LTM_1130_5.1/T_17.png</v>
      </c>
      <c r="E19" t="str">
        <f t="shared" si="0"/>
        <v>LTM_1130_5.1/T_21.4.png</v>
      </c>
      <c r="F19" t="str">
        <f t="shared" si="0"/>
        <v>LTM_1130_5.1/T_25.7.png</v>
      </c>
      <c r="G19" t="str">
        <f t="shared" si="0"/>
        <v>LTM_1130_5.1/T_30.1.png</v>
      </c>
      <c r="H19" t="str">
        <f t="shared" si="0"/>
        <v>LTM_1130_5.1/T_34.4.png</v>
      </c>
      <c r="I19" t="str">
        <f t="shared" si="0"/>
        <v>LTM_1130_5.1/T_38.8.png</v>
      </c>
      <c r="J19" t="str">
        <f t="shared" si="0"/>
        <v>LTM_1130_5.1/T_43.1.png</v>
      </c>
      <c r="K19" t="str">
        <f t="shared" si="0"/>
        <v>LTM_1130_5.1/T_47.5.png</v>
      </c>
      <c r="L19" t="str">
        <f t="shared" si="0"/>
        <v>LTM_1130_5.1/T_50.5.png</v>
      </c>
      <c r="M19" t="str">
        <f t="shared" si="0"/>
        <v>LTM_1130_5.1/T_51.9.png</v>
      </c>
      <c r="N19" t="str">
        <f t="shared" si="0"/>
        <v>LTM_1130_5.1/T_54.9.png</v>
      </c>
      <c r="O19" t="str">
        <f t="shared" si="0"/>
        <v>LTM_1130_5.1/T_56.2.png</v>
      </c>
      <c r="P19" t="str">
        <f t="shared" si="0"/>
        <v>LTM_1130_5.1/T_60.png</v>
      </c>
      <c r="Q19" t="str">
        <f t="shared" si="0"/>
        <v>LTM_1130_5.1/K_10.8.png</v>
      </c>
      <c r="R19" t="str">
        <f t="shared" si="0"/>
        <v>LTM_1130_5.1/K_19.png</v>
      </c>
      <c r="S19" t="str">
        <f t="shared" si="0"/>
        <v>LTM_1130_5.1/A_0.png</v>
      </c>
      <c r="T19" t="str">
        <f t="shared" si="0"/>
        <v>LTM_1130_5.1/V.png</v>
      </c>
    </row>
    <row r="20" spans="1:20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12</v>
      </c>
      <c r="P20">
        <v>12</v>
      </c>
      <c r="Q20">
        <v>7</v>
      </c>
      <c r="R20">
        <v>7</v>
      </c>
      <c r="S20">
        <v>10</v>
      </c>
      <c r="T20">
        <v>10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L35" sqref="L35"/>
    </sheetView>
  </sheetViews>
  <sheetFormatPr baseColWidth="10" defaultColWidth="8.6640625" defaultRowHeight="18" x14ac:dyDescent="0.25"/>
  <sheetData>
    <row r="1" spans="1:17" x14ac:dyDescent="0.45">
      <c r="A1" s="5" t="s">
        <v>374</v>
      </c>
      <c r="B1" t="s">
        <v>0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142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261</v>
      </c>
      <c r="O1" t="s">
        <v>249</v>
      </c>
      <c r="P1" t="s">
        <v>199</v>
      </c>
      <c r="Q1" t="s">
        <v>80</v>
      </c>
    </row>
    <row r="2" spans="1:17" x14ac:dyDescent="0.45">
      <c r="A2" s="5" t="s">
        <v>375</v>
      </c>
      <c r="B2" s="2"/>
      <c r="C2" t="s">
        <v>401</v>
      </c>
      <c r="D2" t="s">
        <v>401</v>
      </c>
      <c r="E2" t="s">
        <v>401</v>
      </c>
      <c r="F2" t="s">
        <v>401</v>
      </c>
      <c r="G2" t="s">
        <v>401</v>
      </c>
      <c r="H2" t="s">
        <v>401</v>
      </c>
      <c r="I2" t="s">
        <v>401</v>
      </c>
      <c r="J2" t="s">
        <v>401</v>
      </c>
      <c r="K2" t="s">
        <v>401</v>
      </c>
      <c r="L2" t="s">
        <v>401</v>
      </c>
      <c r="M2" t="s">
        <v>401</v>
      </c>
    </row>
    <row r="3" spans="1:17" x14ac:dyDescent="0.45">
      <c r="A3" s="5" t="s">
        <v>376</v>
      </c>
      <c r="B3" s="2"/>
    </row>
    <row r="4" spans="1:17" x14ac:dyDescent="0.45">
      <c r="A4" s="5" t="s">
        <v>377</v>
      </c>
      <c r="B4" s="1"/>
      <c r="P4" t="b">
        <v>0</v>
      </c>
      <c r="Q4" t="b">
        <v>1</v>
      </c>
    </row>
    <row r="5" spans="1:17" x14ac:dyDescent="0.45">
      <c r="A5" s="5" t="s">
        <v>378</v>
      </c>
      <c r="P5">
        <v>0</v>
      </c>
      <c r="Q5">
        <v>7</v>
      </c>
    </row>
    <row r="6" spans="1:17" x14ac:dyDescent="0.45">
      <c r="A6" s="5" t="s">
        <v>379</v>
      </c>
      <c r="B6" t="s">
        <v>418</v>
      </c>
      <c r="C6" t="s">
        <v>432</v>
      </c>
      <c r="D6" t="s">
        <v>432</v>
      </c>
      <c r="E6" t="s">
        <v>432</v>
      </c>
      <c r="F6" t="s">
        <v>432</v>
      </c>
      <c r="G6" t="s">
        <v>432</v>
      </c>
      <c r="H6" t="s">
        <v>432</v>
      </c>
      <c r="I6" t="s">
        <v>432</v>
      </c>
      <c r="J6" t="s">
        <v>432</v>
      </c>
      <c r="K6" t="s">
        <v>432</v>
      </c>
      <c r="L6" t="s">
        <v>432</v>
      </c>
      <c r="M6" t="s">
        <v>432</v>
      </c>
      <c r="N6" t="s">
        <v>445</v>
      </c>
      <c r="O6" t="s">
        <v>437</v>
      </c>
      <c r="P6" t="s">
        <v>446</v>
      </c>
      <c r="Q6" t="s">
        <v>410</v>
      </c>
    </row>
    <row r="7" spans="1:17" x14ac:dyDescent="0.45">
      <c r="A7" s="5" t="s">
        <v>380</v>
      </c>
    </row>
    <row r="8" spans="1:17" x14ac:dyDescent="0.45">
      <c r="A8" s="5" t="s">
        <v>381</v>
      </c>
    </row>
    <row r="9" spans="1:17" x14ac:dyDescent="0.45">
      <c r="A9" s="5" t="s">
        <v>382</v>
      </c>
    </row>
    <row r="10" spans="1:17" x14ac:dyDescent="0.45">
      <c r="A10" s="5" t="s">
        <v>383</v>
      </c>
      <c r="B10" s="2"/>
    </row>
    <row r="11" spans="1:17" x14ac:dyDescent="0.45">
      <c r="A11" s="5" t="s">
        <v>384</v>
      </c>
    </row>
    <row r="12" spans="1:17" x14ac:dyDescent="0.45">
      <c r="A12" s="5" t="s">
        <v>385</v>
      </c>
    </row>
    <row r="13" spans="1:17" x14ac:dyDescent="0.45">
      <c r="A13" s="5" t="s">
        <v>386</v>
      </c>
    </row>
    <row r="14" spans="1:17" x14ac:dyDescent="0.45">
      <c r="A14" s="5" t="s">
        <v>387</v>
      </c>
    </row>
    <row r="15" spans="1:17" x14ac:dyDescent="0.45">
      <c r="A15" s="5" t="s">
        <v>361</v>
      </c>
    </row>
    <row r="16" spans="1:17" x14ac:dyDescent="0.45">
      <c r="A16" s="5" t="s">
        <v>362</v>
      </c>
    </row>
    <row r="17" spans="1:17" x14ac:dyDescent="0.45">
      <c r="A17" s="5" t="s">
        <v>363</v>
      </c>
    </row>
    <row r="18" spans="1:17" x14ac:dyDescent="0.45">
      <c r="A18" s="5" t="s">
        <v>364</v>
      </c>
    </row>
    <row r="19" spans="1:17" x14ac:dyDescent="0.45">
      <c r="A19" s="5" t="s">
        <v>389</v>
      </c>
      <c r="B19" t="str">
        <f>"LTM_1100_5.2/"&amp;B1&amp;".png"</f>
        <v>LTM_1100_5.2/BODY.png</v>
      </c>
      <c r="C19" t="str">
        <f t="shared" ref="C19:Q19" si="0">"LTM_1100_5.2/"&amp;C1&amp;".png"</f>
        <v>LTM_1100_5.2/T_11.5.png</v>
      </c>
      <c r="D19" t="str">
        <f t="shared" si="0"/>
        <v>LTM_1100_5.2/T_15.2.png</v>
      </c>
      <c r="E19" t="str">
        <f t="shared" si="0"/>
        <v>LTM_1100_5.2/T_19.png</v>
      </c>
      <c r="F19" t="str">
        <f t="shared" si="0"/>
        <v>LTM_1100_5.2/T_22.7.png</v>
      </c>
      <c r="G19" t="str">
        <f t="shared" si="0"/>
        <v>LTM_1100_5.2/T_26.4.png</v>
      </c>
      <c r="H19" t="str">
        <f t="shared" si="0"/>
        <v>LTM_1100_5.2/T_30.1.png</v>
      </c>
      <c r="I19" t="str">
        <f t="shared" si="0"/>
        <v>LTM_1100_5.2/T_33.9.png</v>
      </c>
      <c r="J19" t="str">
        <f t="shared" si="0"/>
        <v>LTM_1100_5.2/T_41.3.png</v>
      </c>
      <c r="K19" t="str">
        <f t="shared" si="0"/>
        <v>LTM_1100_5.2/T_45.png</v>
      </c>
      <c r="L19" t="str">
        <f t="shared" si="0"/>
        <v>LTM_1100_5.2/T_48.8.png</v>
      </c>
      <c r="M19" t="str">
        <f t="shared" si="0"/>
        <v>LTM_1100_5.2/T_52.png</v>
      </c>
      <c r="N19" t="str">
        <f t="shared" si="0"/>
        <v>LTM_1100_5.2/K_10.8.png</v>
      </c>
      <c r="O19" t="str">
        <f t="shared" si="0"/>
        <v>LTM_1100_5.2/K_19.png</v>
      </c>
      <c r="P19" t="str">
        <f t="shared" si="0"/>
        <v>LTM_1100_5.2/A_0.png</v>
      </c>
      <c r="Q19" t="str">
        <f t="shared" si="0"/>
        <v>LTM_1100_5.2/V.png</v>
      </c>
    </row>
    <row r="20" spans="1:17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9</v>
      </c>
      <c r="O20">
        <v>9</v>
      </c>
      <c r="P20">
        <v>10</v>
      </c>
      <c r="Q20">
        <v>10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workbookViewId="0">
      <selection activeCell="T32" sqref="T32"/>
    </sheetView>
  </sheetViews>
  <sheetFormatPr baseColWidth="10" defaultColWidth="8.6640625" defaultRowHeight="18" x14ac:dyDescent="0.25"/>
  <sheetData>
    <row r="1" spans="1:25" x14ac:dyDescent="0.45">
      <c r="A1" s="5" t="s">
        <v>374</v>
      </c>
      <c r="B1" t="s">
        <v>0</v>
      </c>
      <c r="C1" t="s">
        <v>262</v>
      </c>
      <c r="D1" t="s">
        <v>263</v>
      </c>
      <c r="E1" t="s">
        <v>273</v>
      </c>
      <c r="F1" t="s">
        <v>274</v>
      </c>
      <c r="G1" t="s">
        <v>275</v>
      </c>
      <c r="H1" t="s">
        <v>142</v>
      </c>
      <c r="I1" t="s">
        <v>276</v>
      </c>
      <c r="J1" t="s">
        <v>277</v>
      </c>
      <c r="K1" t="s">
        <v>278</v>
      </c>
      <c r="L1" t="s">
        <v>269</v>
      </c>
      <c r="M1" t="s">
        <v>256</v>
      </c>
      <c r="N1" t="s">
        <v>169</v>
      </c>
      <c r="O1" t="s">
        <v>209</v>
      </c>
      <c r="P1" t="s">
        <v>279</v>
      </c>
      <c r="Q1" t="s">
        <v>280</v>
      </c>
      <c r="R1" t="s">
        <v>281</v>
      </c>
      <c r="S1" t="s">
        <v>138</v>
      </c>
      <c r="T1" t="s">
        <v>260</v>
      </c>
      <c r="U1" t="s">
        <v>249</v>
      </c>
      <c r="V1" t="s">
        <v>250</v>
      </c>
      <c r="W1" t="s">
        <v>199</v>
      </c>
      <c r="X1" t="s">
        <v>348</v>
      </c>
      <c r="Y1" t="s">
        <v>80</v>
      </c>
    </row>
    <row r="2" spans="1:25" x14ac:dyDescent="0.45">
      <c r="A2" s="5" t="s">
        <v>375</v>
      </c>
      <c r="B2" s="2"/>
      <c r="C2" t="s">
        <v>401</v>
      </c>
      <c r="D2" t="s">
        <v>401</v>
      </c>
      <c r="E2" t="s">
        <v>401</v>
      </c>
      <c r="F2" t="s">
        <v>401</v>
      </c>
      <c r="G2" t="s">
        <v>401</v>
      </c>
      <c r="H2" t="s">
        <v>401</v>
      </c>
      <c r="I2" t="s">
        <v>401</v>
      </c>
      <c r="J2" t="s">
        <v>401</v>
      </c>
      <c r="K2" t="s">
        <v>401</v>
      </c>
      <c r="L2" t="s">
        <v>401</v>
      </c>
      <c r="M2" t="s">
        <v>401</v>
      </c>
      <c r="N2" t="s">
        <v>401</v>
      </c>
      <c r="O2" t="s">
        <v>401</v>
      </c>
      <c r="P2" t="s">
        <v>401</v>
      </c>
      <c r="Q2" t="s">
        <v>401</v>
      </c>
      <c r="R2" t="s">
        <v>401</v>
      </c>
      <c r="S2" t="s">
        <v>401</v>
      </c>
    </row>
    <row r="3" spans="1:25" x14ac:dyDescent="0.45">
      <c r="A3" s="5" t="s">
        <v>376</v>
      </c>
      <c r="B3" s="2"/>
    </row>
    <row r="4" spans="1:25" x14ac:dyDescent="0.45">
      <c r="A4" s="5" t="s">
        <v>377</v>
      </c>
      <c r="B4" s="1"/>
      <c r="W4" t="b">
        <v>0</v>
      </c>
      <c r="X4" t="b">
        <v>0</v>
      </c>
      <c r="Y4" t="b">
        <v>1</v>
      </c>
    </row>
    <row r="5" spans="1:25" x14ac:dyDescent="0.45">
      <c r="A5" s="5" t="s">
        <v>378</v>
      </c>
      <c r="W5">
        <v>0</v>
      </c>
      <c r="X5">
        <v>0</v>
      </c>
      <c r="Y5">
        <v>7</v>
      </c>
    </row>
    <row r="6" spans="1:25" x14ac:dyDescent="0.45">
      <c r="A6" s="5" t="s">
        <v>379</v>
      </c>
      <c r="B6" t="s">
        <v>418</v>
      </c>
      <c r="C6" t="s">
        <v>447</v>
      </c>
      <c r="D6" t="s">
        <v>447</v>
      </c>
      <c r="E6" t="s">
        <v>447</v>
      </c>
      <c r="F6" t="s">
        <v>447</v>
      </c>
      <c r="G6" t="s">
        <v>447</v>
      </c>
      <c r="H6" t="s">
        <v>447</v>
      </c>
      <c r="I6" t="s">
        <v>447</v>
      </c>
      <c r="J6" t="s">
        <v>447</v>
      </c>
      <c r="K6" t="s">
        <v>447</v>
      </c>
      <c r="L6" t="s">
        <v>447</v>
      </c>
      <c r="M6" t="s">
        <v>447</v>
      </c>
      <c r="N6" t="s">
        <v>447</v>
      </c>
      <c r="O6" t="s">
        <v>447</v>
      </c>
      <c r="P6" t="s">
        <v>447</v>
      </c>
      <c r="Q6" t="s">
        <v>447</v>
      </c>
      <c r="R6" t="s">
        <v>447</v>
      </c>
      <c r="S6" t="s">
        <v>447</v>
      </c>
      <c r="T6" t="s">
        <v>448</v>
      </c>
      <c r="U6" t="s">
        <v>448</v>
      </c>
      <c r="V6" t="s">
        <v>448</v>
      </c>
      <c r="W6" t="s">
        <v>446</v>
      </c>
      <c r="X6" t="s">
        <v>446</v>
      </c>
      <c r="Y6" t="s">
        <v>446</v>
      </c>
    </row>
    <row r="7" spans="1:25" x14ac:dyDescent="0.45">
      <c r="A7" s="5" t="s">
        <v>380</v>
      </c>
    </row>
    <row r="8" spans="1:25" x14ac:dyDescent="0.45">
      <c r="A8" s="5" t="s">
        <v>381</v>
      </c>
    </row>
    <row r="9" spans="1:25" x14ac:dyDescent="0.45">
      <c r="A9" s="5" t="s">
        <v>382</v>
      </c>
    </row>
    <row r="10" spans="1:25" x14ac:dyDescent="0.45">
      <c r="A10" s="5" t="s">
        <v>383</v>
      </c>
      <c r="B10" s="2"/>
    </row>
    <row r="11" spans="1:25" x14ac:dyDescent="0.45">
      <c r="A11" s="5" t="s">
        <v>384</v>
      </c>
    </row>
    <row r="12" spans="1:25" x14ac:dyDescent="0.45">
      <c r="A12" s="5" t="s">
        <v>385</v>
      </c>
    </row>
    <row r="13" spans="1:25" x14ac:dyDescent="0.45">
      <c r="A13" s="5" t="s">
        <v>386</v>
      </c>
    </row>
    <row r="14" spans="1:25" x14ac:dyDescent="0.45">
      <c r="A14" s="5" t="s">
        <v>387</v>
      </c>
    </row>
    <row r="15" spans="1:25" x14ac:dyDescent="0.45">
      <c r="A15" s="5" t="s">
        <v>361</v>
      </c>
    </row>
    <row r="16" spans="1:25" x14ac:dyDescent="0.45">
      <c r="A16" s="5" t="s">
        <v>362</v>
      </c>
    </row>
    <row r="17" spans="1:25" x14ac:dyDescent="0.45">
      <c r="A17" s="5" t="s">
        <v>363</v>
      </c>
    </row>
    <row r="18" spans="1:25" x14ac:dyDescent="0.45">
      <c r="A18" s="5" t="s">
        <v>364</v>
      </c>
    </row>
    <row r="19" spans="1:25" x14ac:dyDescent="0.45">
      <c r="A19" s="5" t="s">
        <v>392</v>
      </c>
      <c r="B19" t="str">
        <f>"LTM_1100_4.2/"&amp;B1&amp;".png"</f>
        <v>LTM_1100_4.2/BODY.png</v>
      </c>
      <c r="C19" t="str">
        <f t="shared" ref="C19:Y19" si="0">"LTM_1100_4.2/"&amp;C1&amp;".png"</f>
        <v>LTM_1100_4.2/T_11.5.png</v>
      </c>
      <c r="D19" t="str">
        <f t="shared" si="0"/>
        <v>LTM_1100_4.2/T_15.2.png</v>
      </c>
      <c r="E19" t="str">
        <f t="shared" si="0"/>
        <v>LTM_1100_4.2/T_18.9.png</v>
      </c>
      <c r="F19" t="str">
        <f t="shared" si="0"/>
        <v>LTM_1100_4.2/T_22.6.png</v>
      </c>
      <c r="G19" t="str">
        <f t="shared" si="0"/>
        <v>LTM_1100_4.2/T_26.3.png</v>
      </c>
      <c r="H19" t="str">
        <f t="shared" si="0"/>
        <v>LTM_1100_4.2/T_30.1.png</v>
      </c>
      <c r="I19" t="str">
        <f t="shared" si="0"/>
        <v>LTM_1100_4.2/T_33.8.png</v>
      </c>
      <c r="J19" t="str">
        <f t="shared" si="0"/>
        <v>LTM_1100_4.2/T_37.5.png</v>
      </c>
      <c r="K19" t="str">
        <f t="shared" si="0"/>
        <v>LTM_1100_4.2/T_41.2.png</v>
      </c>
      <c r="L19" t="str">
        <f t="shared" si="0"/>
        <v>LTM_1100_4.2/T_45.png</v>
      </c>
      <c r="M19" t="str">
        <f t="shared" si="0"/>
        <v>LTM_1100_4.2/T_47.5.png</v>
      </c>
      <c r="N19" t="str">
        <f t="shared" si="0"/>
        <v>LTM_1100_4.2/T_48.7.png</v>
      </c>
      <c r="O19" t="str">
        <f t="shared" si="0"/>
        <v>LTM_1100_4.2/T_51.9.png</v>
      </c>
      <c r="P19" t="str">
        <f t="shared" si="0"/>
        <v>LTM_1100_4.2/T_52.4.png</v>
      </c>
      <c r="Q19" t="str">
        <f t="shared" si="0"/>
        <v>LTM_1100_4.2/T_55.6.png</v>
      </c>
      <c r="R19" t="str">
        <f t="shared" si="0"/>
        <v>LTM_1100_4.2/T_56.1.png</v>
      </c>
      <c r="S19" t="str">
        <f t="shared" si="0"/>
        <v>LTM_1100_4.2/T_60.png</v>
      </c>
      <c r="T19" t="str">
        <f t="shared" si="0"/>
        <v>LTM_1100_4.2/K_10.8.png</v>
      </c>
      <c r="U19" t="str">
        <f t="shared" si="0"/>
        <v>LTM_1100_4.2/K_19.png</v>
      </c>
      <c r="V19" t="str">
        <f t="shared" si="0"/>
        <v>LTM_1100_4.2/K_2.9.png</v>
      </c>
      <c r="W19" t="str">
        <f t="shared" si="0"/>
        <v>LTM_1100_4.2/A_0.png</v>
      </c>
      <c r="X19" t="str">
        <f t="shared" si="0"/>
        <v>LTM_1100_4.2/A_H.png</v>
      </c>
      <c r="Y19" t="str">
        <f t="shared" si="0"/>
        <v>LTM_1100_4.2/V.png</v>
      </c>
    </row>
    <row r="20" spans="1:25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12</v>
      </c>
      <c r="P20">
        <v>12</v>
      </c>
      <c r="Q20">
        <v>12</v>
      </c>
      <c r="R20">
        <v>12</v>
      </c>
      <c r="S20">
        <v>12</v>
      </c>
      <c r="T20">
        <v>9</v>
      </c>
      <c r="U20">
        <v>9</v>
      </c>
      <c r="V20">
        <v>9</v>
      </c>
      <c r="W20">
        <v>10</v>
      </c>
      <c r="X20">
        <v>10</v>
      </c>
      <c r="Y20">
        <v>10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U32" sqref="U32"/>
    </sheetView>
  </sheetViews>
  <sheetFormatPr baseColWidth="10" defaultColWidth="8.6640625" defaultRowHeight="18" x14ac:dyDescent="0.25"/>
  <sheetData>
    <row r="1" spans="1:18" x14ac:dyDescent="0.45">
      <c r="A1" s="5" t="s">
        <v>374</v>
      </c>
      <c r="B1" t="s">
        <v>0</v>
      </c>
      <c r="C1" t="s">
        <v>282</v>
      </c>
      <c r="D1" t="s">
        <v>283</v>
      </c>
      <c r="E1" t="s">
        <v>284</v>
      </c>
      <c r="F1" t="s">
        <v>141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291</v>
      </c>
      <c r="N1" t="s">
        <v>292</v>
      </c>
      <c r="O1" t="s">
        <v>293</v>
      </c>
      <c r="P1" t="s">
        <v>249</v>
      </c>
      <c r="Q1" t="s">
        <v>199</v>
      </c>
      <c r="R1" t="s">
        <v>80</v>
      </c>
    </row>
    <row r="2" spans="1:18" x14ac:dyDescent="0.45">
      <c r="A2" s="5" t="s">
        <v>375</v>
      </c>
      <c r="B2" s="2"/>
      <c r="C2" t="s">
        <v>449</v>
      </c>
      <c r="D2" t="s">
        <v>449</v>
      </c>
      <c r="E2" t="s">
        <v>449</v>
      </c>
      <c r="F2" t="s">
        <v>449</v>
      </c>
      <c r="G2" t="s">
        <v>449</v>
      </c>
      <c r="H2" t="s">
        <v>449</v>
      </c>
      <c r="I2" t="s">
        <v>449</v>
      </c>
      <c r="J2" t="s">
        <v>449</v>
      </c>
      <c r="K2" t="s">
        <v>449</v>
      </c>
      <c r="L2" t="s">
        <v>449</v>
      </c>
      <c r="M2" t="s">
        <v>449</v>
      </c>
      <c r="N2" t="s">
        <v>449</v>
      </c>
    </row>
    <row r="3" spans="1:18" x14ac:dyDescent="0.45">
      <c r="A3" s="5" t="s">
        <v>376</v>
      </c>
      <c r="B3" s="2"/>
    </row>
    <row r="4" spans="1:18" x14ac:dyDescent="0.45">
      <c r="A4" s="5" t="s">
        <v>377</v>
      </c>
      <c r="B4" s="1"/>
      <c r="Q4" t="b">
        <v>0</v>
      </c>
      <c r="R4" t="b">
        <v>1</v>
      </c>
    </row>
    <row r="5" spans="1:18" x14ac:dyDescent="0.45">
      <c r="A5" s="5" t="s">
        <v>378</v>
      </c>
      <c r="R5">
        <v>7</v>
      </c>
    </row>
    <row r="6" spans="1:18" x14ac:dyDescent="0.45">
      <c r="A6" s="5" t="s">
        <v>379</v>
      </c>
      <c r="B6" t="s">
        <v>450</v>
      </c>
      <c r="C6" t="s">
        <v>432</v>
      </c>
      <c r="D6" t="s">
        <v>432</v>
      </c>
      <c r="E6" t="s">
        <v>432</v>
      </c>
      <c r="F6" t="s">
        <v>432</v>
      </c>
      <c r="G6" t="s">
        <v>432</v>
      </c>
      <c r="H6" t="s">
        <v>432</v>
      </c>
      <c r="I6" t="s">
        <v>432</v>
      </c>
      <c r="J6" t="s">
        <v>432</v>
      </c>
      <c r="K6" t="s">
        <v>432</v>
      </c>
      <c r="L6" t="s">
        <v>432</v>
      </c>
      <c r="M6" t="s">
        <v>432</v>
      </c>
      <c r="N6" t="s">
        <v>432</v>
      </c>
      <c r="O6" t="s">
        <v>406</v>
      </c>
      <c r="P6" t="s">
        <v>406</v>
      </c>
      <c r="Q6" t="s">
        <v>409</v>
      </c>
      <c r="R6" t="s">
        <v>409</v>
      </c>
    </row>
    <row r="7" spans="1:18" x14ac:dyDescent="0.45">
      <c r="A7" s="5" t="s">
        <v>380</v>
      </c>
    </row>
    <row r="8" spans="1:18" x14ac:dyDescent="0.45">
      <c r="A8" s="5" t="s">
        <v>381</v>
      </c>
    </row>
    <row r="9" spans="1:18" x14ac:dyDescent="0.45">
      <c r="A9" s="5" t="s">
        <v>382</v>
      </c>
    </row>
    <row r="10" spans="1:18" x14ac:dyDescent="0.45">
      <c r="A10" s="5" t="s">
        <v>383</v>
      </c>
      <c r="B10" s="2"/>
    </row>
    <row r="11" spans="1:18" x14ac:dyDescent="0.45">
      <c r="A11" s="5" t="s">
        <v>384</v>
      </c>
    </row>
    <row r="12" spans="1:18" x14ac:dyDescent="0.45">
      <c r="A12" s="5" t="s">
        <v>385</v>
      </c>
    </row>
    <row r="13" spans="1:18" x14ac:dyDescent="0.45">
      <c r="A13" s="5" t="s">
        <v>386</v>
      </c>
    </row>
    <row r="14" spans="1:18" x14ac:dyDescent="0.45">
      <c r="A14" s="5" t="s">
        <v>387</v>
      </c>
    </row>
    <row r="15" spans="1:18" x14ac:dyDescent="0.45">
      <c r="A15" s="5" t="s">
        <v>361</v>
      </c>
    </row>
    <row r="16" spans="1:18" x14ac:dyDescent="0.45">
      <c r="A16" s="5" t="s">
        <v>362</v>
      </c>
    </row>
    <row r="17" spans="1:18" x14ac:dyDescent="0.45">
      <c r="A17" s="5" t="s">
        <v>363</v>
      </c>
    </row>
    <row r="18" spans="1:18" x14ac:dyDescent="0.45">
      <c r="A18" s="5" t="s">
        <v>364</v>
      </c>
    </row>
    <row r="19" spans="1:18" x14ac:dyDescent="0.45">
      <c r="A19" s="5" t="s">
        <v>393</v>
      </c>
      <c r="B19" t="str">
        <f>"LTM_1095_5.1/"&amp;B1&amp;".png"</f>
        <v>LTM_1095_5.1/BODY.png</v>
      </c>
      <c r="C19" t="str">
        <f t="shared" ref="C19:R19" si="0">"LTM_1095_5.1/"&amp;C1&amp;".png"</f>
        <v>LTM_1095_5.1/T_12.5.png</v>
      </c>
      <c r="D19" t="str">
        <f t="shared" si="0"/>
        <v>LTM_1095_5.1/T_16.6.png</v>
      </c>
      <c r="E19" t="str">
        <f t="shared" si="0"/>
        <v>LTM_1095_5.1/T_20.8.png</v>
      </c>
      <c r="F19" t="str">
        <f t="shared" si="0"/>
        <v>LTM_1095_5.1/T_25.png</v>
      </c>
      <c r="G19" t="str">
        <f t="shared" si="0"/>
        <v>LTM_1095_5.1/T_29.2.png</v>
      </c>
      <c r="H19" t="str">
        <f t="shared" si="0"/>
        <v>LTM_1095_5.1/T_33.4.png</v>
      </c>
      <c r="I19" t="str">
        <f t="shared" si="0"/>
        <v>LTM_1095_5.1/T_37.6.png</v>
      </c>
      <c r="J19" t="str">
        <f t="shared" si="0"/>
        <v>LTM_1095_5.1/T_41.8.png</v>
      </c>
      <c r="K19" t="str">
        <f t="shared" si="0"/>
        <v>LTM_1095_5.1/T_46.png</v>
      </c>
      <c r="L19" t="str">
        <f t="shared" si="0"/>
        <v>LTM_1095_5.1/T_50.2.png</v>
      </c>
      <c r="M19" t="str">
        <f t="shared" si="0"/>
        <v>LTM_1095_5.1/T_54.4.png</v>
      </c>
      <c r="N19" t="str">
        <f t="shared" si="0"/>
        <v>LTM_1095_5.1/T_58.png</v>
      </c>
      <c r="O19" t="str">
        <f t="shared" si="0"/>
        <v>LTM_1095_5.1/K_10.5.png</v>
      </c>
      <c r="P19" t="str">
        <f t="shared" si="0"/>
        <v>LTM_1095_5.1/K_19.png</v>
      </c>
      <c r="Q19" t="str">
        <f t="shared" si="0"/>
        <v>LTM_1095_5.1/A_0.png</v>
      </c>
      <c r="R19" t="str">
        <f t="shared" si="0"/>
        <v>LTM_1095_5.1/V.png</v>
      </c>
    </row>
    <row r="20" spans="1:18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8</v>
      </c>
      <c r="P20">
        <v>8</v>
      </c>
      <c r="Q20">
        <v>9</v>
      </c>
      <c r="R20">
        <v>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M23" sqref="M23"/>
    </sheetView>
  </sheetViews>
  <sheetFormatPr baseColWidth="10" defaultColWidth="8.6640625" defaultRowHeight="18" x14ac:dyDescent="0.25"/>
  <sheetData>
    <row r="1" spans="1:20" x14ac:dyDescent="0.45">
      <c r="A1" s="5" t="s">
        <v>374</v>
      </c>
      <c r="B1" t="s">
        <v>0</v>
      </c>
      <c r="C1" t="s">
        <v>294</v>
      </c>
      <c r="D1" t="s">
        <v>162</v>
      </c>
      <c r="E1" t="s">
        <v>295</v>
      </c>
      <c r="F1" t="s">
        <v>296</v>
      </c>
      <c r="G1" t="s">
        <v>191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  <c r="N1" t="s">
        <v>70</v>
      </c>
      <c r="O1" t="s">
        <v>293</v>
      </c>
      <c r="P1" t="s">
        <v>249</v>
      </c>
      <c r="Q1" t="s">
        <v>303</v>
      </c>
      <c r="R1" t="s">
        <v>348</v>
      </c>
      <c r="S1" t="s">
        <v>199</v>
      </c>
      <c r="T1" t="s">
        <v>80</v>
      </c>
    </row>
    <row r="2" spans="1:20" x14ac:dyDescent="0.45">
      <c r="A2" s="5" t="s">
        <v>375</v>
      </c>
      <c r="B2" s="2"/>
      <c r="C2" t="s">
        <v>451</v>
      </c>
      <c r="D2" t="s">
        <v>451</v>
      </c>
      <c r="E2" t="s">
        <v>451</v>
      </c>
      <c r="F2" t="s">
        <v>451</v>
      </c>
      <c r="G2" t="s">
        <v>451</v>
      </c>
      <c r="H2" t="s">
        <v>451</v>
      </c>
      <c r="I2" t="s">
        <v>451</v>
      </c>
      <c r="J2" t="s">
        <v>451</v>
      </c>
      <c r="K2" t="s">
        <v>451</v>
      </c>
      <c r="L2" t="s">
        <v>451</v>
      </c>
      <c r="M2" t="s">
        <v>451</v>
      </c>
      <c r="N2" t="s">
        <v>451</v>
      </c>
    </row>
    <row r="3" spans="1:20" x14ac:dyDescent="0.45">
      <c r="A3" s="5" t="s">
        <v>376</v>
      </c>
      <c r="B3" s="2"/>
    </row>
    <row r="4" spans="1:20" x14ac:dyDescent="0.45">
      <c r="A4" s="5" t="s">
        <v>377</v>
      </c>
      <c r="B4" s="1"/>
      <c r="R4" t="b">
        <v>0</v>
      </c>
      <c r="S4" t="b">
        <v>0</v>
      </c>
      <c r="T4" t="b">
        <v>1</v>
      </c>
    </row>
    <row r="5" spans="1:20" x14ac:dyDescent="0.45">
      <c r="A5" s="5" t="s">
        <v>378</v>
      </c>
      <c r="R5">
        <v>0</v>
      </c>
      <c r="S5">
        <v>0</v>
      </c>
      <c r="T5">
        <v>7</v>
      </c>
    </row>
    <row r="6" spans="1:20" x14ac:dyDescent="0.45">
      <c r="A6" s="5" t="s">
        <v>379</v>
      </c>
      <c r="B6" t="s">
        <v>435</v>
      </c>
      <c r="C6" t="s">
        <v>432</v>
      </c>
      <c r="D6" t="s">
        <v>432</v>
      </c>
      <c r="E6" t="s">
        <v>432</v>
      </c>
      <c r="F6" t="s">
        <v>432</v>
      </c>
      <c r="G6" t="s">
        <v>432</v>
      </c>
      <c r="H6" t="s">
        <v>432</v>
      </c>
      <c r="I6" t="s">
        <v>432</v>
      </c>
      <c r="J6" t="s">
        <v>432</v>
      </c>
      <c r="K6" t="s">
        <v>432</v>
      </c>
      <c r="L6" t="s">
        <v>432</v>
      </c>
      <c r="M6" t="s">
        <v>432</v>
      </c>
      <c r="N6" t="s">
        <v>432</v>
      </c>
      <c r="O6" t="s">
        <v>406</v>
      </c>
      <c r="P6" t="s">
        <v>406</v>
      </c>
      <c r="Q6" t="s">
        <v>406</v>
      </c>
      <c r="R6" t="s">
        <v>410</v>
      </c>
      <c r="S6" t="s">
        <v>410</v>
      </c>
      <c r="T6" t="s">
        <v>410</v>
      </c>
    </row>
    <row r="7" spans="1:20" x14ac:dyDescent="0.45">
      <c r="A7" s="5" t="s">
        <v>380</v>
      </c>
    </row>
    <row r="8" spans="1:20" x14ac:dyDescent="0.45">
      <c r="A8" s="5" t="s">
        <v>381</v>
      </c>
    </row>
    <row r="9" spans="1:20" x14ac:dyDescent="0.45">
      <c r="A9" s="5" t="s">
        <v>382</v>
      </c>
    </row>
    <row r="10" spans="1:20" x14ac:dyDescent="0.45">
      <c r="A10" s="5" t="s">
        <v>383</v>
      </c>
      <c r="B10" s="2"/>
    </row>
    <row r="11" spans="1:20" x14ac:dyDescent="0.45">
      <c r="A11" s="5" t="s">
        <v>384</v>
      </c>
    </row>
    <row r="12" spans="1:20" x14ac:dyDescent="0.45">
      <c r="A12" s="5" t="s">
        <v>385</v>
      </c>
    </row>
    <row r="13" spans="1:20" x14ac:dyDescent="0.45">
      <c r="A13" s="5" t="s">
        <v>386</v>
      </c>
    </row>
    <row r="14" spans="1:20" x14ac:dyDescent="0.45">
      <c r="A14" s="5" t="s">
        <v>387</v>
      </c>
    </row>
    <row r="15" spans="1:20" x14ac:dyDescent="0.45">
      <c r="A15" s="5" t="s">
        <v>361</v>
      </c>
    </row>
    <row r="16" spans="1:20" x14ac:dyDescent="0.45">
      <c r="A16" s="5" t="s">
        <v>362</v>
      </c>
    </row>
    <row r="17" spans="1:20" x14ac:dyDescent="0.45">
      <c r="A17" s="5" t="s">
        <v>363</v>
      </c>
    </row>
    <row r="18" spans="1:20" x14ac:dyDescent="0.45">
      <c r="A18" s="5" t="s">
        <v>364</v>
      </c>
    </row>
    <row r="19" spans="1:20" x14ac:dyDescent="0.45">
      <c r="A19" s="5" t="s">
        <v>389</v>
      </c>
      <c r="B19" t="str">
        <f>"LTM_1090_4.1/"&amp;B1&amp;".png"</f>
        <v>LTM_1090_4.1/BODY.png</v>
      </c>
      <c r="C19" t="str">
        <f t="shared" ref="C19:T19" si="0">"LTM_1090_4.1/"&amp;C1&amp;".png"</f>
        <v>LTM_1090_4.1/T_11.1.png</v>
      </c>
      <c r="D19" t="str">
        <f t="shared" si="0"/>
        <v>LTM_1090_4.1/T_14.7.png</v>
      </c>
      <c r="E19" t="str">
        <f t="shared" si="0"/>
        <v>LTM_1090_4.1/T_18.3.png</v>
      </c>
      <c r="F19" t="str">
        <f t="shared" si="0"/>
        <v>LTM_1090_4.1/T_21.9.png</v>
      </c>
      <c r="G19" t="str">
        <f t="shared" si="0"/>
        <v>LTM_1090_4.1/T_25.4.png</v>
      </c>
      <c r="H19" t="str">
        <f t="shared" si="0"/>
        <v>LTM_1090_4.1/T_29.png</v>
      </c>
      <c r="I19" t="str">
        <f t="shared" si="0"/>
        <v>LTM_1090_4.1/T_32.6.png</v>
      </c>
      <c r="J19" t="str">
        <f t="shared" si="0"/>
        <v>LTM_1090_4.1/T_36.2.png</v>
      </c>
      <c r="K19" t="str">
        <f t="shared" si="0"/>
        <v>LTM_1090_4.1/T_39.7.png</v>
      </c>
      <c r="L19" t="str">
        <f t="shared" si="0"/>
        <v>LTM_1090_4.1/T_43.3.png</v>
      </c>
      <c r="M19" t="str">
        <f t="shared" si="0"/>
        <v>LTM_1090_4.1/T_46.9.png</v>
      </c>
      <c r="N19" t="str">
        <f t="shared" si="0"/>
        <v>LTM_1090_4.1/T_50.png</v>
      </c>
      <c r="O19" t="str">
        <f t="shared" si="0"/>
        <v>LTM_1090_4.1/K_10.5.png</v>
      </c>
      <c r="P19" t="str">
        <f t="shared" si="0"/>
        <v>LTM_1090_4.1/K_19.png</v>
      </c>
      <c r="Q19" t="str">
        <f t="shared" si="0"/>
        <v>LTM_1090_4.1/K_2.5.png</v>
      </c>
      <c r="R19" t="str">
        <f t="shared" si="0"/>
        <v>LTM_1090_4.1/A_H.png</v>
      </c>
      <c r="S19" t="str">
        <f t="shared" si="0"/>
        <v>LTM_1090_4.1/A_0.png</v>
      </c>
      <c r="T19" t="str">
        <f t="shared" si="0"/>
        <v>LTM_1090_4.1/V.png</v>
      </c>
    </row>
    <row r="20" spans="1:20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8</v>
      </c>
      <c r="P20">
        <v>8</v>
      </c>
      <c r="Q20">
        <v>8</v>
      </c>
      <c r="R20">
        <v>9</v>
      </c>
      <c r="S20">
        <v>9</v>
      </c>
      <c r="T20">
        <v>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Q30" sqref="Q30"/>
    </sheetView>
  </sheetViews>
  <sheetFormatPr baseColWidth="10" defaultColWidth="8.6640625" defaultRowHeight="18" x14ac:dyDescent="0.25"/>
  <sheetData>
    <row r="1" spans="1:19" x14ac:dyDescent="0.45">
      <c r="A1" s="5" t="s">
        <v>374</v>
      </c>
      <c r="B1" t="s">
        <v>0</v>
      </c>
      <c r="C1" t="s">
        <v>304</v>
      </c>
      <c r="D1" t="s">
        <v>305</v>
      </c>
      <c r="E1" t="s">
        <v>306</v>
      </c>
      <c r="F1" t="s">
        <v>307</v>
      </c>
      <c r="G1" t="s">
        <v>191</v>
      </c>
      <c r="H1" t="s">
        <v>308</v>
      </c>
      <c r="I1" t="s">
        <v>309</v>
      </c>
      <c r="J1" t="s">
        <v>310</v>
      </c>
      <c r="K1" t="s">
        <v>300</v>
      </c>
      <c r="L1" t="s">
        <v>301</v>
      </c>
      <c r="M1" t="s">
        <v>302</v>
      </c>
      <c r="N1" t="s">
        <v>70</v>
      </c>
      <c r="O1" t="s">
        <v>311</v>
      </c>
      <c r="P1" t="s">
        <v>312</v>
      </c>
      <c r="Q1" t="s">
        <v>313</v>
      </c>
      <c r="R1" t="s">
        <v>348</v>
      </c>
      <c r="S1" t="s">
        <v>199</v>
      </c>
    </row>
    <row r="2" spans="1:19" x14ac:dyDescent="0.45">
      <c r="A2" s="5" t="s">
        <v>375</v>
      </c>
      <c r="B2" s="2"/>
      <c r="C2" t="s">
        <v>401</v>
      </c>
      <c r="D2" t="s">
        <v>401</v>
      </c>
      <c r="E2" t="s">
        <v>401</v>
      </c>
      <c r="F2" t="s">
        <v>401</v>
      </c>
      <c r="G2" t="s">
        <v>401</v>
      </c>
      <c r="H2" t="s">
        <v>401</v>
      </c>
      <c r="I2" t="s">
        <v>401</v>
      </c>
      <c r="J2" t="s">
        <v>401</v>
      </c>
      <c r="K2" t="s">
        <v>401</v>
      </c>
      <c r="L2" t="s">
        <v>401</v>
      </c>
      <c r="M2" t="s">
        <v>401</v>
      </c>
      <c r="N2" t="s">
        <v>401</v>
      </c>
    </row>
    <row r="3" spans="1:19" x14ac:dyDescent="0.45">
      <c r="A3" s="5" t="s">
        <v>376</v>
      </c>
      <c r="B3" s="2"/>
    </row>
    <row r="4" spans="1:19" x14ac:dyDescent="0.45">
      <c r="A4" s="5" t="s">
        <v>377</v>
      </c>
      <c r="B4" s="1"/>
      <c r="R4" t="b">
        <v>0</v>
      </c>
      <c r="S4" t="b">
        <v>0</v>
      </c>
    </row>
    <row r="5" spans="1:19" x14ac:dyDescent="0.45">
      <c r="A5" s="5" t="s">
        <v>378</v>
      </c>
      <c r="R5">
        <v>0</v>
      </c>
      <c r="S5">
        <v>0</v>
      </c>
    </row>
    <row r="6" spans="1:19" x14ac:dyDescent="0.45">
      <c r="A6" s="5" t="s">
        <v>379</v>
      </c>
      <c r="B6" t="s">
        <v>418</v>
      </c>
      <c r="C6" t="s">
        <v>452</v>
      </c>
      <c r="D6" t="s">
        <v>452</v>
      </c>
      <c r="E6" t="s">
        <v>452</v>
      </c>
      <c r="F6" t="s">
        <v>452</v>
      </c>
      <c r="G6" t="s">
        <v>452</v>
      </c>
      <c r="H6" t="s">
        <v>452</v>
      </c>
      <c r="I6" t="s">
        <v>452</v>
      </c>
      <c r="J6" t="s">
        <v>452</v>
      </c>
      <c r="K6" t="s">
        <v>452</v>
      </c>
      <c r="L6" t="s">
        <v>452</v>
      </c>
      <c r="M6" t="s">
        <v>452</v>
      </c>
      <c r="N6" t="s">
        <v>452</v>
      </c>
      <c r="O6" t="s">
        <v>406</v>
      </c>
      <c r="P6" t="s">
        <v>406</v>
      </c>
      <c r="Q6" t="s">
        <v>406</v>
      </c>
      <c r="R6" t="s">
        <v>453</v>
      </c>
      <c r="S6" t="s">
        <v>453</v>
      </c>
    </row>
    <row r="7" spans="1:19" x14ac:dyDescent="0.45">
      <c r="A7" s="5" t="s">
        <v>380</v>
      </c>
    </row>
    <row r="8" spans="1:19" x14ac:dyDescent="0.45">
      <c r="A8" s="5" t="s">
        <v>381</v>
      </c>
    </row>
    <row r="9" spans="1:19" x14ac:dyDescent="0.45">
      <c r="A9" s="5" t="s">
        <v>382</v>
      </c>
    </row>
    <row r="10" spans="1:19" x14ac:dyDescent="0.45">
      <c r="A10" s="5" t="s">
        <v>383</v>
      </c>
      <c r="B10" s="2"/>
    </row>
    <row r="11" spans="1:19" x14ac:dyDescent="0.45">
      <c r="A11" s="5" t="s">
        <v>384</v>
      </c>
    </row>
    <row r="12" spans="1:19" x14ac:dyDescent="0.45">
      <c r="A12" s="5" t="s">
        <v>385</v>
      </c>
    </row>
    <row r="13" spans="1:19" x14ac:dyDescent="0.45">
      <c r="A13" s="5" t="s">
        <v>386</v>
      </c>
    </row>
    <row r="14" spans="1:19" x14ac:dyDescent="0.45">
      <c r="A14" s="5" t="s">
        <v>387</v>
      </c>
    </row>
    <row r="15" spans="1:19" x14ac:dyDescent="0.45">
      <c r="A15" s="5" t="s">
        <v>361</v>
      </c>
    </row>
    <row r="16" spans="1:19" x14ac:dyDescent="0.45">
      <c r="A16" s="5" t="s">
        <v>362</v>
      </c>
    </row>
    <row r="17" spans="1:19" x14ac:dyDescent="0.45">
      <c r="A17" s="5" t="s">
        <v>363</v>
      </c>
    </row>
    <row r="18" spans="1:19" x14ac:dyDescent="0.45">
      <c r="A18" s="5" t="s">
        <v>364</v>
      </c>
    </row>
    <row r="19" spans="1:19" x14ac:dyDescent="0.45">
      <c r="A19" s="5" t="s">
        <v>392</v>
      </c>
      <c r="B19" t="str">
        <f>"LTM_1070_4.2/"&amp;B1&amp;".png"</f>
        <v>LTM_1070_4.2/BODY.png</v>
      </c>
      <c r="C19" t="str">
        <f t="shared" ref="C19:S19" si="0">"LTM_1070_4.2/"&amp;C1&amp;".png"</f>
        <v>LTM_1070_4.2/T_11.png</v>
      </c>
      <c r="D19" t="str">
        <f t="shared" si="0"/>
        <v>LTM_1070_4.2/T_14.6.png</v>
      </c>
      <c r="E19" t="str">
        <f t="shared" si="0"/>
        <v>LTM_1070_4.2/T_18.2.png</v>
      </c>
      <c r="F19" t="str">
        <f t="shared" si="0"/>
        <v>LTM_1070_4.2/T_21.8.png</v>
      </c>
      <c r="G19" t="str">
        <f t="shared" si="0"/>
        <v>LTM_1070_4.2/T_25.4.png</v>
      </c>
      <c r="H19" t="str">
        <f t="shared" si="0"/>
        <v>LTM_1070_4.2/T_28.9.png</v>
      </c>
      <c r="I19" t="str">
        <f t="shared" si="0"/>
        <v>LTM_1070_4.2/T_32.5.png</v>
      </c>
      <c r="J19" t="str">
        <f t="shared" si="0"/>
        <v>LTM_1070_4.2/T_36.1.png</v>
      </c>
      <c r="K19" t="str">
        <f t="shared" si="0"/>
        <v>LTM_1070_4.2/T_39.7.png</v>
      </c>
      <c r="L19" t="str">
        <f t="shared" si="0"/>
        <v>LTM_1070_4.2/T_43.3.png</v>
      </c>
      <c r="M19" t="str">
        <f t="shared" si="0"/>
        <v>LTM_1070_4.2/T_46.9.png</v>
      </c>
      <c r="N19" t="str">
        <f t="shared" si="0"/>
        <v>LTM_1070_4.2/T_50.png</v>
      </c>
      <c r="O19" t="str">
        <f t="shared" si="0"/>
        <v>LTM_1070_4.2/K_9.5.png</v>
      </c>
      <c r="P19" t="str">
        <f t="shared" si="0"/>
        <v>LTM_1070_4.2/K_16.png</v>
      </c>
      <c r="Q19" t="str">
        <f t="shared" si="0"/>
        <v>LTM_1070_4.2/K_3.2.png</v>
      </c>
      <c r="R19" t="str">
        <f t="shared" si="0"/>
        <v>LTM_1070_4.2/A_H.png</v>
      </c>
      <c r="S19" t="str">
        <f t="shared" si="0"/>
        <v>LTM_1070_4.2/A_0.png</v>
      </c>
    </row>
    <row r="20" spans="1:19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8</v>
      </c>
      <c r="P20">
        <v>8</v>
      </c>
      <c r="Q20">
        <v>8</v>
      </c>
      <c r="R20">
        <v>9</v>
      </c>
      <c r="S20">
        <v>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S21" sqref="S21"/>
    </sheetView>
  </sheetViews>
  <sheetFormatPr baseColWidth="10" defaultColWidth="8.6640625" defaultRowHeight="18" x14ac:dyDescent="0.25"/>
  <sheetData>
    <row r="1" spans="1:19" x14ac:dyDescent="0.45">
      <c r="A1" s="5" t="s">
        <v>374</v>
      </c>
      <c r="B1" t="s">
        <v>0</v>
      </c>
      <c r="C1" t="s">
        <v>304</v>
      </c>
      <c r="D1" t="s">
        <v>305</v>
      </c>
      <c r="E1" t="s">
        <v>306</v>
      </c>
      <c r="F1" t="s">
        <v>307</v>
      </c>
      <c r="G1" t="s">
        <v>191</v>
      </c>
      <c r="H1" t="s">
        <v>308</v>
      </c>
      <c r="I1" t="s">
        <v>309</v>
      </c>
      <c r="J1" t="s">
        <v>310</v>
      </c>
      <c r="K1" t="s">
        <v>300</v>
      </c>
      <c r="L1" t="s">
        <v>301</v>
      </c>
      <c r="M1" t="s">
        <v>302</v>
      </c>
      <c r="N1" t="s">
        <v>70</v>
      </c>
      <c r="O1" t="s">
        <v>311</v>
      </c>
      <c r="P1" t="s">
        <v>312</v>
      </c>
      <c r="Q1" t="s">
        <v>313</v>
      </c>
      <c r="R1" t="s">
        <v>348</v>
      </c>
      <c r="S1" t="s">
        <v>199</v>
      </c>
    </row>
    <row r="2" spans="1:19" x14ac:dyDescent="0.45">
      <c r="A2" s="5" t="s">
        <v>375</v>
      </c>
      <c r="B2" s="2"/>
      <c r="C2" t="s">
        <v>454</v>
      </c>
      <c r="D2" t="s">
        <v>454</v>
      </c>
      <c r="E2" t="s">
        <v>454</v>
      </c>
      <c r="F2" t="s">
        <v>454</v>
      </c>
      <c r="G2" t="s">
        <v>454</v>
      </c>
      <c r="H2" t="s">
        <v>454</v>
      </c>
      <c r="I2" t="s">
        <v>454</v>
      </c>
      <c r="J2" t="s">
        <v>454</v>
      </c>
      <c r="K2" t="s">
        <v>454</v>
      </c>
      <c r="L2" t="s">
        <v>454</v>
      </c>
      <c r="M2" t="s">
        <v>454</v>
      </c>
      <c r="N2" t="s">
        <v>454</v>
      </c>
    </row>
    <row r="3" spans="1:19" x14ac:dyDescent="0.45">
      <c r="A3" s="5" t="s">
        <v>376</v>
      </c>
      <c r="B3" s="2"/>
    </row>
    <row r="4" spans="1:19" x14ac:dyDescent="0.45">
      <c r="A4" s="5" t="s">
        <v>377</v>
      </c>
      <c r="B4" s="1"/>
      <c r="R4" t="b">
        <v>0</v>
      </c>
      <c r="S4" t="b">
        <v>0</v>
      </c>
    </row>
    <row r="5" spans="1:19" x14ac:dyDescent="0.45">
      <c r="A5" s="5" t="s">
        <v>378</v>
      </c>
      <c r="R5">
        <v>0</v>
      </c>
      <c r="S5">
        <v>0</v>
      </c>
    </row>
    <row r="6" spans="1:19" x14ac:dyDescent="0.45">
      <c r="A6" s="5" t="s">
        <v>379</v>
      </c>
      <c r="B6" t="s">
        <v>455</v>
      </c>
      <c r="C6" t="s">
        <v>432</v>
      </c>
      <c r="D6" t="s">
        <v>432</v>
      </c>
      <c r="E6" t="s">
        <v>432</v>
      </c>
      <c r="F6" t="s">
        <v>432</v>
      </c>
      <c r="G6" t="s">
        <v>432</v>
      </c>
      <c r="H6" t="s">
        <v>432</v>
      </c>
      <c r="I6" t="s">
        <v>432</v>
      </c>
      <c r="J6" t="s">
        <v>432</v>
      </c>
      <c r="K6" t="s">
        <v>432</v>
      </c>
      <c r="L6" t="s">
        <v>432</v>
      </c>
      <c r="M6" t="s">
        <v>432</v>
      </c>
      <c r="N6" t="s">
        <v>432</v>
      </c>
      <c r="O6" t="s">
        <v>456</v>
      </c>
      <c r="P6" t="s">
        <v>456</v>
      </c>
      <c r="Q6" t="s">
        <v>456</v>
      </c>
      <c r="R6" t="s">
        <v>410</v>
      </c>
      <c r="S6" t="s">
        <v>410</v>
      </c>
    </row>
    <row r="7" spans="1:19" x14ac:dyDescent="0.45">
      <c r="A7" s="5" t="s">
        <v>380</v>
      </c>
    </row>
    <row r="8" spans="1:19" x14ac:dyDescent="0.45">
      <c r="A8" s="5" t="s">
        <v>381</v>
      </c>
    </row>
    <row r="9" spans="1:19" x14ac:dyDescent="0.45">
      <c r="A9" s="5" t="s">
        <v>382</v>
      </c>
    </row>
    <row r="10" spans="1:19" x14ac:dyDescent="0.45">
      <c r="A10" s="5" t="s">
        <v>383</v>
      </c>
      <c r="B10" s="2"/>
    </row>
    <row r="11" spans="1:19" x14ac:dyDescent="0.45">
      <c r="A11" s="5" t="s">
        <v>384</v>
      </c>
    </row>
    <row r="12" spans="1:19" x14ac:dyDescent="0.45">
      <c r="A12" s="5" t="s">
        <v>385</v>
      </c>
    </row>
    <row r="13" spans="1:19" x14ac:dyDescent="0.45">
      <c r="A13" s="5" t="s">
        <v>386</v>
      </c>
    </row>
    <row r="14" spans="1:19" x14ac:dyDescent="0.45">
      <c r="A14" s="5" t="s">
        <v>387</v>
      </c>
    </row>
    <row r="15" spans="1:19" x14ac:dyDescent="0.45">
      <c r="A15" s="5" t="s">
        <v>361</v>
      </c>
    </row>
    <row r="16" spans="1:19" x14ac:dyDescent="0.45">
      <c r="A16" s="5" t="s">
        <v>362</v>
      </c>
    </row>
    <row r="17" spans="1:19" x14ac:dyDescent="0.45">
      <c r="A17" s="5" t="s">
        <v>363</v>
      </c>
    </row>
    <row r="18" spans="1:19" x14ac:dyDescent="0.45">
      <c r="A18" s="5" t="s">
        <v>364</v>
      </c>
    </row>
    <row r="19" spans="1:19" x14ac:dyDescent="0.45">
      <c r="A19" s="5" t="s">
        <v>391</v>
      </c>
      <c r="B19" t="str">
        <f>"LTM_1070_4.1/"&amp;B1&amp;".png"</f>
        <v>LTM_1070_4.1/BODY.png</v>
      </c>
      <c r="C19" t="str">
        <f t="shared" ref="C19:S19" si="0">"LTM_1070_4.1/"&amp;C1&amp;".png"</f>
        <v>LTM_1070_4.1/T_11.png</v>
      </c>
      <c r="D19" t="str">
        <f t="shared" si="0"/>
        <v>LTM_1070_4.1/T_14.6.png</v>
      </c>
      <c r="E19" t="str">
        <f t="shared" si="0"/>
        <v>LTM_1070_4.1/T_18.2.png</v>
      </c>
      <c r="F19" t="str">
        <f t="shared" si="0"/>
        <v>LTM_1070_4.1/T_21.8.png</v>
      </c>
      <c r="G19" t="str">
        <f t="shared" si="0"/>
        <v>LTM_1070_4.1/T_25.4.png</v>
      </c>
      <c r="H19" t="str">
        <f t="shared" si="0"/>
        <v>LTM_1070_4.1/T_28.9.png</v>
      </c>
      <c r="I19" t="str">
        <f t="shared" si="0"/>
        <v>LTM_1070_4.1/T_32.5.png</v>
      </c>
      <c r="J19" t="str">
        <f t="shared" si="0"/>
        <v>LTM_1070_4.1/T_36.1.png</v>
      </c>
      <c r="K19" t="str">
        <f t="shared" si="0"/>
        <v>LTM_1070_4.1/T_39.7.png</v>
      </c>
      <c r="L19" t="str">
        <f t="shared" si="0"/>
        <v>LTM_1070_4.1/T_43.3.png</v>
      </c>
      <c r="M19" t="str">
        <f t="shared" si="0"/>
        <v>LTM_1070_4.1/T_46.9.png</v>
      </c>
      <c r="N19" t="str">
        <f t="shared" si="0"/>
        <v>LTM_1070_4.1/T_50.png</v>
      </c>
      <c r="O19" t="str">
        <f t="shared" si="0"/>
        <v>LTM_1070_4.1/K_9.5.png</v>
      </c>
      <c r="P19" t="str">
        <f t="shared" si="0"/>
        <v>LTM_1070_4.1/K_16.png</v>
      </c>
      <c r="Q19" t="str">
        <f t="shared" si="0"/>
        <v>LTM_1070_4.1/K_3.2.png</v>
      </c>
      <c r="R19" t="str">
        <f t="shared" si="0"/>
        <v>LTM_1070_4.1/A_H.png</v>
      </c>
      <c r="S19" t="str">
        <f t="shared" si="0"/>
        <v>LTM_1070_4.1/A_0.png</v>
      </c>
    </row>
    <row r="20" spans="1:19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8</v>
      </c>
      <c r="P20">
        <v>8</v>
      </c>
      <c r="Q20">
        <v>8</v>
      </c>
      <c r="R20">
        <v>9</v>
      </c>
      <c r="S20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B6" sqref="B6:C6"/>
    </sheetView>
  </sheetViews>
  <sheetFormatPr baseColWidth="10" defaultColWidth="11.1640625" defaultRowHeight="18" x14ac:dyDescent="0.25"/>
  <cols>
    <col min="1" max="30" width="9.5" customWidth="1"/>
  </cols>
  <sheetData>
    <row r="1" spans="1:30" x14ac:dyDescent="0.45">
      <c r="A1" s="5" t="s">
        <v>374</v>
      </c>
      <c r="B1" s="5" t="s">
        <v>0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58</v>
      </c>
      <c r="J1" s="5" t="s">
        <v>55</v>
      </c>
      <c r="K1" s="5" t="s">
        <v>56</v>
      </c>
      <c r="L1" s="5" t="s">
        <v>57</v>
      </c>
      <c r="M1" s="5" t="s">
        <v>23</v>
      </c>
      <c r="N1" s="5" t="s">
        <v>24</v>
      </c>
      <c r="O1" s="5" t="s">
        <v>25</v>
      </c>
      <c r="P1" s="5" t="s">
        <v>59</v>
      </c>
      <c r="Q1" s="5" t="s">
        <v>26</v>
      </c>
      <c r="R1" s="5" t="s">
        <v>60</v>
      </c>
      <c r="S1" s="5" t="s">
        <v>41</v>
      </c>
      <c r="T1" s="5" t="s">
        <v>349</v>
      </c>
      <c r="U1" s="5" t="s">
        <v>69</v>
      </c>
      <c r="V1" s="5" t="s">
        <v>61</v>
      </c>
      <c r="W1" s="5" t="s">
        <v>62</v>
      </c>
      <c r="X1" s="5" t="s">
        <v>63</v>
      </c>
      <c r="Y1" s="5" t="s">
        <v>64</v>
      </c>
      <c r="Z1" s="5" t="s">
        <v>65</v>
      </c>
      <c r="AA1" s="5" t="s">
        <v>66</v>
      </c>
      <c r="AB1" s="5" t="s">
        <v>67</v>
      </c>
      <c r="AC1" s="5" t="s">
        <v>272</v>
      </c>
      <c r="AD1" s="5" t="s">
        <v>68</v>
      </c>
    </row>
    <row r="2" spans="1:30" x14ac:dyDescent="0.45">
      <c r="A2" s="5" t="s">
        <v>375</v>
      </c>
      <c r="B2" s="6"/>
      <c r="C2" s="5" t="s">
        <v>401</v>
      </c>
      <c r="D2" s="5" t="s">
        <v>401</v>
      </c>
      <c r="E2" s="5" t="s">
        <v>401</v>
      </c>
      <c r="F2" s="5" t="s">
        <v>401</v>
      </c>
      <c r="G2" s="5" t="s">
        <v>401</v>
      </c>
      <c r="H2" s="5" t="s">
        <v>401</v>
      </c>
      <c r="I2" s="5" t="s">
        <v>401</v>
      </c>
      <c r="J2" s="5" t="s">
        <v>401</v>
      </c>
      <c r="K2" s="5" t="s">
        <v>401</v>
      </c>
      <c r="L2" s="5" t="s">
        <v>401</v>
      </c>
      <c r="M2" s="5"/>
      <c r="N2" s="5"/>
      <c r="O2" s="5"/>
      <c r="P2" s="5"/>
      <c r="Q2" s="5"/>
      <c r="R2" s="5"/>
      <c r="S2" s="5"/>
      <c r="T2" s="5"/>
      <c r="U2" s="5"/>
      <c r="V2" s="5" t="s">
        <v>402</v>
      </c>
      <c r="W2" s="5"/>
      <c r="X2" s="5"/>
      <c r="Y2" s="5"/>
      <c r="Z2" s="5"/>
      <c r="AA2" s="5"/>
      <c r="AB2" s="5"/>
      <c r="AC2" s="5"/>
      <c r="AD2" s="5"/>
    </row>
    <row r="3" spans="1:30" x14ac:dyDescent="0.45">
      <c r="A3" s="5" t="s">
        <v>376</v>
      </c>
      <c r="B3" s="9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 t="s">
        <v>401</v>
      </c>
      <c r="T3" s="5" t="s">
        <v>403</v>
      </c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45">
      <c r="A4" s="5" t="s">
        <v>377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 t="b">
        <v>1</v>
      </c>
      <c r="N4" s="5" t="b">
        <v>1</v>
      </c>
      <c r="O4" s="5" t="b">
        <v>1</v>
      </c>
      <c r="P4" s="5" t="b">
        <v>0</v>
      </c>
      <c r="Q4" s="5" t="b">
        <v>0</v>
      </c>
      <c r="R4" s="5" t="b">
        <v>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45">
      <c r="A5" s="5" t="s">
        <v>378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>
        <v>5</v>
      </c>
      <c r="N5" s="5">
        <v>5</v>
      </c>
      <c r="O5" s="5">
        <v>10</v>
      </c>
      <c r="P5" s="5">
        <v>2.2000000000000002</v>
      </c>
      <c r="Q5" s="5">
        <v>0.5</v>
      </c>
      <c r="R5" s="5">
        <v>1.8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45">
      <c r="A6" s="5" t="s">
        <v>379</v>
      </c>
      <c r="B6" s="6" t="s">
        <v>370</v>
      </c>
      <c r="C6" s="5" t="s">
        <v>372</v>
      </c>
      <c r="D6" s="5" t="s">
        <v>372</v>
      </c>
      <c r="E6" s="5" t="s">
        <v>372</v>
      </c>
      <c r="F6" s="5" t="s">
        <v>372</v>
      </c>
      <c r="G6" s="5" t="s">
        <v>372</v>
      </c>
      <c r="H6" s="5" t="s">
        <v>372</v>
      </c>
      <c r="I6" s="5" t="s">
        <v>372</v>
      </c>
      <c r="J6" s="5" t="s">
        <v>372</v>
      </c>
      <c r="K6" s="5" t="s">
        <v>372</v>
      </c>
      <c r="L6" s="5" t="s">
        <v>372</v>
      </c>
      <c r="M6" s="5" t="s">
        <v>404</v>
      </c>
      <c r="N6" s="5" t="s">
        <v>404</v>
      </c>
      <c r="O6" s="5" t="s">
        <v>404</v>
      </c>
      <c r="P6" s="5" t="s">
        <v>404</v>
      </c>
      <c r="Q6" s="5" t="s">
        <v>404</v>
      </c>
      <c r="R6" s="5" t="s">
        <v>404</v>
      </c>
      <c r="S6" s="5" t="s">
        <v>405</v>
      </c>
      <c r="T6" s="5" t="s">
        <v>399</v>
      </c>
      <c r="U6" s="5" t="s">
        <v>406</v>
      </c>
      <c r="V6" s="5" t="s">
        <v>406</v>
      </c>
      <c r="W6" s="5" t="s">
        <v>406</v>
      </c>
      <c r="X6" s="5" t="s">
        <v>406</v>
      </c>
      <c r="Y6" s="5" t="s">
        <v>406</v>
      </c>
      <c r="Z6" s="5" t="s">
        <v>406</v>
      </c>
      <c r="AA6" s="5" t="s">
        <v>406</v>
      </c>
      <c r="AB6" s="5" t="s">
        <v>406</v>
      </c>
      <c r="AC6" s="5" t="s">
        <v>406</v>
      </c>
      <c r="AD6" s="5" t="s">
        <v>406</v>
      </c>
    </row>
    <row r="7" spans="1:30" x14ac:dyDescent="0.45">
      <c r="A7" s="5" t="s">
        <v>380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45">
      <c r="A8" s="5" t="s">
        <v>381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45">
      <c r="A9" s="5" t="s">
        <v>382</v>
      </c>
      <c r="B9" s="6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45">
      <c r="A10" s="5" t="s">
        <v>383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45">
      <c r="A11" s="5" t="s">
        <v>384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45">
      <c r="A12" s="5" t="s">
        <v>385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45">
      <c r="A13" s="5" t="s">
        <v>386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45">
      <c r="A14" s="5" t="s">
        <v>387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45">
      <c r="A15" s="5" t="s">
        <v>361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45">
      <c r="A16" s="5" t="s">
        <v>362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45">
      <c r="A17" s="5" t="s">
        <v>363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45">
      <c r="A18" s="5" t="s">
        <v>364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45">
      <c r="A19" s="5" t="s">
        <v>389</v>
      </c>
      <c r="B19" s="5" t="str">
        <f>"LTM_1750_9.1/"&amp;B1&amp;".png"</f>
        <v>LTM_1750_9.1/BODY.png</v>
      </c>
      <c r="C19" s="5" t="str">
        <f t="shared" ref="C19:AD19" si="0">"LTM_1750_9.1/"&amp;C1&amp;".png"</f>
        <v>LTM_1750_9.1/T_52.png</v>
      </c>
      <c r="D19" s="5" t="str">
        <f t="shared" si="0"/>
        <v>LTM_1750_9.1/T_51.png</v>
      </c>
      <c r="E19" s="5" t="str">
        <f t="shared" si="0"/>
        <v>LTM_1750_9.1/T_50.1.png</v>
      </c>
      <c r="F19" s="5" t="str">
        <f t="shared" si="0"/>
        <v>LTM_1750_9.1/T_49.1.png</v>
      </c>
      <c r="G19" s="5" t="str">
        <f t="shared" si="0"/>
        <v>LTM_1750_9.1/T_43.7.png</v>
      </c>
      <c r="H19" s="5" t="str">
        <f t="shared" si="0"/>
        <v>LTM_1750_9.1/T_38.2.png</v>
      </c>
      <c r="I19" s="5" t="str">
        <f t="shared" si="0"/>
        <v>LTM_1750_9.1/T_32.7.png</v>
      </c>
      <c r="J19" s="5" t="str">
        <f t="shared" si="0"/>
        <v>LTM_1750_9.1/T_27.2.png</v>
      </c>
      <c r="K19" s="5" t="str">
        <f t="shared" si="0"/>
        <v>LTM_1750_9.1/T_21.8.png</v>
      </c>
      <c r="L19" s="5" t="str">
        <f t="shared" si="0"/>
        <v>LTM_1750_9.1/T_16.3.png</v>
      </c>
      <c r="M19" s="5" t="str">
        <f t="shared" si="0"/>
        <v>LTM_1750_9.1/VE.png</v>
      </c>
      <c r="N19" s="5" t="str">
        <f t="shared" si="0"/>
        <v>LTM_1750_9.1/V3.png</v>
      </c>
      <c r="O19" s="5" t="str">
        <f t="shared" si="0"/>
        <v>LTM_1750_9.1/V2.png</v>
      </c>
      <c r="P19" s="5" t="str">
        <f t="shared" si="0"/>
        <v>LTM_1750_9.1/A_2.2.png</v>
      </c>
      <c r="Q19" s="5" t="str">
        <f t="shared" si="0"/>
        <v>LTM_1750_9.1/A_0.5.png</v>
      </c>
      <c r="R19" s="5" t="str">
        <f t="shared" si="0"/>
        <v>LTM_1750_9.1/A_1.8.png</v>
      </c>
      <c r="S19" s="5" t="str">
        <f t="shared" si="0"/>
        <v>LTM_1750_9.1/Y.png</v>
      </c>
      <c r="T19" s="5" t="str">
        <f t="shared" si="0"/>
        <v>LTM_1750_9.1/L.png</v>
      </c>
      <c r="U19" s="5" t="str">
        <f t="shared" si="0"/>
        <v>LTM_1750_9.1/F2.5m_TF_a.png</v>
      </c>
      <c r="V19" s="5" t="str">
        <f t="shared" si="0"/>
        <v>LTM_1750_9.1/F10.5m_nsbs.png</v>
      </c>
      <c r="W19" s="5" t="str">
        <f t="shared" si="0"/>
        <v>LTM_1750_9.1/NA_3.5m.png</v>
      </c>
      <c r="X19" s="5" t="str">
        <f t="shared" si="0"/>
        <v>LTM_1750_9.1/NA_7m.png</v>
      </c>
      <c r="Y19" s="5" t="str">
        <f t="shared" si="0"/>
        <v>LTM_1750_9.1/NA_14m.png</v>
      </c>
      <c r="Z19" s="5" t="str">
        <f t="shared" si="0"/>
        <v>LTM_1750_9.1/1.5m_NM_rs.png</v>
      </c>
      <c r="AA19" s="5" t="str">
        <f t="shared" si="0"/>
        <v>LTM_1750_9.1/NI_7m.png</v>
      </c>
      <c r="AB19" s="5" t="str">
        <f t="shared" si="0"/>
        <v>LTM_1750_9.1/NI_14m.png</v>
      </c>
      <c r="AC19" s="5" t="str">
        <f t="shared" si="0"/>
        <v>LTM_1750_9.1/2m_N_head.png</v>
      </c>
      <c r="AD19" s="5" t="str">
        <f t="shared" si="0"/>
        <v>LTM_1750_9.1/1.7m_head.png</v>
      </c>
    </row>
    <row r="20" spans="1:30" x14ac:dyDescent="0.45">
      <c r="A20" s="5" t="s">
        <v>388</v>
      </c>
      <c r="B20" s="5">
        <v>14</v>
      </c>
      <c r="C20" s="5">
        <v>13</v>
      </c>
      <c r="D20" s="5">
        <v>13</v>
      </c>
      <c r="E20" s="5">
        <v>13</v>
      </c>
      <c r="F20" s="5">
        <v>13</v>
      </c>
      <c r="G20" s="5">
        <v>13</v>
      </c>
      <c r="H20" s="5">
        <v>13</v>
      </c>
      <c r="I20" s="5">
        <v>13</v>
      </c>
      <c r="J20" s="5">
        <v>13</v>
      </c>
      <c r="K20" s="5">
        <v>13</v>
      </c>
      <c r="L20" s="5">
        <v>13</v>
      </c>
      <c r="M20" s="5">
        <v>10</v>
      </c>
      <c r="N20" s="5">
        <v>10</v>
      </c>
      <c r="O20" s="5">
        <v>10</v>
      </c>
      <c r="P20" s="5">
        <v>10</v>
      </c>
      <c r="Q20" s="5">
        <v>10</v>
      </c>
      <c r="R20" s="5">
        <v>10</v>
      </c>
      <c r="S20" s="5">
        <v>20</v>
      </c>
      <c r="T20" s="5">
        <v>30</v>
      </c>
      <c r="U20" s="5">
        <v>7</v>
      </c>
      <c r="V20" s="5">
        <v>7</v>
      </c>
      <c r="W20" s="5">
        <v>7</v>
      </c>
      <c r="X20" s="5">
        <v>7</v>
      </c>
      <c r="Y20" s="5">
        <v>7</v>
      </c>
      <c r="Z20" s="5">
        <v>7</v>
      </c>
      <c r="AA20" s="5">
        <v>7</v>
      </c>
      <c r="AB20" s="5">
        <v>7</v>
      </c>
      <c r="AC20" s="5">
        <v>7</v>
      </c>
      <c r="AD20" s="5">
        <v>7</v>
      </c>
    </row>
    <row r="21" spans="1:30" x14ac:dyDescent="0.4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4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4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S21" sqref="S21"/>
    </sheetView>
  </sheetViews>
  <sheetFormatPr baseColWidth="10" defaultColWidth="8.6640625" defaultRowHeight="18" x14ac:dyDescent="0.25"/>
  <sheetData>
    <row r="1" spans="1:19" x14ac:dyDescent="0.45">
      <c r="A1" s="5" t="s">
        <v>374</v>
      </c>
      <c r="B1" t="s">
        <v>0</v>
      </c>
      <c r="C1" t="s">
        <v>314</v>
      </c>
      <c r="D1" t="s">
        <v>315</v>
      </c>
      <c r="E1" t="s">
        <v>316</v>
      </c>
      <c r="F1" t="s">
        <v>203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  <c r="N1" t="s">
        <v>324</v>
      </c>
      <c r="O1" t="s">
        <v>311</v>
      </c>
      <c r="P1" t="s">
        <v>312</v>
      </c>
      <c r="Q1" t="s">
        <v>303</v>
      </c>
      <c r="R1" t="s">
        <v>348</v>
      </c>
      <c r="S1" t="s">
        <v>199</v>
      </c>
    </row>
    <row r="2" spans="1:19" x14ac:dyDescent="0.45">
      <c r="A2" s="5" t="s">
        <v>375</v>
      </c>
      <c r="B2" s="2"/>
      <c r="C2" t="s">
        <v>401</v>
      </c>
      <c r="D2" t="s">
        <v>401</v>
      </c>
      <c r="E2" t="s">
        <v>401</v>
      </c>
      <c r="F2" t="s">
        <v>401</v>
      </c>
      <c r="G2" t="s">
        <v>401</v>
      </c>
      <c r="H2" t="s">
        <v>401</v>
      </c>
      <c r="I2" t="s">
        <v>401</v>
      </c>
      <c r="J2" t="s">
        <v>401</v>
      </c>
      <c r="K2" t="s">
        <v>401</v>
      </c>
      <c r="L2" t="s">
        <v>401</v>
      </c>
      <c r="M2" t="s">
        <v>401</v>
      </c>
      <c r="N2" t="s">
        <v>401</v>
      </c>
    </row>
    <row r="3" spans="1:19" x14ac:dyDescent="0.45">
      <c r="A3" s="5" t="s">
        <v>376</v>
      </c>
      <c r="B3" s="2"/>
    </row>
    <row r="4" spans="1:19" x14ac:dyDescent="0.45">
      <c r="A4" s="5" t="s">
        <v>377</v>
      </c>
      <c r="B4" s="1"/>
      <c r="R4" t="b">
        <v>0</v>
      </c>
      <c r="S4" t="b">
        <v>0</v>
      </c>
    </row>
    <row r="5" spans="1:19" x14ac:dyDescent="0.45">
      <c r="A5" s="5" t="s">
        <v>378</v>
      </c>
      <c r="R5">
        <v>0</v>
      </c>
      <c r="S5">
        <v>0</v>
      </c>
    </row>
    <row r="6" spans="1:19" x14ac:dyDescent="0.45">
      <c r="A6" s="5" t="s">
        <v>379</v>
      </c>
      <c r="B6" t="s">
        <v>418</v>
      </c>
      <c r="C6" t="s">
        <v>432</v>
      </c>
      <c r="D6" t="s">
        <v>432</v>
      </c>
      <c r="E6" t="s">
        <v>432</v>
      </c>
      <c r="F6" t="s">
        <v>432</v>
      </c>
      <c r="G6" t="s">
        <v>432</v>
      </c>
      <c r="H6" t="s">
        <v>432</v>
      </c>
      <c r="I6" t="s">
        <v>432</v>
      </c>
      <c r="J6" t="s">
        <v>432</v>
      </c>
      <c r="K6" t="s">
        <v>432</v>
      </c>
      <c r="L6" t="s">
        <v>432</v>
      </c>
      <c r="M6" t="s">
        <v>432</v>
      </c>
      <c r="N6" t="s">
        <v>432</v>
      </c>
      <c r="O6" t="s">
        <v>457</v>
      </c>
      <c r="P6" t="s">
        <v>457</v>
      </c>
      <c r="Q6" t="s">
        <v>457</v>
      </c>
      <c r="R6" t="s">
        <v>415</v>
      </c>
      <c r="S6" t="s">
        <v>415</v>
      </c>
    </row>
    <row r="7" spans="1:19" x14ac:dyDescent="0.45">
      <c r="A7" s="5" t="s">
        <v>380</v>
      </c>
    </row>
    <row r="8" spans="1:19" x14ac:dyDescent="0.45">
      <c r="A8" s="5" t="s">
        <v>381</v>
      </c>
    </row>
    <row r="9" spans="1:19" x14ac:dyDescent="0.45">
      <c r="A9" s="5" t="s">
        <v>382</v>
      </c>
    </row>
    <row r="10" spans="1:19" x14ac:dyDescent="0.45">
      <c r="A10" s="5" t="s">
        <v>383</v>
      </c>
      <c r="B10" s="2"/>
    </row>
    <row r="11" spans="1:19" x14ac:dyDescent="0.45">
      <c r="A11" s="5" t="s">
        <v>384</v>
      </c>
    </row>
    <row r="12" spans="1:19" x14ac:dyDescent="0.45">
      <c r="A12" s="5" t="s">
        <v>385</v>
      </c>
    </row>
    <row r="13" spans="1:19" x14ac:dyDescent="0.45">
      <c r="A13" s="5" t="s">
        <v>386</v>
      </c>
    </row>
    <row r="14" spans="1:19" x14ac:dyDescent="0.45">
      <c r="A14" s="5" t="s">
        <v>387</v>
      </c>
    </row>
    <row r="15" spans="1:19" x14ac:dyDescent="0.45">
      <c r="A15" s="5" t="s">
        <v>361</v>
      </c>
    </row>
    <row r="16" spans="1:19" x14ac:dyDescent="0.45">
      <c r="A16" s="5" t="s">
        <v>362</v>
      </c>
    </row>
    <row r="17" spans="1:19" x14ac:dyDescent="0.45">
      <c r="A17" s="5" t="s">
        <v>363</v>
      </c>
    </row>
    <row r="18" spans="1:19" x14ac:dyDescent="0.45">
      <c r="A18" s="5" t="s">
        <v>364</v>
      </c>
    </row>
    <row r="19" spans="1:19" x14ac:dyDescent="0.45">
      <c r="A19" s="5" t="s">
        <v>389</v>
      </c>
      <c r="B19" t="str">
        <f>"LTM_1060_3.1/"&amp;B1&amp;".png"</f>
        <v>LTM_1060_3.1/BODY.png</v>
      </c>
      <c r="C19" t="str">
        <f t="shared" ref="C19:S19" si="0">"LTM_1060_3.1/"&amp;C1&amp;".png"</f>
        <v>LTM_1060_3.1/T_10.3.png</v>
      </c>
      <c r="D19" t="str">
        <f t="shared" si="0"/>
        <v>LTM_1060_3.1/T_13.8.png</v>
      </c>
      <c r="E19" t="str">
        <f t="shared" si="0"/>
        <v>LTM_1060_3.1/T_17.3.png</v>
      </c>
      <c r="F19" t="str">
        <f t="shared" si="0"/>
        <v>LTM_1060_3.1/T_20.7.png</v>
      </c>
      <c r="G19" t="str">
        <f t="shared" si="0"/>
        <v>LTM_1060_3.1/T_24.2.png</v>
      </c>
      <c r="H19" t="str">
        <f t="shared" si="0"/>
        <v>LTM_1060_3.1/T_27.7.png</v>
      </c>
      <c r="I19" t="str">
        <f t="shared" si="0"/>
        <v>LTM_1060_3.1/T_31.2.png</v>
      </c>
      <c r="J19" t="str">
        <f t="shared" si="0"/>
        <v>LTM_1060_3.1/T_34.6.png</v>
      </c>
      <c r="K19" t="str">
        <f t="shared" si="0"/>
        <v>LTM_1060_3.1/T_38.1.png</v>
      </c>
      <c r="L19" t="str">
        <f t="shared" si="0"/>
        <v>LTM_1060_3.1/T_41.6.png</v>
      </c>
      <c r="M19" t="str">
        <f t="shared" si="0"/>
        <v>LTM_1060_3.1/T_45.1.png</v>
      </c>
      <c r="N19" t="str">
        <f t="shared" si="0"/>
        <v>LTM_1060_3.1/T_48.png</v>
      </c>
      <c r="O19" t="str">
        <f t="shared" si="0"/>
        <v>LTM_1060_3.1/K_9.5.png</v>
      </c>
      <c r="P19" t="str">
        <f t="shared" si="0"/>
        <v>LTM_1060_3.1/K_16.png</v>
      </c>
      <c r="Q19" t="str">
        <f t="shared" si="0"/>
        <v>LTM_1060_3.1/K_2.5.png</v>
      </c>
      <c r="R19" t="str">
        <f t="shared" si="0"/>
        <v>LTM_1060_3.1/A_H.png</v>
      </c>
      <c r="S19" t="str">
        <f t="shared" si="0"/>
        <v>LTM_1060_3.1/A_0.png</v>
      </c>
    </row>
    <row r="20" spans="1:19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8</v>
      </c>
      <c r="P20">
        <v>8</v>
      </c>
      <c r="Q20">
        <v>8</v>
      </c>
      <c r="R20">
        <v>9</v>
      </c>
      <c r="S20">
        <v>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O28" sqref="O28"/>
    </sheetView>
  </sheetViews>
  <sheetFormatPr baseColWidth="10" defaultColWidth="8.6640625" defaultRowHeight="18" x14ac:dyDescent="0.25"/>
  <sheetData>
    <row r="1" spans="1:17" x14ac:dyDescent="0.45">
      <c r="A1" s="5" t="s">
        <v>374</v>
      </c>
      <c r="B1" t="s">
        <v>0</v>
      </c>
      <c r="C1" t="s">
        <v>325</v>
      </c>
      <c r="D1" t="s">
        <v>326</v>
      </c>
      <c r="E1" t="s">
        <v>252</v>
      </c>
      <c r="F1" t="s">
        <v>130</v>
      </c>
      <c r="G1" t="s">
        <v>327</v>
      </c>
      <c r="H1" t="s">
        <v>328</v>
      </c>
      <c r="I1" t="s">
        <v>329</v>
      </c>
      <c r="J1" t="s">
        <v>166</v>
      </c>
      <c r="K1" t="s">
        <v>287</v>
      </c>
      <c r="L1" t="s">
        <v>330</v>
      </c>
      <c r="M1" t="s">
        <v>311</v>
      </c>
      <c r="N1" t="s">
        <v>312</v>
      </c>
      <c r="O1" t="s">
        <v>303</v>
      </c>
      <c r="P1" t="s">
        <v>348</v>
      </c>
      <c r="Q1" t="s">
        <v>199</v>
      </c>
    </row>
    <row r="2" spans="1:17" x14ac:dyDescent="0.45">
      <c r="A2" s="5" t="s">
        <v>375</v>
      </c>
      <c r="B2" s="2"/>
      <c r="C2" t="s">
        <v>458</v>
      </c>
      <c r="D2" t="s">
        <v>458</v>
      </c>
      <c r="E2" t="s">
        <v>458</v>
      </c>
      <c r="F2" t="s">
        <v>458</v>
      </c>
      <c r="G2" t="s">
        <v>458</v>
      </c>
      <c r="H2" t="s">
        <v>458</v>
      </c>
      <c r="I2" t="s">
        <v>458</v>
      </c>
      <c r="J2" t="s">
        <v>458</v>
      </c>
      <c r="K2" t="s">
        <v>458</v>
      </c>
      <c r="L2" t="s">
        <v>458</v>
      </c>
    </row>
    <row r="3" spans="1:17" x14ac:dyDescent="0.45">
      <c r="A3" s="5" t="s">
        <v>376</v>
      </c>
      <c r="B3" s="2"/>
    </row>
    <row r="4" spans="1:17" x14ac:dyDescent="0.45">
      <c r="A4" s="5" t="s">
        <v>377</v>
      </c>
      <c r="B4" s="1"/>
      <c r="P4" t="b">
        <v>0</v>
      </c>
      <c r="Q4" t="b">
        <v>0</v>
      </c>
    </row>
    <row r="5" spans="1:17" x14ac:dyDescent="0.45">
      <c r="A5" s="5" t="s">
        <v>378</v>
      </c>
      <c r="P5">
        <v>0</v>
      </c>
      <c r="Q5">
        <v>0</v>
      </c>
    </row>
    <row r="6" spans="1:17" x14ac:dyDescent="0.45">
      <c r="A6" s="5" t="s">
        <v>379</v>
      </c>
      <c r="B6" t="s">
        <v>459</v>
      </c>
      <c r="C6" t="s">
        <v>460</v>
      </c>
      <c r="D6" t="s">
        <v>460</v>
      </c>
      <c r="E6" t="s">
        <v>460</v>
      </c>
      <c r="F6" t="s">
        <v>460</v>
      </c>
      <c r="G6" t="s">
        <v>460</v>
      </c>
      <c r="H6" t="s">
        <v>460</v>
      </c>
      <c r="I6" t="s">
        <v>460</v>
      </c>
      <c r="J6" t="s">
        <v>460</v>
      </c>
      <c r="K6" t="s">
        <v>460</v>
      </c>
      <c r="L6" t="s">
        <v>460</v>
      </c>
      <c r="M6" t="s">
        <v>461</v>
      </c>
      <c r="N6" t="s">
        <v>461</v>
      </c>
      <c r="O6" t="s">
        <v>461</v>
      </c>
      <c r="P6" t="s">
        <v>462</v>
      </c>
      <c r="Q6" t="s">
        <v>462</v>
      </c>
    </row>
    <row r="7" spans="1:17" x14ac:dyDescent="0.45">
      <c r="A7" s="5" t="s">
        <v>380</v>
      </c>
    </row>
    <row r="8" spans="1:17" x14ac:dyDescent="0.45">
      <c r="A8" s="5" t="s">
        <v>381</v>
      </c>
    </row>
    <row r="9" spans="1:17" x14ac:dyDescent="0.45">
      <c r="A9" s="5" t="s">
        <v>382</v>
      </c>
    </row>
    <row r="10" spans="1:17" x14ac:dyDescent="0.45">
      <c r="A10" s="5" t="s">
        <v>383</v>
      </c>
      <c r="B10" s="2"/>
    </row>
    <row r="11" spans="1:17" x14ac:dyDescent="0.45">
      <c r="A11" s="5" t="s">
        <v>384</v>
      </c>
    </row>
    <row r="12" spans="1:17" x14ac:dyDescent="0.45">
      <c r="A12" s="5" t="s">
        <v>385</v>
      </c>
    </row>
    <row r="13" spans="1:17" x14ac:dyDescent="0.45">
      <c r="A13" s="5" t="s">
        <v>386</v>
      </c>
    </row>
    <row r="14" spans="1:17" x14ac:dyDescent="0.45">
      <c r="A14" s="5" t="s">
        <v>387</v>
      </c>
    </row>
    <row r="15" spans="1:17" x14ac:dyDescent="0.45">
      <c r="A15" s="5" t="s">
        <v>361</v>
      </c>
    </row>
    <row r="16" spans="1:17" x14ac:dyDescent="0.45">
      <c r="A16" s="5" t="s">
        <v>362</v>
      </c>
    </row>
    <row r="17" spans="1:17" x14ac:dyDescent="0.45">
      <c r="A17" s="5" t="s">
        <v>363</v>
      </c>
    </row>
    <row r="18" spans="1:17" x14ac:dyDescent="0.45">
      <c r="A18" s="5" t="s">
        <v>364</v>
      </c>
    </row>
    <row r="19" spans="1:17" x14ac:dyDescent="0.45">
      <c r="A19" s="5" t="s">
        <v>389</v>
      </c>
      <c r="B19" t="str">
        <f>"LTM_1055_3.2/"&amp;B1&amp;".png"</f>
        <v>LTM_1055_3.2/BODY.png</v>
      </c>
      <c r="C19" t="str">
        <f t="shared" ref="C19:Q19" si="0">"LTM_1055_3.2/"&amp;C1&amp;".png"</f>
        <v>LTM_1055_3.2/T_10.2.png</v>
      </c>
      <c r="D19" t="str">
        <f t="shared" si="0"/>
        <v>LTM_1055_3.2/T_13.6.png</v>
      </c>
      <c r="E19" t="str">
        <f t="shared" si="0"/>
        <v>LTM_1055_3.2/T_17.png</v>
      </c>
      <c r="F19" t="str">
        <f t="shared" si="0"/>
        <v>LTM_1055_3.2/T_20.5.png</v>
      </c>
      <c r="G19" t="str">
        <f t="shared" si="0"/>
        <v>LTM_1055_3.2/T_23.9.png</v>
      </c>
      <c r="H19" t="str">
        <f t="shared" si="0"/>
        <v>LTM_1055_3.2/T_27.3.png</v>
      </c>
      <c r="I19" t="str">
        <f t="shared" si="0"/>
        <v>LTM_1055_3.2/T_30.7.png</v>
      </c>
      <c r="J19" t="str">
        <f t="shared" si="0"/>
        <v>LTM_1055_3.2/T_34.2.png</v>
      </c>
      <c r="K19" t="str">
        <f t="shared" si="0"/>
        <v>LTM_1055_3.2/T_37.6.png</v>
      </c>
      <c r="L19" t="str">
        <f t="shared" si="0"/>
        <v>LTM_1055_3.2/T_40.png</v>
      </c>
      <c r="M19" t="str">
        <f t="shared" si="0"/>
        <v>LTM_1055_3.2/K_9.5.png</v>
      </c>
      <c r="N19" t="str">
        <f t="shared" si="0"/>
        <v>LTM_1055_3.2/K_16.png</v>
      </c>
      <c r="O19" t="str">
        <f t="shared" si="0"/>
        <v>LTM_1055_3.2/K_2.5.png</v>
      </c>
      <c r="P19" t="str">
        <f t="shared" si="0"/>
        <v>LTM_1055_3.2/A_H.png</v>
      </c>
      <c r="Q19" t="str">
        <f t="shared" si="0"/>
        <v>LTM_1055_3.2/A_0.png</v>
      </c>
    </row>
    <row r="20" spans="1:17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8</v>
      </c>
      <c r="N20">
        <v>8</v>
      </c>
      <c r="O20">
        <v>8</v>
      </c>
      <c r="P20">
        <v>9</v>
      </c>
      <c r="Q20">
        <v>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O25" sqref="O25"/>
    </sheetView>
  </sheetViews>
  <sheetFormatPr baseColWidth="10" defaultColWidth="8.6640625" defaultRowHeight="18" x14ac:dyDescent="0.25"/>
  <sheetData>
    <row r="1" spans="1:13" x14ac:dyDescent="0.45">
      <c r="A1" s="5" t="s">
        <v>374</v>
      </c>
      <c r="B1" t="s">
        <v>0</v>
      </c>
      <c r="C1" t="s">
        <v>331</v>
      </c>
      <c r="D1" t="s">
        <v>332</v>
      </c>
      <c r="E1" t="s">
        <v>333</v>
      </c>
      <c r="F1" t="s">
        <v>328</v>
      </c>
      <c r="G1" t="s">
        <v>298</v>
      </c>
      <c r="H1" t="s">
        <v>226</v>
      </c>
      <c r="I1" t="s">
        <v>334</v>
      </c>
      <c r="J1" t="s">
        <v>335</v>
      </c>
      <c r="K1" t="s">
        <v>312</v>
      </c>
      <c r="L1" t="s">
        <v>336</v>
      </c>
      <c r="M1" t="s">
        <v>199</v>
      </c>
    </row>
    <row r="2" spans="1:13" x14ac:dyDescent="0.45">
      <c r="A2" s="5" t="s">
        <v>375</v>
      </c>
      <c r="B2" s="2"/>
      <c r="C2" t="s">
        <v>463</v>
      </c>
      <c r="D2" t="s">
        <v>463</v>
      </c>
      <c r="E2" t="s">
        <v>463</v>
      </c>
      <c r="F2" t="s">
        <v>463</v>
      </c>
      <c r="G2" t="s">
        <v>463</v>
      </c>
      <c r="H2" t="s">
        <v>463</v>
      </c>
      <c r="I2" t="s">
        <v>463</v>
      </c>
    </row>
    <row r="3" spans="1:13" x14ac:dyDescent="0.45">
      <c r="A3" s="5" t="s">
        <v>376</v>
      </c>
      <c r="B3" s="2"/>
    </row>
    <row r="4" spans="1:13" x14ac:dyDescent="0.45">
      <c r="A4" s="5" t="s">
        <v>377</v>
      </c>
      <c r="B4" s="1"/>
      <c r="M4" t="b">
        <v>0</v>
      </c>
    </row>
    <row r="5" spans="1:13" x14ac:dyDescent="0.45">
      <c r="A5" s="5" t="s">
        <v>378</v>
      </c>
      <c r="M5">
        <v>0</v>
      </c>
    </row>
    <row r="6" spans="1:13" x14ac:dyDescent="0.45">
      <c r="A6" s="5" t="s">
        <v>379</v>
      </c>
      <c r="B6" t="s">
        <v>459</v>
      </c>
      <c r="C6" t="s">
        <v>464</v>
      </c>
      <c r="D6" t="s">
        <v>464</v>
      </c>
      <c r="E6" t="s">
        <v>464</v>
      </c>
      <c r="F6" t="s">
        <v>464</v>
      </c>
      <c r="G6" t="s">
        <v>464</v>
      </c>
      <c r="H6" t="s">
        <v>464</v>
      </c>
      <c r="I6" t="s">
        <v>464</v>
      </c>
      <c r="J6" t="s">
        <v>465</v>
      </c>
      <c r="K6" t="s">
        <v>465</v>
      </c>
      <c r="L6" t="s">
        <v>465</v>
      </c>
      <c r="M6" t="s">
        <v>462</v>
      </c>
    </row>
    <row r="7" spans="1:13" x14ac:dyDescent="0.45">
      <c r="A7" s="5" t="s">
        <v>380</v>
      </c>
    </row>
    <row r="8" spans="1:13" x14ac:dyDescent="0.45">
      <c r="A8" s="5" t="s">
        <v>381</v>
      </c>
    </row>
    <row r="9" spans="1:13" x14ac:dyDescent="0.45">
      <c r="A9" s="5" t="s">
        <v>382</v>
      </c>
    </row>
    <row r="10" spans="1:13" x14ac:dyDescent="0.45">
      <c r="A10" s="5" t="s">
        <v>383</v>
      </c>
      <c r="B10" s="2"/>
    </row>
    <row r="11" spans="1:13" x14ac:dyDescent="0.45">
      <c r="A11" s="5" t="s">
        <v>384</v>
      </c>
    </row>
    <row r="12" spans="1:13" x14ac:dyDescent="0.45">
      <c r="A12" s="5" t="s">
        <v>385</v>
      </c>
    </row>
    <row r="13" spans="1:13" x14ac:dyDescent="0.45">
      <c r="A13" s="5" t="s">
        <v>386</v>
      </c>
    </row>
    <row r="14" spans="1:13" x14ac:dyDescent="0.45">
      <c r="A14" s="5" t="s">
        <v>387</v>
      </c>
    </row>
    <row r="15" spans="1:13" x14ac:dyDescent="0.45">
      <c r="A15" s="5" t="s">
        <v>361</v>
      </c>
    </row>
    <row r="16" spans="1:13" x14ac:dyDescent="0.45">
      <c r="A16" s="5" t="s">
        <v>362</v>
      </c>
    </row>
    <row r="17" spans="1:13" x14ac:dyDescent="0.45">
      <c r="A17" s="5" t="s">
        <v>363</v>
      </c>
    </row>
    <row r="18" spans="1:13" x14ac:dyDescent="0.45">
      <c r="A18" s="5" t="s">
        <v>364</v>
      </c>
    </row>
    <row r="19" spans="1:13" x14ac:dyDescent="0.45">
      <c r="A19" s="5" t="s">
        <v>390</v>
      </c>
      <c r="B19" t="str">
        <f>"LTM_1050_3.1/"&amp;B1&amp;".png"</f>
        <v>LTM_1050_3.1/BODY.png</v>
      </c>
      <c r="C19" t="str">
        <f t="shared" ref="C19:M19" si="0">"LTM_1050_3.1/"&amp;C1&amp;".png"</f>
        <v>LTM_1050_3.1/T_11.4.png</v>
      </c>
      <c r="D19" t="str">
        <f t="shared" si="0"/>
        <v>LTM_1050_3.1/T_16.7.png</v>
      </c>
      <c r="E19" t="str">
        <f t="shared" si="0"/>
        <v>LTM_1050_3.1/T_22.png</v>
      </c>
      <c r="F19" t="str">
        <f t="shared" si="0"/>
        <v>LTM_1050_3.1/T_27.3.png</v>
      </c>
      <c r="G19" t="str">
        <f t="shared" si="0"/>
        <v>LTM_1050_3.1/T_32.6.png</v>
      </c>
      <c r="H19" t="str">
        <f t="shared" si="0"/>
        <v>LTM_1050_3.1/T_35.8.png</v>
      </c>
      <c r="I19" t="str">
        <f t="shared" si="0"/>
        <v>LTM_1050_3.1/T_38.png</v>
      </c>
      <c r="J19" t="str">
        <f t="shared" si="0"/>
        <v>LTM_1050_3.1/K_9.2.png</v>
      </c>
      <c r="K19" t="str">
        <f t="shared" si="0"/>
        <v>LTM_1050_3.1/K_16.png</v>
      </c>
      <c r="L19" t="str">
        <f t="shared" si="0"/>
        <v>LTM_1050_3.1/K_1.4.png</v>
      </c>
      <c r="M19" t="str">
        <f t="shared" si="0"/>
        <v>LTM_1050_3.1/A_0.png</v>
      </c>
    </row>
    <row r="20" spans="1:13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8</v>
      </c>
      <c r="K20">
        <v>8</v>
      </c>
      <c r="L20">
        <v>8</v>
      </c>
      <c r="M20">
        <v>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32" sqref="L32:L33"/>
    </sheetView>
  </sheetViews>
  <sheetFormatPr baseColWidth="10" defaultColWidth="8.6640625" defaultRowHeight="18" x14ac:dyDescent="0.25"/>
  <sheetData>
    <row r="1" spans="1:10" x14ac:dyDescent="0.45">
      <c r="A1" s="5" t="s">
        <v>374</v>
      </c>
      <c r="B1" t="s">
        <v>0</v>
      </c>
      <c r="C1" t="s">
        <v>337</v>
      </c>
      <c r="D1" t="s">
        <v>129</v>
      </c>
      <c r="E1" t="s">
        <v>338</v>
      </c>
      <c r="F1" t="s">
        <v>339</v>
      </c>
      <c r="G1" t="s">
        <v>142</v>
      </c>
      <c r="H1" t="s">
        <v>298</v>
      </c>
      <c r="I1" t="s">
        <v>340</v>
      </c>
      <c r="J1" t="s">
        <v>341</v>
      </c>
    </row>
    <row r="2" spans="1:10" x14ac:dyDescent="0.45">
      <c r="A2" s="5" t="s">
        <v>375</v>
      </c>
      <c r="B2" s="2"/>
      <c r="C2" t="s">
        <v>466</v>
      </c>
      <c r="D2" t="s">
        <v>466</v>
      </c>
      <c r="E2" t="s">
        <v>466</v>
      </c>
      <c r="F2" t="s">
        <v>466</v>
      </c>
      <c r="G2" t="s">
        <v>466</v>
      </c>
      <c r="H2" t="s">
        <v>466</v>
      </c>
      <c r="I2" t="s">
        <v>466</v>
      </c>
    </row>
    <row r="3" spans="1:10" x14ac:dyDescent="0.45">
      <c r="A3" s="5" t="s">
        <v>376</v>
      </c>
      <c r="B3" s="2"/>
    </row>
    <row r="4" spans="1:10" x14ac:dyDescent="0.45">
      <c r="A4" s="5" t="s">
        <v>377</v>
      </c>
      <c r="B4" s="1"/>
    </row>
    <row r="5" spans="1:10" x14ac:dyDescent="0.45">
      <c r="A5" s="5" t="s">
        <v>378</v>
      </c>
    </row>
    <row r="6" spans="1:10" x14ac:dyDescent="0.45">
      <c r="A6" s="5" t="s">
        <v>379</v>
      </c>
      <c r="B6" t="s">
        <v>459</v>
      </c>
      <c r="C6" t="s">
        <v>464</v>
      </c>
      <c r="D6" t="s">
        <v>464</v>
      </c>
      <c r="E6" t="s">
        <v>464</v>
      </c>
      <c r="F6" t="s">
        <v>464</v>
      </c>
      <c r="G6" t="s">
        <v>464</v>
      </c>
      <c r="H6" t="s">
        <v>464</v>
      </c>
      <c r="I6" t="s">
        <v>464</v>
      </c>
      <c r="J6" t="s">
        <v>461</v>
      </c>
    </row>
    <row r="7" spans="1:10" x14ac:dyDescent="0.45">
      <c r="A7" s="5" t="s">
        <v>380</v>
      </c>
    </row>
    <row r="8" spans="1:10" x14ac:dyDescent="0.45">
      <c r="A8" s="5" t="s">
        <v>381</v>
      </c>
    </row>
    <row r="9" spans="1:10" x14ac:dyDescent="0.45">
      <c r="A9" s="5" t="s">
        <v>382</v>
      </c>
    </row>
    <row r="10" spans="1:10" x14ac:dyDescent="0.45">
      <c r="A10" s="5" t="s">
        <v>383</v>
      </c>
      <c r="B10" s="2"/>
    </row>
    <row r="11" spans="1:10" x14ac:dyDescent="0.45">
      <c r="A11" s="5" t="s">
        <v>384</v>
      </c>
    </row>
    <row r="12" spans="1:10" x14ac:dyDescent="0.45">
      <c r="A12" s="5" t="s">
        <v>385</v>
      </c>
    </row>
    <row r="13" spans="1:10" x14ac:dyDescent="0.45">
      <c r="A13" s="5" t="s">
        <v>386</v>
      </c>
    </row>
    <row r="14" spans="1:10" x14ac:dyDescent="0.45">
      <c r="A14" s="5" t="s">
        <v>387</v>
      </c>
    </row>
    <row r="15" spans="1:10" x14ac:dyDescent="0.45">
      <c r="A15" s="5" t="s">
        <v>361</v>
      </c>
    </row>
    <row r="16" spans="1:10" x14ac:dyDescent="0.45">
      <c r="A16" s="5" t="s">
        <v>362</v>
      </c>
    </row>
    <row r="17" spans="1:10" x14ac:dyDescent="0.45">
      <c r="A17" s="5" t="s">
        <v>363</v>
      </c>
    </row>
    <row r="18" spans="1:10" x14ac:dyDescent="0.45">
      <c r="A18" s="5" t="s">
        <v>364</v>
      </c>
    </row>
    <row r="19" spans="1:10" x14ac:dyDescent="0.45">
      <c r="A19" s="5" t="s">
        <v>389</v>
      </c>
      <c r="B19" t="str">
        <f>"LTM_1040_2.1/"&amp;B1&amp;".png"</f>
        <v>LTM_1040_2.1/BODY.png</v>
      </c>
      <c r="C19" t="str">
        <f t="shared" ref="C19:J19" si="0">"LTM_1040_2.1/"&amp;C1&amp;".png"</f>
        <v>LTM_1040_2.1/T_10.5.png</v>
      </c>
      <c r="D19" t="str">
        <f t="shared" si="0"/>
        <v>LTM_1040_2.1/T_15.4.png</v>
      </c>
      <c r="E19" t="str">
        <f t="shared" si="0"/>
        <v>LTM_1040_2.1/T_20.3.png</v>
      </c>
      <c r="F19" t="str">
        <f t="shared" si="0"/>
        <v>LTM_1040_2.1/T_25.2.png</v>
      </c>
      <c r="G19" t="str">
        <f t="shared" si="0"/>
        <v>LTM_1040_2.1/T_30.1.png</v>
      </c>
      <c r="H19" t="str">
        <f t="shared" si="0"/>
        <v>LTM_1040_2.1/T_32.6.png</v>
      </c>
      <c r="I19" t="str">
        <f t="shared" si="0"/>
        <v>LTM_1040_2.1/T_35.png</v>
      </c>
      <c r="J19" t="str">
        <f t="shared" si="0"/>
        <v>LTM_1040_2.1/K_9.5.png</v>
      </c>
    </row>
    <row r="20" spans="1:10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T21" sqref="T21"/>
    </sheetView>
  </sheetViews>
  <sheetFormatPr baseColWidth="10" defaultColWidth="8.6640625" defaultRowHeight="18" x14ac:dyDescent="0.25"/>
  <sheetData>
    <row r="1" spans="1:10" x14ac:dyDescent="0.45">
      <c r="A1" s="5" t="s">
        <v>374</v>
      </c>
      <c r="B1" t="s">
        <v>0</v>
      </c>
      <c r="C1" t="s">
        <v>342</v>
      </c>
      <c r="D1" t="s">
        <v>343</v>
      </c>
      <c r="E1" t="s">
        <v>163</v>
      </c>
      <c r="F1" t="s">
        <v>344</v>
      </c>
      <c r="G1" t="s">
        <v>297</v>
      </c>
      <c r="H1" t="s">
        <v>345</v>
      </c>
      <c r="I1" t="s">
        <v>346</v>
      </c>
      <c r="J1" t="s">
        <v>347</v>
      </c>
    </row>
    <row r="2" spans="1:10" x14ac:dyDescent="0.45">
      <c r="A2" s="5" t="s">
        <v>375</v>
      </c>
      <c r="B2" s="2"/>
      <c r="C2" t="s">
        <v>458</v>
      </c>
      <c r="D2" t="s">
        <v>458</v>
      </c>
      <c r="E2" t="s">
        <v>458</v>
      </c>
      <c r="F2" t="s">
        <v>458</v>
      </c>
      <c r="G2" t="s">
        <v>458</v>
      </c>
      <c r="H2" t="s">
        <v>458</v>
      </c>
    </row>
    <row r="3" spans="1:10" x14ac:dyDescent="0.45">
      <c r="A3" s="5" t="s">
        <v>376</v>
      </c>
      <c r="B3" s="2"/>
    </row>
    <row r="4" spans="1:10" x14ac:dyDescent="0.45">
      <c r="A4" s="5" t="s">
        <v>377</v>
      </c>
      <c r="B4" s="1"/>
    </row>
    <row r="5" spans="1:10" x14ac:dyDescent="0.45">
      <c r="A5" s="5" t="s">
        <v>378</v>
      </c>
    </row>
    <row r="6" spans="1:10" x14ac:dyDescent="0.45">
      <c r="A6" s="5" t="s">
        <v>379</v>
      </c>
      <c r="B6" t="s">
        <v>459</v>
      </c>
      <c r="C6" t="s">
        <v>464</v>
      </c>
      <c r="D6" t="s">
        <v>464</v>
      </c>
      <c r="E6" t="s">
        <v>464</v>
      </c>
      <c r="F6" t="s">
        <v>464</v>
      </c>
      <c r="G6" t="s">
        <v>464</v>
      </c>
      <c r="H6" t="s">
        <v>464</v>
      </c>
      <c r="I6" t="s">
        <v>467</v>
      </c>
      <c r="J6" t="s">
        <v>467</v>
      </c>
    </row>
    <row r="7" spans="1:10" x14ac:dyDescent="0.45">
      <c r="A7" s="5" t="s">
        <v>380</v>
      </c>
    </row>
    <row r="8" spans="1:10" x14ac:dyDescent="0.45">
      <c r="A8" s="5" t="s">
        <v>381</v>
      </c>
    </row>
    <row r="9" spans="1:10" x14ac:dyDescent="0.45">
      <c r="A9" s="5" t="s">
        <v>382</v>
      </c>
    </row>
    <row r="10" spans="1:10" x14ac:dyDescent="0.45">
      <c r="A10" s="5" t="s">
        <v>383</v>
      </c>
      <c r="B10" s="2"/>
    </row>
    <row r="11" spans="1:10" x14ac:dyDescent="0.45">
      <c r="A11" s="5" t="s">
        <v>384</v>
      </c>
    </row>
    <row r="12" spans="1:10" x14ac:dyDescent="0.45">
      <c r="A12" s="5" t="s">
        <v>385</v>
      </c>
    </row>
    <row r="13" spans="1:10" x14ac:dyDescent="0.45">
      <c r="A13" s="5" t="s">
        <v>386</v>
      </c>
    </row>
    <row r="14" spans="1:10" x14ac:dyDescent="0.45">
      <c r="A14" s="5" t="s">
        <v>387</v>
      </c>
    </row>
    <row r="15" spans="1:10" x14ac:dyDescent="0.45">
      <c r="A15" s="5" t="s">
        <v>361</v>
      </c>
    </row>
    <row r="16" spans="1:10" x14ac:dyDescent="0.45">
      <c r="A16" s="5" t="s">
        <v>362</v>
      </c>
    </row>
    <row r="17" spans="1:10" x14ac:dyDescent="0.45">
      <c r="A17" s="5" t="s">
        <v>363</v>
      </c>
    </row>
    <row r="18" spans="1:10" x14ac:dyDescent="0.45">
      <c r="A18" s="5" t="s">
        <v>364</v>
      </c>
    </row>
    <row r="19" spans="1:10" x14ac:dyDescent="0.45">
      <c r="A19" s="5" t="s">
        <v>389</v>
      </c>
      <c r="B19" t="str">
        <f>"LTM_1030_2.1/"&amp;B1&amp;".png"</f>
        <v>LTM_1030_2.1/BODY.png</v>
      </c>
      <c r="C19" t="str">
        <f t="shared" ref="C19:J19" si="0">"LTM_1030_2.1/"&amp;C1&amp;".png"</f>
        <v>LTM_1030_2.1/T_9.2.png</v>
      </c>
      <c r="D19" t="str">
        <f t="shared" si="0"/>
        <v>LTM_1030_2.1/T_14.4.png</v>
      </c>
      <c r="E19" t="str">
        <f t="shared" si="0"/>
        <v>LTM_1030_2.1/T_19.6.png</v>
      </c>
      <c r="F19" t="str">
        <f t="shared" si="0"/>
        <v>LTM_1030_2.1/T_24.8.png</v>
      </c>
      <c r="G19" t="str">
        <f t="shared" si="0"/>
        <v>LTM_1030_2.1/T_29.png</v>
      </c>
      <c r="H19" t="str">
        <f t="shared" si="0"/>
        <v>LTM_1030_2.1/T_30.png</v>
      </c>
      <c r="I19" t="str">
        <f t="shared" si="0"/>
        <v>LTM_1030_2.1/K_8.6.png</v>
      </c>
      <c r="J19" t="str">
        <f t="shared" si="0"/>
        <v>LTM_1030_2.1/K_15.png</v>
      </c>
    </row>
    <row r="20" spans="1:10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11</v>
      </c>
      <c r="J20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opLeftCell="B1" workbookViewId="0">
      <selection activeCell="B20" sqref="B20:Y20"/>
    </sheetView>
  </sheetViews>
  <sheetFormatPr baseColWidth="10" defaultColWidth="11.1640625" defaultRowHeight="18" x14ac:dyDescent="0.25"/>
  <cols>
    <col min="1" max="25" width="9.1640625" style="5" customWidth="1"/>
  </cols>
  <sheetData>
    <row r="1" spans="1:25" x14ac:dyDescent="0.45">
      <c r="A1" s="5" t="s">
        <v>374</v>
      </c>
      <c r="B1" s="5" t="s">
        <v>0</v>
      </c>
      <c r="C1" s="5" t="s">
        <v>70</v>
      </c>
      <c r="D1" s="5" t="s">
        <v>71</v>
      </c>
      <c r="E1" s="5" t="s">
        <v>72</v>
      </c>
      <c r="F1" s="5" t="s">
        <v>73</v>
      </c>
      <c r="G1" s="5" t="s">
        <v>74</v>
      </c>
      <c r="H1" s="5" t="s">
        <v>75</v>
      </c>
      <c r="I1" s="5" t="s">
        <v>76</v>
      </c>
      <c r="J1" s="5" t="s">
        <v>77</v>
      </c>
      <c r="K1" s="5" t="s">
        <v>60</v>
      </c>
      <c r="L1" s="5" t="s">
        <v>78</v>
      </c>
      <c r="M1" s="5" t="s">
        <v>59</v>
      </c>
      <c r="N1" s="5" t="s">
        <v>80</v>
      </c>
      <c r="O1" s="5" t="s">
        <v>41</v>
      </c>
      <c r="P1" s="5" t="s">
        <v>349</v>
      </c>
      <c r="Q1" s="7" t="s">
        <v>81</v>
      </c>
      <c r="R1" s="7" t="s">
        <v>69</v>
      </c>
      <c r="S1" s="7" t="s">
        <v>63</v>
      </c>
      <c r="T1" s="7" t="s">
        <v>64</v>
      </c>
      <c r="U1" s="7" t="s">
        <v>82</v>
      </c>
      <c r="V1" s="7" t="s">
        <v>66</v>
      </c>
      <c r="W1" s="7" t="s">
        <v>67</v>
      </c>
      <c r="X1" s="7" t="s">
        <v>83</v>
      </c>
      <c r="Y1" s="7" t="s">
        <v>84</v>
      </c>
    </row>
    <row r="2" spans="1:25" x14ac:dyDescent="0.45">
      <c r="A2" s="5" t="s">
        <v>375</v>
      </c>
      <c r="B2" s="6"/>
      <c r="C2" s="5" t="s">
        <v>401</v>
      </c>
      <c r="D2" s="5" t="s">
        <v>401</v>
      </c>
      <c r="E2" s="5" t="s">
        <v>401</v>
      </c>
      <c r="F2" s="5" t="s">
        <v>401</v>
      </c>
      <c r="G2" s="5" t="s">
        <v>401</v>
      </c>
      <c r="H2" s="5" t="s">
        <v>401</v>
      </c>
      <c r="I2" s="5" t="s">
        <v>401</v>
      </c>
      <c r="J2" s="5" t="s">
        <v>401</v>
      </c>
      <c r="Q2" s="5" t="s">
        <v>407</v>
      </c>
    </row>
    <row r="3" spans="1:25" x14ac:dyDescent="0.45">
      <c r="A3" s="5" t="s">
        <v>376</v>
      </c>
      <c r="B3" s="6"/>
      <c r="O3" s="5" t="s">
        <v>401</v>
      </c>
      <c r="P3" s="5" t="s">
        <v>408</v>
      </c>
    </row>
    <row r="4" spans="1:25" x14ac:dyDescent="0.45">
      <c r="A4" s="5" t="s">
        <v>377</v>
      </c>
      <c r="B4" s="9"/>
      <c r="K4" s="5" t="b">
        <v>0</v>
      </c>
      <c r="L4" s="5" t="b">
        <v>0</v>
      </c>
      <c r="M4" s="5" t="b">
        <v>0</v>
      </c>
      <c r="N4" s="5" t="b">
        <v>1</v>
      </c>
    </row>
    <row r="5" spans="1:25" x14ac:dyDescent="0.45">
      <c r="A5" s="5" t="s">
        <v>378</v>
      </c>
      <c r="K5" s="5">
        <v>1.8</v>
      </c>
      <c r="L5" s="5">
        <v>2.2000000000000002</v>
      </c>
      <c r="M5" s="5">
        <v>2.2000000000000002</v>
      </c>
      <c r="N5" s="5">
        <v>14</v>
      </c>
    </row>
    <row r="6" spans="1:25" x14ac:dyDescent="0.45">
      <c r="A6" s="5" t="s">
        <v>379</v>
      </c>
      <c r="B6" s="6" t="s">
        <v>370</v>
      </c>
      <c r="C6" s="5" t="s">
        <v>372</v>
      </c>
      <c r="D6" s="5" t="s">
        <v>372</v>
      </c>
      <c r="E6" s="5" t="s">
        <v>372</v>
      </c>
      <c r="F6" s="5" t="s">
        <v>372</v>
      </c>
      <c r="G6" s="5" t="s">
        <v>372</v>
      </c>
      <c r="H6" s="5" t="s">
        <v>372</v>
      </c>
      <c r="I6" s="5" t="s">
        <v>372</v>
      </c>
      <c r="J6" s="5" t="s">
        <v>372</v>
      </c>
      <c r="K6" s="5" t="s">
        <v>409</v>
      </c>
      <c r="L6" s="5" t="s">
        <v>410</v>
      </c>
      <c r="M6" s="5" t="s">
        <v>410</v>
      </c>
      <c r="N6" s="5" t="s">
        <v>410</v>
      </c>
      <c r="O6" s="5" t="s">
        <v>399</v>
      </c>
      <c r="P6" s="5" t="s">
        <v>405</v>
      </c>
      <c r="Q6" s="5" t="s">
        <v>406</v>
      </c>
      <c r="R6" s="5" t="s">
        <v>406</v>
      </c>
      <c r="S6" s="5" t="s">
        <v>406</v>
      </c>
      <c r="T6" s="5" t="s">
        <v>406</v>
      </c>
      <c r="U6" s="5" t="s">
        <v>406</v>
      </c>
      <c r="V6" s="5" t="s">
        <v>406</v>
      </c>
      <c r="W6" s="5" t="s">
        <v>406</v>
      </c>
      <c r="X6" s="5" t="s">
        <v>406</v>
      </c>
      <c r="Y6" s="5" t="s">
        <v>406</v>
      </c>
    </row>
    <row r="7" spans="1:25" x14ac:dyDescent="0.45">
      <c r="A7" s="5" t="s">
        <v>380</v>
      </c>
    </row>
    <row r="8" spans="1:25" x14ac:dyDescent="0.45">
      <c r="A8" s="5" t="s">
        <v>381</v>
      </c>
    </row>
    <row r="9" spans="1:25" x14ac:dyDescent="0.45">
      <c r="A9" s="5" t="s">
        <v>382</v>
      </c>
    </row>
    <row r="10" spans="1:25" x14ac:dyDescent="0.45">
      <c r="A10" s="5" t="s">
        <v>383</v>
      </c>
      <c r="B10" s="6"/>
    </row>
    <row r="11" spans="1:25" x14ac:dyDescent="0.45">
      <c r="A11" s="5" t="s">
        <v>384</v>
      </c>
    </row>
    <row r="12" spans="1:25" x14ac:dyDescent="0.45">
      <c r="A12" s="5" t="s">
        <v>385</v>
      </c>
    </row>
    <row r="13" spans="1:25" x14ac:dyDescent="0.45">
      <c r="A13" s="5" t="s">
        <v>386</v>
      </c>
    </row>
    <row r="14" spans="1:25" x14ac:dyDescent="0.45">
      <c r="A14" s="5" t="s">
        <v>387</v>
      </c>
    </row>
    <row r="15" spans="1:25" x14ac:dyDescent="0.45">
      <c r="A15" s="5" t="s">
        <v>361</v>
      </c>
    </row>
    <row r="16" spans="1:25" x14ac:dyDescent="0.45">
      <c r="A16" s="5" t="s">
        <v>362</v>
      </c>
    </row>
    <row r="17" spans="1:25" x14ac:dyDescent="0.45">
      <c r="A17" s="5" t="s">
        <v>363</v>
      </c>
    </row>
    <row r="18" spans="1:25" x14ac:dyDescent="0.45">
      <c r="A18" s="5" t="s">
        <v>364</v>
      </c>
    </row>
    <row r="19" spans="1:25" x14ac:dyDescent="0.45">
      <c r="A19" s="5" t="s">
        <v>389</v>
      </c>
      <c r="B19" s="5" t="str">
        <f>"LTM_1500_50m_8.1/"&amp;B1&amp;".png"</f>
        <v>LTM_1500_50m_8.1/BODY.png</v>
      </c>
      <c r="C19" s="5" t="str">
        <f t="shared" ref="C19:Y19" si="0">"LTM_1500_50m_8.1/"&amp;C1&amp;".png"</f>
        <v>LTM_1500_50m_8.1/T_50.png</v>
      </c>
      <c r="D19" s="5" t="str">
        <f t="shared" si="0"/>
        <v>LTM_1500_50m_8.1/T_47.3.png</v>
      </c>
      <c r="E19" s="5" t="str">
        <f t="shared" si="0"/>
        <v>LTM_1500_50m_8.1/T_42.1.png</v>
      </c>
      <c r="F19" s="5" t="str">
        <f t="shared" si="0"/>
        <v>LTM_1500_50m_8.1/T_36.9.png</v>
      </c>
      <c r="G19" s="5" t="str">
        <f t="shared" si="0"/>
        <v>LTM_1500_50m_8.1/T_31.7.png</v>
      </c>
      <c r="H19" s="5" t="str">
        <f t="shared" si="0"/>
        <v>LTM_1500_50m_8.1/T_26.5.png</v>
      </c>
      <c r="I19" s="5" t="str">
        <f t="shared" si="0"/>
        <v>LTM_1500_50m_8.1/T_21.3.png</v>
      </c>
      <c r="J19" s="5" t="str">
        <f t="shared" si="0"/>
        <v>LTM_1500_50m_8.1/T_16.1.png</v>
      </c>
      <c r="K19" s="5" t="str">
        <f t="shared" si="0"/>
        <v>LTM_1500_50m_8.1/A_1.8.png</v>
      </c>
      <c r="L19" s="5" t="str">
        <f t="shared" si="0"/>
        <v>LTM_1500_50m_8.1/A_2.2_E.png</v>
      </c>
      <c r="M19" s="5" t="str">
        <f t="shared" si="0"/>
        <v>LTM_1500_50m_8.1/A_2.2.png</v>
      </c>
      <c r="N19" s="5" t="str">
        <f t="shared" si="0"/>
        <v>LTM_1500_50m_8.1/V.png</v>
      </c>
      <c r="O19" s="5" t="str">
        <f t="shared" si="0"/>
        <v>LTM_1500_50m_8.1/Y.png</v>
      </c>
      <c r="P19" s="5" t="str">
        <f t="shared" si="0"/>
        <v>LTM_1500_50m_8.1/L.png</v>
      </c>
      <c r="Q19" s="5" t="str">
        <f t="shared" si="0"/>
        <v>LTM_1500_50m_8.1/F9.5m_nsbs.png</v>
      </c>
      <c r="R19" s="5" t="str">
        <f t="shared" si="0"/>
        <v>LTM_1500_50m_8.1/F2.5m_TF_a.png</v>
      </c>
      <c r="S19" s="5" t="str">
        <f t="shared" si="0"/>
        <v>LTM_1500_50m_8.1/NA_7m.png</v>
      </c>
      <c r="T19" s="5" t="str">
        <f t="shared" si="0"/>
        <v>LTM_1500_50m_8.1/NA_14m.png</v>
      </c>
      <c r="U19" s="5" t="str">
        <f t="shared" si="0"/>
        <v>LTM_1500_50m_8.1/3.5m_NM_rs.png</v>
      </c>
      <c r="V19" s="5" t="str">
        <f t="shared" si="0"/>
        <v>LTM_1500_50m_8.1/NI_7m.png</v>
      </c>
      <c r="W19" s="5" t="str">
        <f t="shared" si="0"/>
        <v>LTM_1500_50m_8.1/NI_14m.png</v>
      </c>
      <c r="X19" s="5" t="str">
        <f t="shared" si="0"/>
        <v>LTM_1500_50m_8.1/8m_N_head.png</v>
      </c>
      <c r="Y19" s="5" t="str">
        <f t="shared" si="0"/>
        <v>LTM_1500_50m_8.1/3.5m_head.png</v>
      </c>
    </row>
    <row r="20" spans="1:25" x14ac:dyDescent="0.45">
      <c r="A20" s="5" t="s">
        <v>388</v>
      </c>
      <c r="B20" s="5">
        <v>13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5">
        <v>10</v>
      </c>
      <c r="I20" s="5">
        <v>10</v>
      </c>
      <c r="J20" s="5">
        <v>7</v>
      </c>
      <c r="K20" s="5">
        <v>7</v>
      </c>
      <c r="L20" s="5">
        <v>7</v>
      </c>
      <c r="M20" s="5">
        <v>7</v>
      </c>
      <c r="N20" s="5">
        <v>7</v>
      </c>
      <c r="O20" s="5">
        <v>20</v>
      </c>
      <c r="P20" s="5">
        <v>30</v>
      </c>
      <c r="Q20" s="5">
        <v>9</v>
      </c>
      <c r="R20" s="5">
        <v>9</v>
      </c>
      <c r="S20" s="5">
        <v>9</v>
      </c>
      <c r="T20" s="5">
        <v>9</v>
      </c>
      <c r="U20" s="5">
        <v>9</v>
      </c>
      <c r="V20" s="5">
        <v>9</v>
      </c>
      <c r="W20" s="5">
        <v>9</v>
      </c>
      <c r="X20" s="5">
        <v>9</v>
      </c>
      <c r="Y20" s="5">
        <v>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workbookViewId="0">
      <selection activeCell="B6" sqref="B6:C6"/>
    </sheetView>
  </sheetViews>
  <sheetFormatPr baseColWidth="10" defaultColWidth="11.1640625" defaultRowHeight="18" x14ac:dyDescent="0.25"/>
  <sheetData>
    <row r="1" spans="1:25" x14ac:dyDescent="0.45">
      <c r="A1" s="5" t="s">
        <v>374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60</v>
      </c>
      <c r="L1" t="s">
        <v>78</v>
      </c>
      <c r="M1" t="s">
        <v>79</v>
      </c>
      <c r="N1" t="s">
        <v>80</v>
      </c>
      <c r="O1" t="s">
        <v>41</v>
      </c>
      <c r="P1" t="s">
        <v>349</v>
      </c>
      <c r="Q1" s="3" t="s">
        <v>81</v>
      </c>
      <c r="R1" s="3" t="s">
        <v>69</v>
      </c>
      <c r="S1" s="3" t="s">
        <v>63</v>
      </c>
      <c r="T1" s="3" t="s">
        <v>64</v>
      </c>
      <c r="U1" s="3" t="s">
        <v>82</v>
      </c>
      <c r="V1" s="3" t="s">
        <v>66</v>
      </c>
      <c r="W1" s="3" t="s">
        <v>67</v>
      </c>
      <c r="X1" s="3" t="s">
        <v>83</v>
      </c>
      <c r="Y1" s="3" t="s">
        <v>84</v>
      </c>
    </row>
    <row r="2" spans="1:25" x14ac:dyDescent="0.45">
      <c r="A2" s="5" t="s">
        <v>375</v>
      </c>
      <c r="B2" s="2"/>
      <c r="C2" t="s">
        <v>411</v>
      </c>
      <c r="D2" t="s">
        <v>411</v>
      </c>
      <c r="E2" t="s">
        <v>411</v>
      </c>
      <c r="F2" t="s">
        <v>411</v>
      </c>
      <c r="G2" t="s">
        <v>411</v>
      </c>
      <c r="H2" t="s">
        <v>411</v>
      </c>
      <c r="I2" t="s">
        <v>411</v>
      </c>
      <c r="J2" t="s">
        <v>411</v>
      </c>
      <c r="Q2" t="s">
        <v>412</v>
      </c>
    </row>
    <row r="3" spans="1:25" x14ac:dyDescent="0.45">
      <c r="A3" s="5" t="s">
        <v>376</v>
      </c>
      <c r="B3" s="2"/>
      <c r="O3" t="s">
        <v>413</v>
      </c>
      <c r="P3" t="s">
        <v>414</v>
      </c>
    </row>
    <row r="4" spans="1:25" x14ac:dyDescent="0.45">
      <c r="A4" s="5" t="s">
        <v>377</v>
      </c>
      <c r="K4" t="b">
        <v>0</v>
      </c>
      <c r="L4" t="b">
        <v>0</v>
      </c>
      <c r="M4" t="b">
        <v>0</v>
      </c>
      <c r="N4" t="b">
        <v>1</v>
      </c>
    </row>
    <row r="5" spans="1:25" x14ac:dyDescent="0.45">
      <c r="A5" s="5" t="s">
        <v>378</v>
      </c>
      <c r="K5">
        <v>1.8</v>
      </c>
      <c r="L5">
        <v>2.2000000000000002</v>
      </c>
      <c r="M5">
        <v>2.2000000000000002</v>
      </c>
      <c r="N5">
        <v>14</v>
      </c>
    </row>
    <row r="6" spans="1:25" x14ac:dyDescent="0.45">
      <c r="A6" s="5" t="s">
        <v>379</v>
      </c>
      <c r="B6" s="6" t="s">
        <v>370</v>
      </c>
      <c r="C6" s="5" t="s">
        <v>372</v>
      </c>
      <c r="D6" s="5" t="s">
        <v>372</v>
      </c>
      <c r="E6" s="5" t="s">
        <v>372</v>
      </c>
      <c r="F6" s="5" t="s">
        <v>372</v>
      </c>
      <c r="G6" s="5" t="s">
        <v>372</v>
      </c>
      <c r="H6" s="5" t="s">
        <v>372</v>
      </c>
      <c r="I6" s="5" t="s">
        <v>372</v>
      </c>
      <c r="J6" s="5" t="s">
        <v>372</v>
      </c>
      <c r="K6" s="5" t="s">
        <v>415</v>
      </c>
      <c r="L6" s="5" t="s">
        <v>415</v>
      </c>
      <c r="M6" s="5" t="s">
        <v>415</v>
      </c>
      <c r="N6" s="5" t="s">
        <v>415</v>
      </c>
      <c r="O6" s="5" t="s">
        <v>405</v>
      </c>
      <c r="P6" s="5" t="s">
        <v>405</v>
      </c>
      <c r="Q6" s="5" t="s">
        <v>416</v>
      </c>
      <c r="R6" s="5" t="s">
        <v>416</v>
      </c>
      <c r="S6" s="5" t="s">
        <v>416</v>
      </c>
      <c r="T6" s="5" t="s">
        <v>416</v>
      </c>
      <c r="U6" s="5" t="s">
        <v>416</v>
      </c>
      <c r="V6" s="5" t="s">
        <v>416</v>
      </c>
      <c r="W6" s="5" t="s">
        <v>416</v>
      </c>
      <c r="X6" s="5" t="s">
        <v>416</v>
      </c>
      <c r="Y6" s="5" t="s">
        <v>416</v>
      </c>
    </row>
    <row r="7" spans="1:25" x14ac:dyDescent="0.45">
      <c r="A7" s="5" t="s">
        <v>380</v>
      </c>
    </row>
    <row r="8" spans="1:25" x14ac:dyDescent="0.45">
      <c r="A8" s="5" t="s">
        <v>381</v>
      </c>
    </row>
    <row r="9" spans="1:25" x14ac:dyDescent="0.45">
      <c r="A9" s="5" t="s">
        <v>382</v>
      </c>
    </row>
    <row r="10" spans="1:25" x14ac:dyDescent="0.45">
      <c r="A10" s="5" t="s">
        <v>383</v>
      </c>
      <c r="B10" s="2"/>
    </row>
    <row r="11" spans="1:25" x14ac:dyDescent="0.45">
      <c r="A11" s="5" t="s">
        <v>384</v>
      </c>
    </row>
    <row r="12" spans="1:25" x14ac:dyDescent="0.45">
      <c r="A12" s="5" t="s">
        <v>385</v>
      </c>
    </row>
    <row r="13" spans="1:25" x14ac:dyDescent="0.45">
      <c r="A13" s="5" t="s">
        <v>386</v>
      </c>
    </row>
    <row r="14" spans="1:25" x14ac:dyDescent="0.45">
      <c r="A14" s="5" t="s">
        <v>387</v>
      </c>
    </row>
    <row r="15" spans="1:25" x14ac:dyDescent="0.45">
      <c r="A15" s="5" t="s">
        <v>361</v>
      </c>
    </row>
    <row r="16" spans="1:25" x14ac:dyDescent="0.45">
      <c r="A16" s="5" t="s">
        <v>362</v>
      </c>
    </row>
    <row r="17" spans="1:25" x14ac:dyDescent="0.45">
      <c r="A17" s="5" t="s">
        <v>363</v>
      </c>
    </row>
    <row r="18" spans="1:25" x14ac:dyDescent="0.45">
      <c r="A18" s="5" t="s">
        <v>364</v>
      </c>
    </row>
    <row r="19" spans="1:25" x14ac:dyDescent="0.45">
      <c r="A19" s="5" t="s">
        <v>389</v>
      </c>
      <c r="B19" t="str">
        <f>"LTM_1500_84m_8.1/"&amp;B1&amp;".png"</f>
        <v>LTM_1500_84m_8.1/BODY.png</v>
      </c>
      <c r="C19" t="str">
        <f t="shared" ref="C19:Y19" si="0">"LTM_1500_84m_8.1/"&amp;C1&amp;".png"</f>
        <v>LTM_1500_84m_8.1/T_50.png</v>
      </c>
      <c r="D19" t="str">
        <f t="shared" si="0"/>
        <v>LTM_1500_84m_8.1/T_47.3.png</v>
      </c>
      <c r="E19" t="str">
        <f t="shared" si="0"/>
        <v>LTM_1500_84m_8.1/T_42.1.png</v>
      </c>
      <c r="F19" t="str">
        <f t="shared" si="0"/>
        <v>LTM_1500_84m_8.1/T_36.9.png</v>
      </c>
      <c r="G19" t="str">
        <f t="shared" si="0"/>
        <v>LTM_1500_84m_8.1/T_31.7.png</v>
      </c>
      <c r="H19" t="str">
        <f t="shared" si="0"/>
        <v>LTM_1500_84m_8.1/T_26.5.png</v>
      </c>
      <c r="I19" t="str">
        <f t="shared" si="0"/>
        <v>LTM_1500_84m_8.1/T_21.3.png</v>
      </c>
      <c r="J19" t="str">
        <f t="shared" si="0"/>
        <v>LTM_1500_84m_8.1/T_16.1.png</v>
      </c>
      <c r="K19" t="str">
        <f t="shared" si="0"/>
        <v>LTM_1500_84m_8.1/A_1.8.png</v>
      </c>
      <c r="L19" t="str">
        <f t="shared" si="0"/>
        <v>LTM_1500_84m_8.1/A_2.2_E.png</v>
      </c>
      <c r="M19" t="str">
        <f t="shared" si="0"/>
        <v>LTM_1500_84m_8.1/A_2.2.png</v>
      </c>
      <c r="N19" t="str">
        <f t="shared" si="0"/>
        <v>LTM_1500_84m_8.1/V.png</v>
      </c>
      <c r="O19" t="str">
        <f t="shared" si="0"/>
        <v>LTM_1500_84m_8.1/Y.png</v>
      </c>
      <c r="P19" t="str">
        <f t="shared" si="0"/>
        <v>LTM_1500_84m_8.1/L.png</v>
      </c>
      <c r="Q19" t="str">
        <f t="shared" si="0"/>
        <v>LTM_1500_84m_8.1/F9.5m_nsbs.png</v>
      </c>
      <c r="R19" t="str">
        <f t="shared" si="0"/>
        <v>LTM_1500_84m_8.1/F2.5m_TF_a.png</v>
      </c>
      <c r="S19" t="str">
        <f t="shared" si="0"/>
        <v>LTM_1500_84m_8.1/NA_7m.png</v>
      </c>
      <c r="T19" t="str">
        <f t="shared" si="0"/>
        <v>LTM_1500_84m_8.1/NA_14m.png</v>
      </c>
      <c r="U19" t="str">
        <f t="shared" si="0"/>
        <v>LTM_1500_84m_8.1/3.5m_NM_rs.png</v>
      </c>
      <c r="V19" t="str">
        <f t="shared" si="0"/>
        <v>LTM_1500_84m_8.1/NI_7m.png</v>
      </c>
      <c r="W19" t="str">
        <f t="shared" si="0"/>
        <v>LTM_1500_84m_8.1/NI_14m.png</v>
      </c>
      <c r="X19" t="str">
        <f t="shared" si="0"/>
        <v>LTM_1500_84m_8.1/8m_N_head.png</v>
      </c>
      <c r="Y19" t="str">
        <f t="shared" si="0"/>
        <v>LTM_1500_84m_8.1/3.5m_head.png</v>
      </c>
    </row>
    <row r="20" spans="1:25" x14ac:dyDescent="0.45">
      <c r="A20" s="5" t="s">
        <v>388</v>
      </c>
      <c r="B20" s="5">
        <v>13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5">
        <v>10</v>
      </c>
      <c r="I20" s="5">
        <v>10</v>
      </c>
      <c r="J20" s="5">
        <v>7</v>
      </c>
      <c r="K20" s="5">
        <v>7</v>
      </c>
      <c r="L20" s="5">
        <v>7</v>
      </c>
      <c r="M20" s="5">
        <v>7</v>
      </c>
      <c r="N20" s="5">
        <v>7</v>
      </c>
      <c r="O20" s="5">
        <v>20</v>
      </c>
      <c r="P20" s="5">
        <v>30</v>
      </c>
      <c r="Q20" s="5">
        <v>9</v>
      </c>
      <c r="R20" s="5">
        <v>9</v>
      </c>
      <c r="S20" s="5">
        <v>9</v>
      </c>
      <c r="T20" s="5">
        <v>9</v>
      </c>
      <c r="U20" s="5">
        <v>9</v>
      </c>
      <c r="V20" s="5">
        <v>9</v>
      </c>
      <c r="W20" s="5">
        <v>9</v>
      </c>
      <c r="X20" s="5">
        <v>9</v>
      </c>
      <c r="Y20" s="5">
        <v>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"/>
  <sheetViews>
    <sheetView topLeftCell="U1" zoomScale="85" zoomScaleNormal="85" zoomScalePageLayoutView="85" workbookViewId="0">
      <selection activeCell="AO31" sqref="AO31"/>
    </sheetView>
  </sheetViews>
  <sheetFormatPr baseColWidth="10" defaultColWidth="11.1640625" defaultRowHeight="18" x14ac:dyDescent="0.25"/>
  <sheetData>
    <row r="1" spans="1:46" x14ac:dyDescent="0.45">
      <c r="A1" s="5" t="s">
        <v>374</v>
      </c>
      <c r="B1" t="s">
        <v>0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s="3" t="s">
        <v>99</v>
      </c>
      <c r="R1" s="3" t="s">
        <v>100</v>
      </c>
      <c r="S1" s="3" t="s">
        <v>101</v>
      </c>
      <c r="T1" s="3" t="s">
        <v>102</v>
      </c>
      <c r="U1" s="3" t="s">
        <v>103</v>
      </c>
      <c r="V1" s="3" t="s">
        <v>104</v>
      </c>
      <c r="W1" s="3" t="s">
        <v>105</v>
      </c>
      <c r="X1" s="3" t="s">
        <v>106</v>
      </c>
      <c r="Y1" s="3" t="s">
        <v>107</v>
      </c>
      <c r="Z1" t="s">
        <v>108</v>
      </c>
      <c r="AA1" t="s">
        <v>109</v>
      </c>
      <c r="AB1" t="s">
        <v>77</v>
      </c>
      <c r="AC1" t="s">
        <v>201</v>
      </c>
      <c r="AD1" t="s">
        <v>110</v>
      </c>
      <c r="AE1" t="s">
        <v>199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s="3" t="s">
        <v>119</v>
      </c>
      <c r="AL1" s="3" t="s">
        <v>116</v>
      </c>
      <c r="AM1" s="3" t="s">
        <v>62</v>
      </c>
      <c r="AN1" t="s">
        <v>63</v>
      </c>
      <c r="AO1" s="3" t="s">
        <v>64</v>
      </c>
      <c r="AP1" s="3" t="s">
        <v>117</v>
      </c>
      <c r="AQ1" s="3" t="s">
        <v>66</v>
      </c>
      <c r="AR1" s="3" t="s">
        <v>67</v>
      </c>
      <c r="AS1" s="3" t="s">
        <v>118</v>
      </c>
      <c r="AT1" t="s">
        <v>349</v>
      </c>
    </row>
    <row r="2" spans="1:46" x14ac:dyDescent="0.45">
      <c r="A2" s="5" t="s">
        <v>375</v>
      </c>
      <c r="B2" s="2"/>
      <c r="C2" t="s">
        <v>413</v>
      </c>
      <c r="D2" t="s">
        <v>413</v>
      </c>
      <c r="E2" t="s">
        <v>413</v>
      </c>
      <c r="F2" t="s">
        <v>413</v>
      </c>
      <c r="G2" t="s">
        <v>413</v>
      </c>
      <c r="H2" t="s">
        <v>413</v>
      </c>
      <c r="I2" t="s">
        <v>413</v>
      </c>
      <c r="J2" t="s">
        <v>413</v>
      </c>
      <c r="K2" t="s">
        <v>413</v>
      </c>
      <c r="L2" t="s">
        <v>413</v>
      </c>
      <c r="M2" t="s">
        <v>413</v>
      </c>
      <c r="N2" t="s">
        <v>413</v>
      </c>
      <c r="O2" t="s">
        <v>413</v>
      </c>
      <c r="P2" t="s">
        <v>413</v>
      </c>
      <c r="Q2" t="s">
        <v>413</v>
      </c>
      <c r="R2" t="s">
        <v>413</v>
      </c>
      <c r="S2" t="s">
        <v>413</v>
      </c>
      <c r="T2" t="s">
        <v>413</v>
      </c>
      <c r="U2" t="s">
        <v>413</v>
      </c>
      <c r="V2" t="s">
        <v>413</v>
      </c>
      <c r="W2" t="s">
        <v>413</v>
      </c>
      <c r="X2" t="s">
        <v>413</v>
      </c>
      <c r="Y2" t="s">
        <v>413</v>
      </c>
      <c r="Z2" t="s">
        <v>413</v>
      </c>
      <c r="AA2" t="s">
        <v>413</v>
      </c>
      <c r="AB2" t="s">
        <v>413</v>
      </c>
      <c r="AK2" t="s">
        <v>396</v>
      </c>
    </row>
    <row r="3" spans="1:46" x14ac:dyDescent="0.45">
      <c r="A3" s="5" t="s">
        <v>376</v>
      </c>
      <c r="B3" s="2"/>
      <c r="AT3" t="s">
        <v>396</v>
      </c>
    </row>
    <row r="4" spans="1:46" x14ac:dyDescent="0.45">
      <c r="A4" s="5" t="s">
        <v>377</v>
      </c>
      <c r="B4" s="1"/>
      <c r="AC4" t="b">
        <v>0</v>
      </c>
      <c r="AD4" t="b">
        <v>0</v>
      </c>
      <c r="AE4" t="b">
        <v>0</v>
      </c>
    </row>
    <row r="5" spans="1:46" x14ac:dyDescent="0.45">
      <c r="A5" s="5" t="s">
        <v>378</v>
      </c>
      <c r="AC5">
        <v>4</v>
      </c>
      <c r="AD5">
        <v>2.2999999999999998</v>
      </c>
      <c r="AE5">
        <v>0</v>
      </c>
    </row>
    <row r="6" spans="1:46" x14ac:dyDescent="0.45">
      <c r="A6" s="5" t="s">
        <v>379</v>
      </c>
      <c r="B6" s="6" t="s">
        <v>370</v>
      </c>
      <c r="C6" s="5" t="s">
        <v>372</v>
      </c>
      <c r="D6" s="5" t="s">
        <v>372</v>
      </c>
      <c r="E6" s="5" t="s">
        <v>372</v>
      </c>
      <c r="F6" s="5" t="s">
        <v>372</v>
      </c>
      <c r="G6" s="5" t="s">
        <v>372</v>
      </c>
      <c r="H6" s="5" t="s">
        <v>372</v>
      </c>
      <c r="I6" s="5" t="s">
        <v>372</v>
      </c>
      <c r="J6" s="5" t="s">
        <v>372</v>
      </c>
      <c r="K6" s="5" t="s">
        <v>372</v>
      </c>
      <c r="L6" s="5" t="s">
        <v>372</v>
      </c>
      <c r="M6" s="5" t="s">
        <v>372</v>
      </c>
      <c r="N6" s="5" t="s">
        <v>372</v>
      </c>
      <c r="O6" s="5" t="s">
        <v>372</v>
      </c>
      <c r="P6" s="5" t="s">
        <v>372</v>
      </c>
      <c r="Q6" s="5" t="s">
        <v>372</v>
      </c>
      <c r="R6" s="5" t="s">
        <v>372</v>
      </c>
      <c r="S6" s="5" t="s">
        <v>372</v>
      </c>
      <c r="T6" s="5" t="s">
        <v>372</v>
      </c>
      <c r="U6" s="5" t="s">
        <v>372</v>
      </c>
      <c r="V6" s="5" t="s">
        <v>372</v>
      </c>
      <c r="W6" s="5" t="s">
        <v>372</v>
      </c>
      <c r="X6" s="5" t="s">
        <v>372</v>
      </c>
      <c r="Y6" s="5" t="s">
        <v>372</v>
      </c>
      <c r="Z6" s="5" t="s">
        <v>372</v>
      </c>
      <c r="AA6" s="5" t="s">
        <v>372</v>
      </c>
      <c r="AB6" s="5" t="s">
        <v>372</v>
      </c>
      <c r="AC6" s="5" t="s">
        <v>410</v>
      </c>
      <c r="AD6" s="5" t="s">
        <v>410</v>
      </c>
      <c r="AE6" s="5" t="s">
        <v>410</v>
      </c>
      <c r="AF6" s="5" t="s">
        <v>417</v>
      </c>
      <c r="AG6" s="5" t="s">
        <v>417</v>
      </c>
      <c r="AH6" s="5" t="s">
        <v>417</v>
      </c>
      <c r="AI6" s="5" t="s">
        <v>417</v>
      </c>
      <c r="AJ6" s="5" t="s">
        <v>417</v>
      </c>
      <c r="AK6" s="5" t="s">
        <v>417</v>
      </c>
      <c r="AL6" s="5" t="s">
        <v>417</v>
      </c>
      <c r="AM6" s="5" t="s">
        <v>417</v>
      </c>
      <c r="AN6" s="5" t="s">
        <v>417</v>
      </c>
      <c r="AO6" s="5" t="s">
        <v>417</v>
      </c>
      <c r="AP6" s="5" t="s">
        <v>417</v>
      </c>
      <c r="AQ6" s="5" t="s">
        <v>417</v>
      </c>
      <c r="AR6" s="5" t="s">
        <v>417</v>
      </c>
      <c r="AS6" s="5" t="s">
        <v>417</v>
      </c>
      <c r="AT6" s="5" t="s">
        <v>405</v>
      </c>
    </row>
    <row r="7" spans="1:46" x14ac:dyDescent="0.45">
      <c r="A7" s="5" t="s">
        <v>380</v>
      </c>
    </row>
    <row r="8" spans="1:46" x14ac:dyDescent="0.45">
      <c r="A8" s="5" t="s">
        <v>381</v>
      </c>
    </row>
    <row r="9" spans="1:46" x14ac:dyDescent="0.45">
      <c r="A9" s="5" t="s">
        <v>382</v>
      </c>
    </row>
    <row r="10" spans="1:46" x14ac:dyDescent="0.45">
      <c r="A10" s="5" t="s">
        <v>383</v>
      </c>
      <c r="B10" s="2"/>
    </row>
    <row r="11" spans="1:46" x14ac:dyDescent="0.45">
      <c r="A11" s="5" t="s">
        <v>384</v>
      </c>
    </row>
    <row r="12" spans="1:46" x14ac:dyDescent="0.45">
      <c r="A12" s="5" t="s">
        <v>385</v>
      </c>
    </row>
    <row r="13" spans="1:46" x14ac:dyDescent="0.45">
      <c r="A13" s="5" t="s">
        <v>386</v>
      </c>
    </row>
    <row r="14" spans="1:46" x14ac:dyDescent="0.45">
      <c r="A14" s="5" t="s">
        <v>387</v>
      </c>
    </row>
    <row r="15" spans="1:46" x14ac:dyDescent="0.45">
      <c r="A15" s="5" t="s">
        <v>361</v>
      </c>
    </row>
    <row r="16" spans="1:46" x14ac:dyDescent="0.45">
      <c r="A16" s="5" t="s">
        <v>362</v>
      </c>
    </row>
    <row r="17" spans="1:46" x14ac:dyDescent="0.45">
      <c r="A17" s="5" t="s">
        <v>363</v>
      </c>
    </row>
    <row r="18" spans="1:46" x14ac:dyDescent="0.45">
      <c r="A18" s="5" t="s">
        <v>364</v>
      </c>
    </row>
    <row r="19" spans="1:46" x14ac:dyDescent="0.45">
      <c r="A19" s="5" t="s">
        <v>389</v>
      </c>
      <c r="B19" t="str">
        <f>"LTM_1450_8.1/"&amp;B1&amp;".png"</f>
        <v>LTM_1450_8.1/BODY.png</v>
      </c>
      <c r="C19" t="str">
        <f t="shared" ref="C19:AT19" si="0">"LTM_1450_8.1/"&amp;C1&amp;".png"</f>
        <v>LTM_1450_8.1/T_85.png</v>
      </c>
      <c r="D19" t="str">
        <f t="shared" si="0"/>
        <v>LTM_1450_8.1/T_84.1.png</v>
      </c>
      <c r="E19" t="str">
        <f t="shared" si="0"/>
        <v>LTM_1450_8.1/T_82.2.png</v>
      </c>
      <c r="F19" t="str">
        <f t="shared" si="0"/>
        <v>LTM_1450_8.1/T_79.5.png</v>
      </c>
      <c r="G19" t="str">
        <f t="shared" si="0"/>
        <v>LTM_1450_8.1/T_78.8.png</v>
      </c>
      <c r="H19" t="str">
        <f t="shared" si="0"/>
        <v>LTM_1450_8.1/T_77.png</v>
      </c>
      <c r="I19" t="str">
        <f t="shared" si="0"/>
        <v>LTM_1450_8.1/T_74.2.png</v>
      </c>
      <c r="J19" t="str">
        <f t="shared" si="0"/>
        <v>LTM_1450_8.1/T_73.5.png</v>
      </c>
      <c r="K19" t="str">
        <f t="shared" si="0"/>
        <v>LTM_1450_8.1/T_71.7.png</v>
      </c>
      <c r="L19" t="str">
        <f t="shared" si="0"/>
        <v>LTM_1450_8.1/T_68.9.png</v>
      </c>
      <c r="M19" t="str">
        <f t="shared" si="0"/>
        <v>LTM_1450_8.1/T_66.4.png</v>
      </c>
      <c r="N19" t="str">
        <f t="shared" si="0"/>
        <v>LTM_1450_8.1/T_63.6.png</v>
      </c>
      <c r="O19" t="str">
        <f t="shared" si="0"/>
        <v>LTM_1450_8.1/T_61.1.png</v>
      </c>
      <c r="P19" t="str">
        <f t="shared" si="0"/>
        <v>LTM_1450_8.1/T_58.3.png</v>
      </c>
      <c r="Q19" t="str">
        <f t="shared" si="0"/>
        <v>LTM_1450_8.1/T_55.8.png</v>
      </c>
      <c r="R19" t="str">
        <f t="shared" si="0"/>
        <v>LTM_1450_8.1/T_53.1.png</v>
      </c>
      <c r="S19" t="str">
        <f t="shared" si="0"/>
        <v>LTM_1450_8.1/T_49.6.png</v>
      </c>
      <c r="T19" t="str">
        <f t="shared" si="0"/>
        <v>LTM_1450_8.1/T_47.8.png</v>
      </c>
      <c r="U19" t="str">
        <f t="shared" si="0"/>
        <v>LTM_1450_8.1/T_44.3.png</v>
      </c>
      <c r="V19" t="str">
        <f t="shared" si="0"/>
        <v>LTM_1450_8.1/T_42.5.png</v>
      </c>
      <c r="W19" t="str">
        <f t="shared" si="0"/>
        <v>LTM_1450_8.1/T_37.2.png</v>
      </c>
      <c r="X19" t="str">
        <f t="shared" si="0"/>
        <v>LTM_1450_8.1/T_32.8.png</v>
      </c>
      <c r="Y19" t="str">
        <f t="shared" si="0"/>
        <v>LTM_1450_8.1/T_31.9.png</v>
      </c>
      <c r="Z19" t="str">
        <f t="shared" si="0"/>
        <v>LTM_1450_8.1/T_26.6.png</v>
      </c>
      <c r="AA19" t="str">
        <f t="shared" si="0"/>
        <v>LTM_1450_8.1/T_21.4.png</v>
      </c>
      <c r="AB19" t="str">
        <f t="shared" si="0"/>
        <v>LTM_1450_8.1/T_16.1.png</v>
      </c>
      <c r="AC19" t="str">
        <f t="shared" si="0"/>
        <v>LTM_1450_8.1/A_4.png</v>
      </c>
      <c r="AD19" t="str">
        <f t="shared" si="0"/>
        <v>LTM_1450_8.1/A_2.3.png</v>
      </c>
      <c r="AE19" t="str">
        <f t="shared" si="0"/>
        <v>LTM_1450_8.1/A_0.png</v>
      </c>
      <c r="AF19" t="str">
        <f t="shared" si="0"/>
        <v>LTM_1450_8.1/K_7.png</v>
      </c>
      <c r="AG19" t="str">
        <f t="shared" si="0"/>
        <v>LTM_1450_8.1/K_14.png</v>
      </c>
      <c r="AH19" t="str">
        <f t="shared" si="0"/>
        <v>LTM_1450_8.1/K_21.png</v>
      </c>
      <c r="AI19" t="str">
        <f t="shared" si="0"/>
        <v>LTM_1450_8.1/K_28.png</v>
      </c>
      <c r="AJ19" t="str">
        <f t="shared" si="0"/>
        <v>LTM_1450_8.1/K_35.png</v>
      </c>
      <c r="AK19" t="str">
        <f t="shared" si="0"/>
        <v>LTM_1450_8.1/F9m_nsbs.png</v>
      </c>
      <c r="AL19" t="str">
        <f t="shared" si="0"/>
        <v>LTM_1450_8.1/F2m_TF_a.png</v>
      </c>
      <c r="AM19" t="str">
        <f t="shared" si="0"/>
        <v>LTM_1450_8.1/NA_3.5m.png</v>
      </c>
      <c r="AN19" t="str">
        <f t="shared" si="0"/>
        <v>LTM_1450_8.1/NA_7m.png</v>
      </c>
      <c r="AO19" t="str">
        <f t="shared" si="0"/>
        <v>LTM_1450_8.1/NA_14m.png</v>
      </c>
      <c r="AP19" t="str">
        <f t="shared" si="0"/>
        <v>LTM_1450_8.1/2m_NI_rs.png</v>
      </c>
      <c r="AQ19" t="str">
        <f t="shared" si="0"/>
        <v>LTM_1450_8.1/NI_7m.png</v>
      </c>
      <c r="AR19" t="str">
        <f t="shared" si="0"/>
        <v>LTM_1450_8.1/NI_14m.png</v>
      </c>
      <c r="AS19" t="str">
        <f t="shared" si="0"/>
        <v>LTM_1450_8.1/3m_N_head.png</v>
      </c>
      <c r="AT19" t="str">
        <f t="shared" si="0"/>
        <v>LTM_1450_8.1/L.png</v>
      </c>
    </row>
    <row r="20" spans="1:46" x14ac:dyDescent="0.45">
      <c r="A20" s="5" t="s">
        <v>388</v>
      </c>
      <c r="B20">
        <v>13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7</v>
      </c>
      <c r="AD20">
        <v>7</v>
      </c>
      <c r="AE20">
        <v>7</v>
      </c>
      <c r="AF20">
        <v>9</v>
      </c>
      <c r="AG20">
        <v>9</v>
      </c>
      <c r="AH20">
        <v>9</v>
      </c>
      <c r="AI20">
        <v>9</v>
      </c>
      <c r="AJ20">
        <v>9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8</v>
      </c>
      <c r="AQ20">
        <v>8</v>
      </c>
      <c r="AR20">
        <v>8</v>
      </c>
      <c r="AS20">
        <v>8</v>
      </c>
      <c r="AT20">
        <v>20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85" zoomScaleNormal="85" zoomScalePageLayoutView="85" workbookViewId="0">
      <selection activeCell="Q29" sqref="Q29"/>
    </sheetView>
  </sheetViews>
  <sheetFormatPr baseColWidth="10" defaultColWidth="11.1640625" defaultRowHeight="18" x14ac:dyDescent="0.25"/>
  <sheetData>
    <row r="1" spans="1:24" x14ac:dyDescent="0.45">
      <c r="A1" s="5" t="s">
        <v>374</v>
      </c>
      <c r="B1" t="s">
        <v>0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201</v>
      </c>
      <c r="N1" t="s">
        <v>121</v>
      </c>
      <c r="O1" t="s">
        <v>122</v>
      </c>
      <c r="P1" t="s">
        <v>29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127</v>
      </c>
      <c r="V1" s="3" t="s">
        <v>128</v>
      </c>
      <c r="W1" t="s">
        <v>349</v>
      </c>
      <c r="X1" s="3" t="s">
        <v>120</v>
      </c>
    </row>
    <row r="2" spans="1:24" x14ac:dyDescent="0.45">
      <c r="A2" s="5" t="s">
        <v>375</v>
      </c>
      <c r="B2" s="2"/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P2" t="s">
        <v>407</v>
      </c>
    </row>
    <row r="3" spans="1:24" x14ac:dyDescent="0.45">
      <c r="A3" s="5" t="s">
        <v>376</v>
      </c>
      <c r="B3" s="2"/>
      <c r="W3" t="s">
        <v>396</v>
      </c>
      <c r="X3" t="s">
        <v>401</v>
      </c>
    </row>
    <row r="4" spans="1:24" x14ac:dyDescent="0.45">
      <c r="A4" s="5" t="s">
        <v>377</v>
      </c>
      <c r="B4" s="1"/>
      <c r="M4" t="b">
        <v>0</v>
      </c>
      <c r="N4" t="b">
        <v>0</v>
      </c>
    </row>
    <row r="5" spans="1:24" x14ac:dyDescent="0.45">
      <c r="A5" s="5" t="s">
        <v>378</v>
      </c>
      <c r="M5">
        <v>4</v>
      </c>
      <c r="N5">
        <v>2.2999999999999998</v>
      </c>
    </row>
    <row r="6" spans="1:24" x14ac:dyDescent="0.45">
      <c r="A6" s="5" t="s">
        <v>379</v>
      </c>
      <c r="B6" t="s">
        <v>418</v>
      </c>
      <c r="C6" t="s">
        <v>419</v>
      </c>
      <c r="D6" t="s">
        <v>419</v>
      </c>
      <c r="E6" t="s">
        <v>419</v>
      </c>
      <c r="F6" t="s">
        <v>419</v>
      </c>
      <c r="G6" t="s">
        <v>419</v>
      </c>
      <c r="H6" t="s">
        <v>419</v>
      </c>
      <c r="I6" t="s">
        <v>419</v>
      </c>
      <c r="J6" t="s">
        <v>419</v>
      </c>
      <c r="K6" t="s">
        <v>419</v>
      </c>
      <c r="L6" t="s">
        <v>419</v>
      </c>
      <c r="M6" t="s">
        <v>420</v>
      </c>
      <c r="N6" t="s">
        <v>410</v>
      </c>
      <c r="O6" t="s">
        <v>421</v>
      </c>
      <c r="P6" t="s">
        <v>421</v>
      </c>
      <c r="Q6" t="s">
        <v>421</v>
      </c>
      <c r="R6" t="s">
        <v>421</v>
      </c>
      <c r="S6" t="s">
        <v>421</v>
      </c>
      <c r="T6" t="s">
        <v>421</v>
      </c>
      <c r="U6" t="s">
        <v>421</v>
      </c>
      <c r="V6" t="s">
        <v>421</v>
      </c>
      <c r="W6" t="s">
        <v>405</v>
      </c>
      <c r="X6" t="s">
        <v>405</v>
      </c>
    </row>
    <row r="7" spans="1:24" x14ac:dyDescent="0.45">
      <c r="A7" s="5" t="s">
        <v>380</v>
      </c>
    </row>
    <row r="8" spans="1:24" x14ac:dyDescent="0.45">
      <c r="A8" s="5" t="s">
        <v>381</v>
      </c>
    </row>
    <row r="9" spans="1:24" x14ac:dyDescent="0.45">
      <c r="A9" s="5" t="s">
        <v>382</v>
      </c>
    </row>
    <row r="10" spans="1:24" x14ac:dyDescent="0.45">
      <c r="A10" s="5" t="s">
        <v>383</v>
      </c>
      <c r="B10" s="2"/>
    </row>
    <row r="11" spans="1:24" x14ac:dyDescent="0.45">
      <c r="A11" s="5" t="s">
        <v>384</v>
      </c>
    </row>
    <row r="12" spans="1:24" x14ac:dyDescent="0.45">
      <c r="A12" s="5" t="s">
        <v>385</v>
      </c>
    </row>
    <row r="13" spans="1:24" x14ac:dyDescent="0.45">
      <c r="A13" s="5" t="s">
        <v>386</v>
      </c>
    </row>
    <row r="14" spans="1:24" x14ac:dyDescent="0.45">
      <c r="A14" s="5" t="s">
        <v>387</v>
      </c>
    </row>
    <row r="15" spans="1:24" x14ac:dyDescent="0.45">
      <c r="A15" s="5" t="s">
        <v>361</v>
      </c>
    </row>
    <row r="16" spans="1:24" x14ac:dyDescent="0.45">
      <c r="A16" s="5" t="s">
        <v>362</v>
      </c>
    </row>
    <row r="17" spans="1:24" x14ac:dyDescent="0.45">
      <c r="A17" s="5" t="s">
        <v>363</v>
      </c>
    </row>
    <row r="18" spans="1:24" x14ac:dyDescent="0.45">
      <c r="A18" s="5" t="s">
        <v>364</v>
      </c>
    </row>
    <row r="19" spans="1:24" x14ac:dyDescent="0.45">
      <c r="A19" s="5" t="s">
        <v>389</v>
      </c>
      <c r="B19" t="str">
        <f>"LTM_1400_7.1/"&amp;B1&amp;".png"</f>
        <v>LTM_1400_7.1/BODY.png</v>
      </c>
      <c r="C19" t="str">
        <f t="shared" ref="C19:X19" si="0">"LTM_1400_7.1/"&amp;C1&amp;".png"</f>
        <v>LTM_1400_7.1/T_15.4.png</v>
      </c>
      <c r="D19" t="str">
        <f t="shared" si="0"/>
        <v>LTM_1400_7.1/T_20.5.png</v>
      </c>
      <c r="E19" t="str">
        <f t="shared" si="0"/>
        <v>LTM_1400_7.1/T_25.7.png</v>
      </c>
      <c r="F19" t="str">
        <f t="shared" si="0"/>
        <v>LTM_1400_7.1/T_30.8.png</v>
      </c>
      <c r="G19" t="str">
        <f t="shared" si="0"/>
        <v>LTM_1400_7.1/T_36.png</v>
      </c>
      <c r="H19" t="str">
        <f t="shared" si="0"/>
        <v>LTM_1400_7.1/T_41.1.png</v>
      </c>
      <c r="I19" t="str">
        <f t="shared" si="0"/>
        <v>LTM_1400_7.1/T_46.3.png</v>
      </c>
      <c r="J19" t="str">
        <f t="shared" si="0"/>
        <v>LTM_1400_7.1/T_51.4.png</v>
      </c>
      <c r="K19" t="str">
        <f t="shared" si="0"/>
        <v>LTM_1400_7.1/T_56.6.png</v>
      </c>
      <c r="L19" t="str">
        <f t="shared" si="0"/>
        <v>LTM_1400_7.1/T_60.png</v>
      </c>
      <c r="M19" t="str">
        <f t="shared" si="0"/>
        <v>LTM_1400_7.1/A_4.png</v>
      </c>
      <c r="N19" t="str">
        <f t="shared" si="0"/>
        <v>LTM_1400_7.1/A_2.3.png</v>
      </c>
      <c r="O19" t="str">
        <f t="shared" si="0"/>
        <v>LTM_1400_7.1/F2m_TF_a.png</v>
      </c>
      <c r="P19" t="str">
        <f t="shared" si="0"/>
        <v>LTM_1400_7.1/F9m_nsbs.png</v>
      </c>
      <c r="Q19" t="str">
        <f t="shared" si="0"/>
        <v>LTM_1400_7.1/NA_7m.png</v>
      </c>
      <c r="R19" t="str">
        <f t="shared" si="0"/>
        <v>LTM_1400_7.1/NA_14m.png</v>
      </c>
      <c r="S19" t="str">
        <f t="shared" si="0"/>
        <v>LTM_1400_7.1/2m_NI_rs.png</v>
      </c>
      <c r="T19" t="str">
        <f t="shared" si="0"/>
        <v>LTM_1400_7.1/NI_7m.png</v>
      </c>
      <c r="U19" t="str">
        <f t="shared" si="0"/>
        <v>LTM_1400_7.1/NI_14m.png</v>
      </c>
      <c r="V19" t="str">
        <f t="shared" si="0"/>
        <v>LTM_1400_7.1/3m_N_head.png</v>
      </c>
      <c r="W19" t="str">
        <f t="shared" si="0"/>
        <v>LTM_1400_7.1/L.png</v>
      </c>
      <c r="X19" t="str">
        <f t="shared" si="0"/>
        <v>LTM_1400_7.1/Y.png</v>
      </c>
    </row>
    <row r="20" spans="1:24" x14ac:dyDescent="0.45">
      <c r="A20" s="5" t="s">
        <v>388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zoomScale="85" zoomScaleNormal="85" zoomScalePageLayoutView="85" workbookViewId="0">
      <selection activeCell="M32" sqref="M32"/>
    </sheetView>
  </sheetViews>
  <sheetFormatPr baseColWidth="10" defaultColWidth="8.6640625" defaultRowHeight="18" x14ac:dyDescent="0.25"/>
  <sheetData>
    <row r="1" spans="1:28" x14ac:dyDescent="0.45">
      <c r="A1" s="5" t="s">
        <v>374</v>
      </c>
      <c r="B1" t="s">
        <v>0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160</v>
      </c>
      <c r="R1" t="s">
        <v>161</v>
      </c>
      <c r="S1" s="3" t="s">
        <v>159</v>
      </c>
      <c r="T1" s="3" t="s">
        <v>119</v>
      </c>
      <c r="U1" s="3" t="s">
        <v>153</v>
      </c>
      <c r="V1" s="3" t="s">
        <v>154</v>
      </c>
      <c r="W1" s="3" t="s">
        <v>155</v>
      </c>
      <c r="X1" s="3" t="s">
        <v>156</v>
      </c>
      <c r="Y1" s="3" t="s">
        <v>157</v>
      </c>
      <c r="Z1" s="3" t="s">
        <v>158</v>
      </c>
      <c r="AA1" t="s">
        <v>349</v>
      </c>
      <c r="AB1" s="4" t="s">
        <v>41</v>
      </c>
    </row>
    <row r="2" spans="1:28" x14ac:dyDescent="0.45">
      <c r="A2" s="5" t="s">
        <v>375</v>
      </c>
      <c r="B2" s="2"/>
      <c r="C2" t="s">
        <v>401</v>
      </c>
      <c r="D2" t="s">
        <v>401</v>
      </c>
      <c r="E2" t="s">
        <v>401</v>
      </c>
      <c r="F2" t="s">
        <v>401</v>
      </c>
      <c r="G2" t="s">
        <v>401</v>
      </c>
      <c r="H2" t="s">
        <v>401</v>
      </c>
      <c r="I2" t="s">
        <v>401</v>
      </c>
      <c r="J2" t="s">
        <v>401</v>
      </c>
      <c r="K2" t="s">
        <v>401</v>
      </c>
      <c r="L2" t="s">
        <v>401</v>
      </c>
      <c r="M2" t="s">
        <v>401</v>
      </c>
      <c r="N2" t="s">
        <v>401</v>
      </c>
      <c r="O2" t="s">
        <v>401</v>
      </c>
      <c r="T2" t="s">
        <v>396</v>
      </c>
    </row>
    <row r="3" spans="1:28" x14ac:dyDescent="0.45">
      <c r="A3" s="5" t="s">
        <v>376</v>
      </c>
      <c r="B3" s="2"/>
      <c r="AA3" t="s">
        <v>423</v>
      </c>
      <c r="AB3" t="s">
        <v>413</v>
      </c>
    </row>
    <row r="4" spans="1:28" x14ac:dyDescent="0.45">
      <c r="A4" s="5" t="s">
        <v>377</v>
      </c>
      <c r="B4" s="1"/>
      <c r="P4" t="b">
        <v>1</v>
      </c>
      <c r="Q4" t="b">
        <v>0</v>
      </c>
      <c r="R4" t="b">
        <v>0</v>
      </c>
    </row>
    <row r="5" spans="1:28" x14ac:dyDescent="0.45">
      <c r="A5" s="5" t="s">
        <v>378</v>
      </c>
      <c r="P5">
        <v>3.5</v>
      </c>
      <c r="Q5">
        <v>2.5</v>
      </c>
      <c r="R5">
        <v>1</v>
      </c>
    </row>
    <row r="6" spans="1:28" x14ac:dyDescent="0.45">
      <c r="A6" s="5" t="s">
        <v>379</v>
      </c>
      <c r="B6" t="s">
        <v>424</v>
      </c>
      <c r="C6" t="s">
        <v>425</v>
      </c>
      <c r="D6" t="s">
        <v>425</v>
      </c>
      <c r="E6" t="s">
        <v>425</v>
      </c>
      <c r="F6" t="s">
        <v>425</v>
      </c>
      <c r="G6" t="s">
        <v>425</v>
      </c>
      <c r="H6" t="s">
        <v>425</v>
      </c>
      <c r="I6" t="s">
        <v>425</v>
      </c>
      <c r="J6" t="s">
        <v>425</v>
      </c>
      <c r="K6" t="s">
        <v>425</v>
      </c>
      <c r="L6" t="s">
        <v>425</v>
      </c>
      <c r="M6" t="s">
        <v>425</v>
      </c>
      <c r="N6" t="s">
        <v>425</v>
      </c>
      <c r="O6" t="s">
        <v>425</v>
      </c>
      <c r="P6" t="s">
        <v>410</v>
      </c>
      <c r="Q6" t="s">
        <v>410</v>
      </c>
      <c r="R6" t="s">
        <v>410</v>
      </c>
      <c r="S6" t="s">
        <v>406</v>
      </c>
      <c r="T6" t="s">
        <v>406</v>
      </c>
      <c r="U6" t="s">
        <v>406</v>
      </c>
      <c r="V6" t="s">
        <v>406</v>
      </c>
      <c r="W6" t="s">
        <v>406</v>
      </c>
      <c r="X6" t="s">
        <v>406</v>
      </c>
      <c r="Y6" t="s">
        <v>406</v>
      </c>
      <c r="Z6" t="s">
        <v>406</v>
      </c>
      <c r="AA6" t="s">
        <v>405</v>
      </c>
      <c r="AB6" t="s">
        <v>426</v>
      </c>
    </row>
    <row r="7" spans="1:28" x14ac:dyDescent="0.45">
      <c r="A7" s="5" t="s">
        <v>380</v>
      </c>
    </row>
    <row r="8" spans="1:28" x14ac:dyDescent="0.45">
      <c r="A8" s="5" t="s">
        <v>381</v>
      </c>
    </row>
    <row r="9" spans="1:28" x14ac:dyDescent="0.45">
      <c r="A9" s="5" t="s">
        <v>382</v>
      </c>
    </row>
    <row r="10" spans="1:28" x14ac:dyDescent="0.45">
      <c r="A10" s="5" t="s">
        <v>383</v>
      </c>
      <c r="B10" s="2"/>
    </row>
    <row r="11" spans="1:28" x14ac:dyDescent="0.45">
      <c r="A11" s="5" t="s">
        <v>384</v>
      </c>
    </row>
    <row r="12" spans="1:28" x14ac:dyDescent="0.45">
      <c r="A12" s="5" t="s">
        <v>385</v>
      </c>
      <c r="C12" s="4"/>
    </row>
    <row r="13" spans="1:28" x14ac:dyDescent="0.45">
      <c r="A13" s="5" t="s">
        <v>386</v>
      </c>
      <c r="C13" s="4"/>
    </row>
    <row r="14" spans="1:28" x14ac:dyDescent="0.45">
      <c r="A14" s="5" t="s">
        <v>387</v>
      </c>
    </row>
    <row r="15" spans="1:28" x14ac:dyDescent="0.45">
      <c r="A15" s="5" t="s">
        <v>361</v>
      </c>
    </row>
    <row r="16" spans="1:28" x14ac:dyDescent="0.45">
      <c r="A16" s="5" t="s">
        <v>362</v>
      </c>
    </row>
    <row r="17" spans="1:28" x14ac:dyDescent="0.45">
      <c r="A17" s="5" t="s">
        <v>363</v>
      </c>
    </row>
    <row r="18" spans="1:28" x14ac:dyDescent="0.45">
      <c r="A18" s="5" t="s">
        <v>364</v>
      </c>
    </row>
    <row r="19" spans="1:28" x14ac:dyDescent="0.45">
      <c r="A19" s="5" t="s">
        <v>389</v>
      </c>
      <c r="B19" t="str">
        <f>"LTM_1350_6.1/"&amp;B1&amp;".png"</f>
        <v>LTM_1350_6.1/BODY.png</v>
      </c>
      <c r="C19" t="str">
        <f t="shared" ref="C19:AB19" si="0">"LTM_1350_6.1/"&amp;C1&amp;".png"</f>
        <v>LTM_1350_6.1/T_14.9.png</v>
      </c>
      <c r="D19" t="str">
        <f t="shared" si="0"/>
        <v>LTM_1350_6.1/T_20.png</v>
      </c>
      <c r="E19" t="str">
        <f t="shared" si="0"/>
        <v>LTM_1350_6.1/T_25.png</v>
      </c>
      <c r="F19" t="str">
        <f t="shared" si="0"/>
        <v>LTM_1350_6.1/T_30.1.png</v>
      </c>
      <c r="G19" t="str">
        <f t="shared" si="0"/>
        <v>LTM_1350_6.1/T_35.2.png</v>
      </c>
      <c r="H19" t="str">
        <f t="shared" si="0"/>
        <v>LTM_1350_6.1/T_40.2.png</v>
      </c>
      <c r="I19" t="str">
        <f t="shared" si="0"/>
        <v>LTM_1350_6.1/T_45.3.png</v>
      </c>
      <c r="J19" t="str">
        <f t="shared" si="0"/>
        <v>LTM_1350_6.1/T_50.4.png</v>
      </c>
      <c r="K19" t="str">
        <f t="shared" si="0"/>
        <v>LTM_1350_6.1/T_55.5.png</v>
      </c>
      <c r="L19" t="str">
        <f t="shared" si="0"/>
        <v>LTM_1350_6.1/T_60.5.png</v>
      </c>
      <c r="M19" t="str">
        <f t="shared" si="0"/>
        <v>LTM_1350_6.1/T_65.6.png</v>
      </c>
      <c r="N19" t="str">
        <f t="shared" si="0"/>
        <v>LTM_1350_6.1/T_69.1.png</v>
      </c>
      <c r="O19" t="str">
        <f t="shared" si="0"/>
        <v>LTM_1350_6.1/T_70.png</v>
      </c>
      <c r="P19" t="str">
        <f t="shared" si="0"/>
        <v>LTM_1350_6.1/VE.png</v>
      </c>
      <c r="Q19" t="str">
        <f t="shared" si="0"/>
        <v>LTM_1350_6.1/A_2.5.png</v>
      </c>
      <c r="R19" t="str">
        <f t="shared" si="0"/>
        <v>LTM_1350_6.1/A_1.png</v>
      </c>
      <c r="S19" t="str">
        <f t="shared" si="0"/>
        <v>LTM_1350_6.1/F3m_TF_a.png</v>
      </c>
      <c r="T19" t="str">
        <f t="shared" si="0"/>
        <v>LTM_1350_6.1/F9m_nsbs.png</v>
      </c>
      <c r="U19" t="str">
        <f t="shared" si="0"/>
        <v>LTM_1350_6.1/NA_6m.png</v>
      </c>
      <c r="V19" t="str">
        <f t="shared" si="0"/>
        <v>LTM_1350_6.1/NA_12m.png</v>
      </c>
      <c r="W19" t="str">
        <f t="shared" si="0"/>
        <v>LTM_1350_6.1/1.5m_NI_rs.png</v>
      </c>
      <c r="X19" t="str">
        <f t="shared" si="0"/>
        <v>LTM_1350_6.1/NI_6m.png</v>
      </c>
      <c r="Y19" t="str">
        <f t="shared" si="0"/>
        <v>LTM_1350_6.1/NI_12m.png</v>
      </c>
      <c r="Z19" t="str">
        <f t="shared" si="0"/>
        <v>LTM_1350_6.1/1.5m_N_head.png</v>
      </c>
      <c r="AA19" t="str">
        <f>"LTM_1350_6.1/"&amp;AA1&amp;".png"</f>
        <v>LTM_1350_6.1/L.png</v>
      </c>
      <c r="AB19" t="str">
        <f t="shared" si="0"/>
        <v>LTM_1350_6.1/Y.png</v>
      </c>
    </row>
    <row r="20" spans="1:28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12</v>
      </c>
      <c r="P20">
        <v>10</v>
      </c>
      <c r="Q20">
        <v>10</v>
      </c>
      <c r="R20">
        <v>10</v>
      </c>
      <c r="S20">
        <v>7</v>
      </c>
      <c r="T20">
        <v>7</v>
      </c>
      <c r="U20">
        <v>7</v>
      </c>
      <c r="V20">
        <v>7</v>
      </c>
      <c r="W20">
        <v>7</v>
      </c>
      <c r="X20">
        <v>7</v>
      </c>
      <c r="Y20">
        <v>7</v>
      </c>
      <c r="Z20">
        <v>7</v>
      </c>
      <c r="AA20">
        <v>20</v>
      </c>
      <c r="AB20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"/>
  <sheetViews>
    <sheetView zoomScale="85" zoomScaleNormal="85" zoomScalePageLayoutView="85" workbookViewId="0">
      <selection activeCell="H34" sqref="H34"/>
    </sheetView>
  </sheetViews>
  <sheetFormatPr baseColWidth="10" defaultColWidth="8.6640625" defaultRowHeight="18" x14ac:dyDescent="0.25"/>
  <sheetData>
    <row r="1" spans="1:49" x14ac:dyDescent="0.45">
      <c r="A1" s="5" t="s">
        <v>374</v>
      </c>
      <c r="B1" t="s">
        <v>0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184</v>
      </c>
      <c r="S1" t="s">
        <v>185</v>
      </c>
      <c r="T1" t="s">
        <v>186</v>
      </c>
      <c r="U1" t="s">
        <v>113</v>
      </c>
      <c r="V1" t="s">
        <v>187</v>
      </c>
      <c r="W1" t="s">
        <v>114</v>
      </c>
      <c r="X1" t="s">
        <v>115</v>
      </c>
      <c r="Y1" t="s">
        <v>188</v>
      </c>
      <c r="Z1" t="s">
        <v>177</v>
      </c>
      <c r="AA1" t="s">
        <v>357</v>
      </c>
      <c r="AB1" s="3" t="s">
        <v>183</v>
      </c>
      <c r="AC1" s="3" t="s">
        <v>178</v>
      </c>
      <c r="AD1" s="3" t="s">
        <v>62</v>
      </c>
      <c r="AE1" s="3" t="s">
        <v>63</v>
      </c>
      <c r="AF1" s="3" t="s">
        <v>179</v>
      </c>
      <c r="AG1" s="3" t="s">
        <v>180</v>
      </c>
      <c r="AH1" s="3" t="s">
        <v>181</v>
      </c>
      <c r="AI1" s="3" t="s">
        <v>182</v>
      </c>
      <c r="AJ1" t="s">
        <v>349</v>
      </c>
    </row>
    <row r="2" spans="1:49" x14ac:dyDescent="0.45">
      <c r="A2" s="5" t="s">
        <v>375</v>
      </c>
      <c r="B2" s="2"/>
      <c r="C2" t="s">
        <v>427</v>
      </c>
      <c r="D2" t="s">
        <v>427</v>
      </c>
      <c r="E2" t="s">
        <v>427</v>
      </c>
      <c r="F2" t="s">
        <v>427</v>
      </c>
      <c r="G2" t="s">
        <v>427</v>
      </c>
      <c r="H2" t="s">
        <v>427</v>
      </c>
      <c r="I2" t="s">
        <v>427</v>
      </c>
      <c r="J2" t="s">
        <v>427</v>
      </c>
      <c r="K2" t="s">
        <v>427</v>
      </c>
      <c r="L2" t="s">
        <v>427</v>
      </c>
      <c r="M2" t="s">
        <v>427</v>
      </c>
      <c r="N2" t="s">
        <v>427</v>
      </c>
      <c r="O2" t="s">
        <v>427</v>
      </c>
      <c r="P2" t="s">
        <v>427</v>
      </c>
      <c r="Q2" t="s">
        <v>427</v>
      </c>
      <c r="AC2" t="s">
        <v>396</v>
      </c>
      <c r="AP2" s="3"/>
      <c r="AQ2" s="3"/>
      <c r="AR2" s="3"/>
      <c r="AS2" s="3"/>
      <c r="AT2" s="3"/>
      <c r="AU2" s="3"/>
      <c r="AV2" s="3"/>
      <c r="AW2" s="3"/>
    </row>
    <row r="3" spans="1:49" x14ac:dyDescent="0.45">
      <c r="A3" s="5" t="s">
        <v>376</v>
      </c>
      <c r="B3" s="2"/>
      <c r="AJ3" t="s">
        <v>428</v>
      </c>
    </row>
    <row r="4" spans="1:49" x14ac:dyDescent="0.45">
      <c r="A4" s="5" t="s">
        <v>377</v>
      </c>
      <c r="B4" s="1"/>
      <c r="Y4" t="b">
        <v>0</v>
      </c>
      <c r="Z4" t="b">
        <v>0</v>
      </c>
      <c r="AA4" t="b">
        <v>0</v>
      </c>
    </row>
    <row r="5" spans="1:49" x14ac:dyDescent="0.45">
      <c r="A5" s="5" t="s">
        <v>378</v>
      </c>
      <c r="Y5">
        <v>0</v>
      </c>
      <c r="Z5">
        <v>2</v>
      </c>
      <c r="AA5">
        <v>3.5</v>
      </c>
    </row>
    <row r="6" spans="1:49" x14ac:dyDescent="0.45">
      <c r="A6" s="5" t="s">
        <v>379</v>
      </c>
      <c r="B6" t="s">
        <v>418</v>
      </c>
      <c r="C6" t="s">
        <v>429</v>
      </c>
      <c r="D6" t="s">
        <v>429</v>
      </c>
      <c r="E6" t="s">
        <v>429</v>
      </c>
      <c r="F6" t="s">
        <v>429</v>
      </c>
      <c r="G6" t="s">
        <v>429</v>
      </c>
      <c r="H6" t="s">
        <v>429</v>
      </c>
      <c r="I6" t="s">
        <v>429</v>
      </c>
      <c r="J6" t="s">
        <v>429</v>
      </c>
      <c r="K6" t="s">
        <v>429</v>
      </c>
      <c r="L6" t="s">
        <v>429</v>
      </c>
      <c r="M6" t="s">
        <v>429</v>
      </c>
      <c r="N6" t="s">
        <v>429</v>
      </c>
      <c r="O6" t="s">
        <v>429</v>
      </c>
      <c r="P6" t="s">
        <v>429</v>
      </c>
      <c r="Q6" t="s">
        <v>429</v>
      </c>
      <c r="R6" t="s">
        <v>406</v>
      </c>
      <c r="S6" t="s">
        <v>406</v>
      </c>
      <c r="T6" t="s">
        <v>406</v>
      </c>
      <c r="U6" t="s">
        <v>406</v>
      </c>
      <c r="V6" t="s">
        <v>406</v>
      </c>
      <c r="W6" t="s">
        <v>406</v>
      </c>
      <c r="X6" t="s">
        <v>406</v>
      </c>
      <c r="Y6" t="s">
        <v>430</v>
      </c>
      <c r="Z6" t="s">
        <v>430</v>
      </c>
      <c r="AA6" t="s">
        <v>430</v>
      </c>
      <c r="AB6" t="s">
        <v>406</v>
      </c>
      <c r="AC6" t="s">
        <v>406</v>
      </c>
      <c r="AD6" t="s">
        <v>406</v>
      </c>
      <c r="AE6" t="s">
        <v>406</v>
      </c>
      <c r="AF6" t="s">
        <v>406</v>
      </c>
      <c r="AG6" t="s">
        <v>406</v>
      </c>
      <c r="AH6" t="s">
        <v>406</v>
      </c>
      <c r="AI6" t="s">
        <v>406</v>
      </c>
      <c r="AJ6" t="s">
        <v>399</v>
      </c>
    </row>
    <row r="7" spans="1:49" x14ac:dyDescent="0.45">
      <c r="A7" s="5" t="s">
        <v>380</v>
      </c>
    </row>
    <row r="8" spans="1:49" x14ac:dyDescent="0.45">
      <c r="A8" s="5" t="s">
        <v>381</v>
      </c>
    </row>
    <row r="9" spans="1:49" x14ac:dyDescent="0.45">
      <c r="A9" s="5" t="s">
        <v>382</v>
      </c>
    </row>
    <row r="10" spans="1:49" x14ac:dyDescent="0.45">
      <c r="A10" s="5" t="s">
        <v>383</v>
      </c>
      <c r="B10" s="2"/>
    </row>
    <row r="11" spans="1:49" x14ac:dyDescent="0.45">
      <c r="A11" s="5" t="s">
        <v>384</v>
      </c>
    </row>
    <row r="12" spans="1:49" x14ac:dyDescent="0.45">
      <c r="A12" s="5" t="s">
        <v>385</v>
      </c>
    </row>
    <row r="13" spans="1:49" x14ac:dyDescent="0.45">
      <c r="A13" s="5" t="s">
        <v>386</v>
      </c>
    </row>
    <row r="14" spans="1:49" x14ac:dyDescent="0.45">
      <c r="A14" s="5" t="s">
        <v>387</v>
      </c>
    </row>
    <row r="15" spans="1:49" x14ac:dyDescent="0.45">
      <c r="A15" s="5" t="s">
        <v>361</v>
      </c>
    </row>
    <row r="16" spans="1:49" x14ac:dyDescent="0.45">
      <c r="A16" s="5" t="s">
        <v>362</v>
      </c>
    </row>
    <row r="17" spans="1:36" x14ac:dyDescent="0.45">
      <c r="A17" s="5" t="s">
        <v>363</v>
      </c>
    </row>
    <row r="18" spans="1:36" x14ac:dyDescent="0.45">
      <c r="A18" s="5" t="s">
        <v>364</v>
      </c>
    </row>
    <row r="19" spans="1:36" x14ac:dyDescent="0.45">
      <c r="A19" s="5" t="s">
        <v>395</v>
      </c>
      <c r="B19" t="str">
        <f>"LTM_1300_6.2/"&amp;B1&amp;".png"</f>
        <v>LTM_1300_6.2/BODY.png</v>
      </c>
      <c r="C19" t="str">
        <f t="shared" ref="C19:AJ19" si="0">"LTM_1300_6.2/"&amp;C1&amp;".png"</f>
        <v>LTM_1300_6.2/T_14.7.png</v>
      </c>
      <c r="D19" t="str">
        <f t="shared" si="0"/>
        <v>LTM_1300_6.2/T_19.6.png</v>
      </c>
      <c r="E19" t="str">
        <f t="shared" si="0"/>
        <v>LTM_1300_6.2/T_24.4.png</v>
      </c>
      <c r="F19" t="str">
        <f t="shared" si="0"/>
        <v>LTM_1300_6.2/T_29.3.png</v>
      </c>
      <c r="G19" t="str">
        <f t="shared" si="0"/>
        <v>LTM_1300_6.2/T_34.2.png</v>
      </c>
      <c r="H19" t="str">
        <f t="shared" si="0"/>
        <v>LTM_1300_6.2/T_39.png</v>
      </c>
      <c r="I19" t="str">
        <f t="shared" si="0"/>
        <v>LTM_1300_6.2/T_43.9.png</v>
      </c>
      <c r="J19" t="str">
        <f t="shared" si="0"/>
        <v>LTM_1300_6.2/T_48.7.png</v>
      </c>
      <c r="K19" t="str">
        <f t="shared" si="0"/>
        <v>LTM_1300_6.2/T_53.6.png</v>
      </c>
      <c r="L19" t="str">
        <f t="shared" si="0"/>
        <v>LTM_1300_6.2/T_58.5.png</v>
      </c>
      <c r="M19" t="str">
        <f t="shared" si="0"/>
        <v>LTM_1300_6.2/T_63.3.png</v>
      </c>
      <c r="N19" t="str">
        <f t="shared" si="0"/>
        <v>LTM_1300_6.2/T_68.2.png</v>
      </c>
      <c r="O19" t="str">
        <f t="shared" si="0"/>
        <v>LTM_1300_6.2/T_73.1.png</v>
      </c>
      <c r="P19" t="str">
        <f t="shared" si="0"/>
        <v>LTM_1300_6.2/T_77.2.png</v>
      </c>
      <c r="Q19" t="str">
        <f t="shared" si="0"/>
        <v>LTM_1300_6.2/T_78.png</v>
      </c>
      <c r="R19" t="str">
        <f t="shared" si="0"/>
        <v>LTM_1300_6.2/K_5.5.png</v>
      </c>
      <c r="S19" t="str">
        <f t="shared" si="0"/>
        <v>LTM_1300_6.2/K_12.5.png</v>
      </c>
      <c r="T19" t="str">
        <f t="shared" si="0"/>
        <v>LTM_1300_6.2/K_19.5.png</v>
      </c>
      <c r="U19" t="str">
        <f t="shared" si="0"/>
        <v>LTM_1300_6.2/K_21.png</v>
      </c>
      <c r="V19" t="str">
        <f t="shared" si="0"/>
        <v>LTM_1300_6.2/K_26.5.png</v>
      </c>
      <c r="W19" t="str">
        <f t="shared" si="0"/>
        <v>LTM_1300_6.2/K_28.png</v>
      </c>
      <c r="X19" t="str">
        <f t="shared" si="0"/>
        <v>LTM_1300_6.2/K_35.png</v>
      </c>
      <c r="Y19" t="str">
        <f t="shared" si="0"/>
        <v>LTM_1300_6.2/A_0.png</v>
      </c>
      <c r="Z19" t="str">
        <f t="shared" si="0"/>
        <v>LTM_1300_6.2/A_2.png</v>
      </c>
      <c r="AA19" t="str">
        <f t="shared" si="0"/>
        <v>LTM_1300_6.2/A_3.5.png</v>
      </c>
      <c r="AB19" t="str">
        <f t="shared" si="0"/>
        <v>LTM_1300_6.2/F5.25m_TF_a.png</v>
      </c>
      <c r="AC19" t="str">
        <f t="shared" si="0"/>
        <v>LTM_1300_6.2/F8.75m_nsbs.png</v>
      </c>
      <c r="AD19" t="str">
        <f t="shared" si="0"/>
        <v>LTM_1300_6.2/NA_3.5m.png</v>
      </c>
      <c r="AE19" t="str">
        <f t="shared" si="0"/>
        <v>LTM_1300_6.2/NA_7m.png</v>
      </c>
      <c r="AF19" t="str">
        <f t="shared" si="0"/>
        <v>LTM_1300_6.2/1.75m_NI_rs.png</v>
      </c>
      <c r="AG19" t="str">
        <f t="shared" si="0"/>
        <v>LTM_1300_6.2/NI_3.5m.png</v>
      </c>
      <c r="AH19" t="str">
        <f t="shared" si="0"/>
        <v>LTM_1300_6.2/NI_7m.png</v>
      </c>
      <c r="AI19" t="str">
        <f t="shared" si="0"/>
        <v>LTM_1300_6.2/7m_N_head.png</v>
      </c>
      <c r="AJ19" t="str">
        <f t="shared" si="0"/>
        <v>LTM_1300_6.2/L.png</v>
      </c>
    </row>
    <row r="20" spans="1:36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12</v>
      </c>
      <c r="P20">
        <v>12</v>
      </c>
      <c r="Q20">
        <v>12</v>
      </c>
      <c r="R20">
        <v>7</v>
      </c>
      <c r="S20">
        <v>7</v>
      </c>
      <c r="T20">
        <v>7</v>
      </c>
      <c r="U20">
        <v>7</v>
      </c>
      <c r="V20">
        <v>7</v>
      </c>
      <c r="W20">
        <v>7</v>
      </c>
      <c r="X20">
        <v>7</v>
      </c>
      <c r="Y20">
        <v>9</v>
      </c>
      <c r="Z20">
        <v>9</v>
      </c>
      <c r="AA20">
        <v>9</v>
      </c>
      <c r="AB20">
        <v>7</v>
      </c>
      <c r="AC20">
        <v>7</v>
      </c>
      <c r="AD20">
        <v>7</v>
      </c>
      <c r="AE20">
        <v>7</v>
      </c>
      <c r="AF20">
        <v>7</v>
      </c>
      <c r="AG20">
        <v>7</v>
      </c>
      <c r="AH20">
        <v>7</v>
      </c>
      <c r="AI20">
        <v>7</v>
      </c>
      <c r="AJ20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opLeftCell="D1" workbookViewId="0">
      <selection activeCell="X30" sqref="X30"/>
    </sheetView>
  </sheetViews>
  <sheetFormatPr baseColWidth="10" defaultColWidth="8.6640625" defaultRowHeight="18" x14ac:dyDescent="0.25"/>
  <sheetData>
    <row r="1" spans="1:27" x14ac:dyDescent="0.45">
      <c r="A1" s="5" t="s">
        <v>374</v>
      </c>
      <c r="B1" t="s">
        <v>0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138</v>
      </c>
      <c r="M1" t="s">
        <v>198</v>
      </c>
      <c r="N1" t="s">
        <v>113</v>
      </c>
      <c r="O1" t="s">
        <v>201</v>
      </c>
      <c r="P1" t="s">
        <v>199</v>
      </c>
      <c r="Q1" t="s">
        <v>200</v>
      </c>
      <c r="R1" s="3" t="s">
        <v>183</v>
      </c>
      <c r="S1" s="3" t="s">
        <v>178</v>
      </c>
      <c r="T1" s="3" t="s">
        <v>62</v>
      </c>
      <c r="U1" s="3" t="s">
        <v>63</v>
      </c>
      <c r="V1" s="3" t="s">
        <v>179</v>
      </c>
      <c r="W1" s="3" t="s">
        <v>180</v>
      </c>
      <c r="X1" s="3" t="s">
        <v>66</v>
      </c>
      <c r="Y1" s="3" t="s">
        <v>182</v>
      </c>
      <c r="Z1" t="s">
        <v>349</v>
      </c>
      <c r="AA1" s="4" t="s">
        <v>41</v>
      </c>
    </row>
    <row r="2" spans="1:27" x14ac:dyDescent="0.45">
      <c r="A2" s="5" t="s">
        <v>375</v>
      </c>
      <c r="B2" s="2"/>
      <c r="C2" t="s">
        <v>413</v>
      </c>
      <c r="D2" t="s">
        <v>413</v>
      </c>
      <c r="E2" t="s">
        <v>413</v>
      </c>
      <c r="F2" t="s">
        <v>413</v>
      </c>
      <c r="G2" t="s">
        <v>413</v>
      </c>
      <c r="H2" t="s">
        <v>413</v>
      </c>
      <c r="I2" t="s">
        <v>413</v>
      </c>
      <c r="J2" t="s">
        <v>413</v>
      </c>
      <c r="K2" t="s">
        <v>413</v>
      </c>
      <c r="L2" t="s">
        <v>413</v>
      </c>
      <c r="S2" t="s">
        <v>431</v>
      </c>
    </row>
    <row r="3" spans="1:27" x14ac:dyDescent="0.45">
      <c r="A3" s="5" t="s">
        <v>376</v>
      </c>
      <c r="B3" s="2"/>
      <c r="Z3" t="s">
        <v>428</v>
      </c>
      <c r="AA3" t="s">
        <v>413</v>
      </c>
    </row>
    <row r="4" spans="1:27" x14ac:dyDescent="0.45">
      <c r="A4" s="5" t="s">
        <v>377</v>
      </c>
      <c r="B4" s="1"/>
      <c r="O4" t="b">
        <v>0</v>
      </c>
      <c r="P4" t="b">
        <v>0</v>
      </c>
      <c r="Q4" t="b">
        <v>0</v>
      </c>
    </row>
    <row r="5" spans="1:27" x14ac:dyDescent="0.45">
      <c r="A5" s="5" t="s">
        <v>378</v>
      </c>
      <c r="O5">
        <v>4</v>
      </c>
      <c r="P5">
        <v>0</v>
      </c>
      <c r="Q5">
        <v>2.5</v>
      </c>
    </row>
    <row r="6" spans="1:27" x14ac:dyDescent="0.45">
      <c r="A6" s="5" t="s">
        <v>379</v>
      </c>
      <c r="B6" t="s">
        <v>418</v>
      </c>
      <c r="C6" t="s">
        <v>432</v>
      </c>
      <c r="D6" t="s">
        <v>432</v>
      </c>
      <c r="E6" t="s">
        <v>432</v>
      </c>
      <c r="F6" t="s">
        <v>432</v>
      </c>
      <c r="G6" t="s">
        <v>432</v>
      </c>
      <c r="H6" t="s">
        <v>432</v>
      </c>
      <c r="I6" t="s">
        <v>432</v>
      </c>
      <c r="J6" t="s">
        <v>432</v>
      </c>
      <c r="K6" t="s">
        <v>432</v>
      </c>
      <c r="L6" t="s">
        <v>432</v>
      </c>
      <c r="M6" t="s">
        <v>406</v>
      </c>
      <c r="N6" t="s">
        <v>406</v>
      </c>
      <c r="O6" t="s">
        <v>410</v>
      </c>
      <c r="P6" t="s">
        <v>410</v>
      </c>
      <c r="Q6" t="s">
        <v>410</v>
      </c>
      <c r="R6" t="s">
        <v>433</v>
      </c>
      <c r="S6" t="s">
        <v>433</v>
      </c>
      <c r="T6" t="s">
        <v>433</v>
      </c>
      <c r="U6" t="s">
        <v>433</v>
      </c>
      <c r="V6" t="s">
        <v>433</v>
      </c>
      <c r="W6" t="s">
        <v>433</v>
      </c>
      <c r="X6" t="s">
        <v>433</v>
      </c>
      <c r="Y6" t="s">
        <v>433</v>
      </c>
      <c r="Z6" t="s">
        <v>405</v>
      </c>
      <c r="AA6" t="s">
        <v>405</v>
      </c>
    </row>
    <row r="7" spans="1:27" x14ac:dyDescent="0.45">
      <c r="A7" s="5" t="s">
        <v>380</v>
      </c>
    </row>
    <row r="8" spans="1:27" x14ac:dyDescent="0.45">
      <c r="A8" s="5" t="s">
        <v>381</v>
      </c>
    </row>
    <row r="9" spans="1:27" x14ac:dyDescent="0.45">
      <c r="A9" s="5" t="s">
        <v>382</v>
      </c>
    </row>
    <row r="10" spans="1:27" x14ac:dyDescent="0.45">
      <c r="A10" s="5" t="s">
        <v>383</v>
      </c>
      <c r="B10" s="2"/>
    </row>
    <row r="11" spans="1:27" x14ac:dyDescent="0.45">
      <c r="A11" s="5" t="s">
        <v>384</v>
      </c>
    </row>
    <row r="12" spans="1:27" x14ac:dyDescent="0.45">
      <c r="A12" s="5" t="s">
        <v>385</v>
      </c>
    </row>
    <row r="13" spans="1:27" x14ac:dyDescent="0.45">
      <c r="A13" s="5" t="s">
        <v>386</v>
      </c>
    </row>
    <row r="14" spans="1:27" x14ac:dyDescent="0.45">
      <c r="A14" s="5" t="s">
        <v>387</v>
      </c>
    </row>
    <row r="15" spans="1:27" x14ac:dyDescent="0.45">
      <c r="A15" s="5" t="s">
        <v>361</v>
      </c>
    </row>
    <row r="16" spans="1:27" x14ac:dyDescent="0.45">
      <c r="A16" s="5" t="s">
        <v>362</v>
      </c>
    </row>
    <row r="17" spans="1:27" x14ac:dyDescent="0.45">
      <c r="A17" s="5" t="s">
        <v>363</v>
      </c>
    </row>
    <row r="18" spans="1:27" x14ac:dyDescent="0.45">
      <c r="A18" s="5" t="s">
        <v>364</v>
      </c>
    </row>
    <row r="19" spans="1:27" x14ac:dyDescent="0.45">
      <c r="A19" s="5" t="s">
        <v>389</v>
      </c>
      <c r="B19" t="str">
        <f>"LTM_1300_6.1/"&amp;B1&amp;".png"</f>
        <v>LTM_1300_6.1/BODY.png</v>
      </c>
      <c r="C19" t="str">
        <f t="shared" ref="C19:AA19" si="0">"LTM_1300_6.1/"&amp;C1&amp;".png"</f>
        <v>LTM_1300_6.1/T_15.png</v>
      </c>
      <c r="D19" t="str">
        <f t="shared" si="0"/>
        <v>LTM_1300_6.1/T_20.2.png</v>
      </c>
      <c r="E19" t="str">
        <f t="shared" si="0"/>
        <v>LTM_1300_6.1/T_25.4.png</v>
      </c>
      <c r="F19" t="str">
        <f t="shared" si="0"/>
        <v>LTM_1300_6.1/T_30.5.png</v>
      </c>
      <c r="G19" t="str">
        <f t="shared" si="0"/>
        <v>LTM_1300_6.1/T_35.7.png</v>
      </c>
      <c r="H19" t="str">
        <f t="shared" si="0"/>
        <v>LTM_1300_6.1/T_40.9.png</v>
      </c>
      <c r="I19" t="str">
        <f t="shared" si="0"/>
        <v>LTM_1300_6.1/T_46.1.png</v>
      </c>
      <c r="J19" t="str">
        <f t="shared" si="0"/>
        <v>LTM_1300_6.1/T_51.2.png</v>
      </c>
      <c r="K19" t="str">
        <f t="shared" si="0"/>
        <v>LTM_1300_6.1/T_56.4.png</v>
      </c>
      <c r="L19" t="str">
        <f t="shared" si="0"/>
        <v>LTM_1300_6.1/T_60.png</v>
      </c>
      <c r="M19" t="str">
        <f t="shared" si="0"/>
        <v>LTM_1300_6.1/K_12.1.png</v>
      </c>
      <c r="N19" t="str">
        <f t="shared" si="0"/>
        <v>LTM_1300_6.1/K_21.png</v>
      </c>
      <c r="O19" t="str">
        <f t="shared" si="0"/>
        <v>LTM_1300_6.1/A_4.png</v>
      </c>
      <c r="P19" t="str">
        <f t="shared" si="0"/>
        <v>LTM_1300_6.1/A_0.png</v>
      </c>
      <c r="Q19" t="str">
        <f t="shared" si="0"/>
        <v>LTM_1300_6.1/A_2.5.png</v>
      </c>
      <c r="R19" t="str">
        <f t="shared" si="0"/>
        <v>LTM_1300_6.1/F5.25m_TF_a.png</v>
      </c>
      <c r="S19" t="str">
        <f t="shared" si="0"/>
        <v>LTM_1300_6.1/F8.75m_nsbs.png</v>
      </c>
      <c r="T19" t="str">
        <f t="shared" si="0"/>
        <v>LTM_1300_6.1/NA_3.5m.png</v>
      </c>
      <c r="U19" t="str">
        <f t="shared" si="0"/>
        <v>LTM_1300_6.1/NA_7m.png</v>
      </c>
      <c r="V19" t="str">
        <f t="shared" si="0"/>
        <v>LTM_1300_6.1/1.75m_NI_rs.png</v>
      </c>
      <c r="W19" t="str">
        <f t="shared" si="0"/>
        <v>LTM_1300_6.1/NI_3.5m.png</v>
      </c>
      <c r="X19" t="str">
        <f t="shared" si="0"/>
        <v>LTM_1300_6.1/NI_7m.png</v>
      </c>
      <c r="Y19" t="str">
        <f t="shared" si="0"/>
        <v>LTM_1300_6.1/7m_N_head.png</v>
      </c>
      <c r="Z19" t="str">
        <f t="shared" si="0"/>
        <v>LTM_1300_6.1/L.png</v>
      </c>
      <c r="AA19" t="str">
        <f t="shared" si="0"/>
        <v>LTM_1300_6.1/Y.png</v>
      </c>
    </row>
    <row r="20" spans="1:27" x14ac:dyDescent="0.45">
      <c r="A20" s="5" t="s">
        <v>388</v>
      </c>
      <c r="B20">
        <v>13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9</v>
      </c>
      <c r="N20">
        <v>9</v>
      </c>
      <c r="O20">
        <v>10</v>
      </c>
      <c r="P20">
        <v>10</v>
      </c>
      <c r="Q20">
        <v>10</v>
      </c>
      <c r="R20">
        <v>9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  <c r="Z20">
        <v>20</v>
      </c>
      <c r="AA20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L_11200_9.1</vt:lpstr>
      <vt:lpstr>L_1750_9.1</vt:lpstr>
      <vt:lpstr>L_1500_50m_8.1</vt:lpstr>
      <vt:lpstr>L_1500_84m_8.1</vt:lpstr>
      <vt:lpstr>L_1450_8.1</vt:lpstr>
      <vt:lpstr>L_1400_7.1</vt:lpstr>
      <vt:lpstr>L_1350_6.1</vt:lpstr>
      <vt:lpstr>L_1300_6.2</vt:lpstr>
      <vt:lpstr>L_1300_6.1</vt:lpstr>
      <vt:lpstr>L_1250_6.1</vt:lpstr>
      <vt:lpstr>L_1200_5.1</vt:lpstr>
      <vt:lpstr>L_1150_6.1</vt:lpstr>
      <vt:lpstr>L_1130_5.1</vt:lpstr>
      <vt:lpstr>L_1100_5.2</vt:lpstr>
      <vt:lpstr>L_1100_4.2</vt:lpstr>
      <vt:lpstr>L_1095_5.1</vt:lpstr>
      <vt:lpstr>L_1090_4.1</vt:lpstr>
      <vt:lpstr>L_1070_4.2</vt:lpstr>
      <vt:lpstr>L_1070.4.1</vt:lpstr>
      <vt:lpstr>L_1060_3.1</vt:lpstr>
      <vt:lpstr>L_1055_3.2</vt:lpstr>
      <vt:lpstr>L_1050_3.1</vt:lpstr>
      <vt:lpstr>L_1040_2.1</vt:lpstr>
      <vt:lpstr>K_1030_2.1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2020-10-14T07:12:19Z</dcterms:created>
  <dcterms:modified xsi:type="dcterms:W3CDTF">2020-11-10T01:29:24Z</dcterms:modified>
</cp:coreProperties>
</file>