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ulik\PycharmProjects\pythonProject\web\rescuers\rescuers\apps\workers\"/>
    </mc:Choice>
  </mc:AlternateContent>
  <bookViews>
    <workbookView xWindow="0" yWindow="0" windowWidth="28800" windowHeight="11895"/>
  </bookViews>
  <sheets>
    <sheet name="Укомплектованность" sheetId="1" r:id="rId1"/>
  </sheets>
  <definedNames>
    <definedName name="_xlnm._FilterDatabase" localSheetId="0" hidden="1">Укомплектованность!$A$4:$H$157</definedName>
  </definedNames>
  <calcPr calcId="162913"/>
</workbook>
</file>

<file path=xl/calcChain.xml><?xml version="1.0" encoding="utf-8"?>
<calcChain xmlns="http://schemas.openxmlformats.org/spreadsheetml/2006/main">
  <c r="G30" i="1" l="1"/>
  <c r="F30" i="1"/>
  <c r="E30" i="1"/>
  <c r="H30" i="1" s="1"/>
  <c r="D30" i="1"/>
  <c r="G29" i="1"/>
  <c r="F29" i="1"/>
  <c r="E29" i="1"/>
  <c r="D29" i="1"/>
  <c r="H29" i="1" s="1"/>
  <c r="G28" i="1"/>
  <c r="G27" i="1"/>
  <c r="F27" i="1"/>
  <c r="F28" i="1" s="1"/>
  <c r="E27" i="1"/>
  <c r="E28" i="1" s="1"/>
  <c r="D27" i="1"/>
  <c r="D28" i="1" s="1"/>
  <c r="H26" i="1"/>
  <c r="H25" i="1"/>
  <c r="H24" i="1"/>
  <c r="H23" i="1"/>
  <c r="H22" i="1"/>
  <c r="H21" i="1"/>
  <c r="H20" i="1"/>
  <c r="H19" i="1"/>
  <c r="H18" i="1"/>
  <c r="H28" i="1" l="1"/>
  <c r="H27" i="1"/>
  <c r="G156" i="1"/>
  <c r="F156" i="1"/>
  <c r="E156" i="1"/>
  <c r="D156" i="1"/>
  <c r="G155" i="1"/>
  <c r="F155" i="1"/>
  <c r="E155" i="1"/>
  <c r="D155" i="1"/>
  <c r="G153" i="1"/>
  <c r="F153" i="1"/>
  <c r="E153" i="1"/>
  <c r="D153" i="1"/>
  <c r="H153" i="1" s="1"/>
  <c r="H152" i="1"/>
  <c r="H151" i="1"/>
  <c r="H150" i="1"/>
  <c r="H149" i="1"/>
  <c r="H148" i="1"/>
  <c r="H147" i="1"/>
  <c r="H146" i="1"/>
  <c r="H145" i="1"/>
  <c r="H144" i="1"/>
  <c r="G142" i="1"/>
  <c r="F142" i="1"/>
  <c r="E142" i="1"/>
  <c r="H142" i="1" s="1"/>
  <c r="D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G102" i="1"/>
  <c r="F102" i="1"/>
  <c r="E102" i="1"/>
  <c r="D102" i="1"/>
  <c r="H101" i="1"/>
  <c r="H100" i="1"/>
  <c r="H99" i="1"/>
  <c r="H98" i="1"/>
  <c r="H97" i="1"/>
  <c r="AB104" i="1"/>
  <c r="AA102" i="1"/>
  <c r="Z102" i="1"/>
  <c r="Y102" i="1"/>
  <c r="X102" i="1"/>
  <c r="AB102" i="1" s="1"/>
  <c r="AB101" i="1"/>
  <c r="AB100" i="1"/>
  <c r="AB99" i="1"/>
  <c r="AB98" i="1"/>
  <c r="AB97" i="1"/>
  <c r="AA95" i="1"/>
  <c r="Z95" i="1"/>
  <c r="Y95" i="1"/>
  <c r="X95" i="1"/>
  <c r="AB94" i="1"/>
  <c r="AB93" i="1"/>
  <c r="AB92" i="1"/>
  <c r="AB91" i="1"/>
  <c r="AA88" i="1"/>
  <c r="Z88" i="1"/>
  <c r="Y88" i="1"/>
  <c r="X88" i="1"/>
  <c r="AB88" i="1" s="1"/>
  <c r="AB87" i="1"/>
  <c r="AB86" i="1"/>
  <c r="AB85" i="1"/>
  <c r="AA83" i="1"/>
  <c r="Z83" i="1"/>
  <c r="Y83" i="1"/>
  <c r="X83" i="1"/>
  <c r="AB83" i="1" s="1"/>
  <c r="AB82" i="1"/>
  <c r="AB81" i="1"/>
  <c r="AB80" i="1"/>
  <c r="AB79" i="1"/>
  <c r="AB78" i="1"/>
  <c r="AB77" i="1"/>
  <c r="AB76" i="1"/>
  <c r="AB75" i="1"/>
  <c r="AB74" i="1"/>
  <c r="AB73" i="1"/>
  <c r="AA71" i="1"/>
  <c r="Z71" i="1"/>
  <c r="Z89" i="1" s="1"/>
  <c r="F154" i="1" s="1"/>
  <c r="Y71" i="1"/>
  <c r="X71" i="1"/>
  <c r="AB70" i="1"/>
  <c r="AB69" i="1"/>
  <c r="AB68" i="1"/>
  <c r="AB67" i="1"/>
  <c r="AB65" i="1"/>
  <c r="AB64" i="1"/>
  <c r="AB63" i="1"/>
  <c r="AA61" i="1"/>
  <c r="Z61" i="1"/>
  <c r="Y61" i="1"/>
  <c r="X61" i="1"/>
  <c r="AB61" i="1" s="1"/>
  <c r="AB60" i="1"/>
  <c r="AB59" i="1"/>
  <c r="AB58" i="1"/>
  <c r="AB57" i="1"/>
  <c r="AB56" i="1"/>
  <c r="AB55" i="1"/>
  <c r="AB54" i="1"/>
  <c r="AB53" i="1"/>
  <c r="AB52" i="1"/>
  <c r="AB51" i="1"/>
  <c r="AB50" i="1"/>
  <c r="AA48" i="1"/>
  <c r="Z48" i="1"/>
  <c r="Y48" i="1"/>
  <c r="X48" i="1"/>
  <c r="AB48" i="1" s="1"/>
  <c r="AB47" i="1"/>
  <c r="AB46" i="1"/>
  <c r="H16" i="1"/>
  <c r="H15" i="1"/>
  <c r="H14" i="1"/>
  <c r="H13" i="1"/>
  <c r="H12" i="1"/>
  <c r="H11" i="1"/>
  <c r="H10" i="1"/>
  <c r="H9" i="1"/>
  <c r="H8" i="1"/>
  <c r="H7" i="1"/>
  <c r="Y89" i="1" l="1"/>
  <c r="E154" i="1" s="1"/>
  <c r="AB95" i="1"/>
  <c r="AB71" i="1"/>
  <c r="AA89" i="1"/>
  <c r="H102" i="1"/>
  <c r="H155" i="1"/>
  <c r="H156" i="1"/>
  <c r="G154" i="1"/>
  <c r="X89" i="1"/>
  <c r="D154" i="1" s="1"/>
  <c r="H154" i="1" l="1"/>
  <c r="AB89" i="1"/>
</calcChain>
</file>

<file path=xl/sharedStrings.xml><?xml version="1.0" encoding="utf-8"?>
<sst xmlns="http://schemas.openxmlformats.org/spreadsheetml/2006/main" count="405" uniqueCount="247">
  <si>
    <t xml:space="preserve">Приложение № 2 </t>
  </si>
  <si>
    <t>к приказу ФГУП "ВГСЧ"</t>
  </si>
  <si>
    <t xml:space="preserve"> от______________2021 №______</t>
  </si>
  <si>
    <t>УКОМПЛЕКТОВАННОСТЬ филиала                                   "Якутский ВГСО" ФГУП "ВГСЧ" на 2021.12.12</t>
  </si>
  <si>
    <t>№              п/п</t>
  </si>
  <si>
    <t>Состав</t>
  </si>
  <si>
    <t xml:space="preserve">Наименование должности </t>
  </si>
  <si>
    <t>Штатная</t>
  </si>
  <si>
    <t>Списочная</t>
  </si>
  <si>
    <t>Вакансии</t>
  </si>
  <si>
    <t>Перекомплект</t>
  </si>
  <si>
    <t>% Укомплектованности</t>
  </si>
  <si>
    <t>Оперативная служба</t>
  </si>
  <si>
    <t>1.1</t>
  </si>
  <si>
    <t>оперативный</t>
  </si>
  <si>
    <t>Командир отряда</t>
  </si>
  <si>
    <t>1.2</t>
  </si>
  <si>
    <t>Заместитель командира отряда</t>
  </si>
  <si>
    <t>1.3</t>
  </si>
  <si>
    <t xml:space="preserve">Помощник командира отряда </t>
  </si>
  <si>
    <t>1.4</t>
  </si>
  <si>
    <t>Помощник командира отряда по пожаротушению</t>
  </si>
  <si>
    <t>1.5</t>
  </si>
  <si>
    <t>Начальник оперативно-технического отдела</t>
  </si>
  <si>
    <t>1.6</t>
  </si>
  <si>
    <t>Районный инженер</t>
  </si>
  <si>
    <t>1.7</t>
  </si>
  <si>
    <t>Командир взвода</t>
  </si>
  <si>
    <t>1.8</t>
  </si>
  <si>
    <t>Заместитель командира взвода</t>
  </si>
  <si>
    <t>1.9</t>
  </si>
  <si>
    <t>Помощник командира взвода</t>
  </si>
  <si>
    <t>1.10</t>
  </si>
  <si>
    <t>Командир пункта</t>
  </si>
  <si>
    <t>Командир отделения</t>
  </si>
  <si>
    <t>Водитель автомобиля (специального)</t>
  </si>
  <si>
    <t>административно-технический состав</t>
  </si>
  <si>
    <t>1.3.1</t>
  </si>
  <si>
    <t>1.3.2</t>
  </si>
  <si>
    <t>ВОТЬ</t>
  </si>
  <si>
    <t>Итого по МБЭР:</t>
  </si>
  <si>
    <t>Учебный центр</t>
  </si>
  <si>
    <t>1.4.1</t>
  </si>
  <si>
    <t>1.4.2</t>
  </si>
  <si>
    <t>1.4.3</t>
  </si>
  <si>
    <t>1.4.4</t>
  </si>
  <si>
    <t>1.4.5</t>
  </si>
  <si>
    <t>1.4.6</t>
  </si>
  <si>
    <t>Инструктор по службе (профессиональной подготовке)</t>
  </si>
  <si>
    <t>1.4.7</t>
  </si>
  <si>
    <t>Помощник командира отряда учебного центра*</t>
  </si>
  <si>
    <t>1.4.8</t>
  </si>
  <si>
    <t>Командир взвода  учебного центра*</t>
  </si>
  <si>
    <t>1.4.9</t>
  </si>
  <si>
    <t>Заместитель командира взвода  учебного центра*</t>
  </si>
  <si>
    <t>1.4.10</t>
  </si>
  <si>
    <t>Помощник командира взвода  учебного центра*</t>
  </si>
  <si>
    <t>1.4.11</t>
  </si>
  <si>
    <t>Командир отделения  учебного центра*</t>
  </si>
  <si>
    <t>Итого по учебному центру:</t>
  </si>
  <si>
    <t>2</t>
  </si>
  <si>
    <t>Профилактическая служба</t>
  </si>
  <si>
    <t>2.1</t>
  </si>
  <si>
    <t xml:space="preserve">Заместитель командира отряда </t>
  </si>
  <si>
    <t>2.2</t>
  </si>
  <si>
    <t>2.3</t>
  </si>
  <si>
    <t>Служба депрессионных съёмок (СДС)</t>
  </si>
  <si>
    <t>2.1.1</t>
  </si>
  <si>
    <t>2.1.2</t>
  </si>
  <si>
    <t>2.1.3</t>
  </si>
  <si>
    <t>2.1.4</t>
  </si>
  <si>
    <t>Итого по СДС:</t>
  </si>
  <si>
    <t>Контрольно-испытательная лаборатория (КИЛ)</t>
  </si>
  <si>
    <t>2.2.1</t>
  </si>
  <si>
    <t>Начальник лаборатории</t>
  </si>
  <si>
    <t>2.2.2</t>
  </si>
  <si>
    <t xml:space="preserve">Заместитель  начальника лаборатории </t>
  </si>
  <si>
    <t>2.2.3</t>
  </si>
  <si>
    <t xml:space="preserve">Инженер лаборатории I категории </t>
  </si>
  <si>
    <t>2.2.4</t>
  </si>
  <si>
    <t xml:space="preserve">Инженер лаборатории II категории </t>
  </si>
  <si>
    <t>2.2.5</t>
  </si>
  <si>
    <t xml:space="preserve">Инженер лаборатории </t>
  </si>
  <si>
    <t>2.2.6</t>
  </si>
  <si>
    <t xml:space="preserve">Техник-лаборант  I категории </t>
  </si>
  <si>
    <t>2.2.7</t>
  </si>
  <si>
    <t xml:space="preserve">Техник-лаборант II категории </t>
  </si>
  <si>
    <t>2.2.8</t>
  </si>
  <si>
    <t xml:space="preserve">Техник-лаборант </t>
  </si>
  <si>
    <t>2.2.9</t>
  </si>
  <si>
    <t>Механик по ремонту оборудования (КИЛ)</t>
  </si>
  <si>
    <t>2.2.10</t>
  </si>
  <si>
    <t>Наборщик проб в шахтах</t>
  </si>
  <si>
    <t>Итого по КИЛ:</t>
  </si>
  <si>
    <t>Канатно-испытательная станция (КИС)</t>
  </si>
  <si>
    <t>2.3.1</t>
  </si>
  <si>
    <t>Заведующий КИС</t>
  </si>
  <si>
    <t>2.3.2</t>
  </si>
  <si>
    <t>Техник-лаборант КИС</t>
  </si>
  <si>
    <t>2.3.3</t>
  </si>
  <si>
    <t>Слесарь КИС</t>
  </si>
  <si>
    <t>Итого по КИС:</t>
  </si>
  <si>
    <t>Итого по профилактической службе:</t>
  </si>
  <si>
    <t>3</t>
  </si>
  <si>
    <t>Экономическая служба</t>
  </si>
  <si>
    <t>3.1</t>
  </si>
  <si>
    <t>Заместитель командира отряда по экономике</t>
  </si>
  <si>
    <t>3.2</t>
  </si>
  <si>
    <t>Главный экономист</t>
  </si>
  <si>
    <t>3.3</t>
  </si>
  <si>
    <t>Ведущий экономист</t>
  </si>
  <si>
    <t>3.4</t>
  </si>
  <si>
    <t>Экономист</t>
  </si>
  <si>
    <t>Итого по экономической службе:</t>
  </si>
  <si>
    <t>4</t>
  </si>
  <si>
    <t>Бухгалтерия</t>
  </si>
  <si>
    <t>4.1</t>
  </si>
  <si>
    <t>Главный бухгалтер</t>
  </si>
  <si>
    <t>4.2</t>
  </si>
  <si>
    <t>Заместитель главного бухгалтера</t>
  </si>
  <si>
    <t>4.3</t>
  </si>
  <si>
    <t>Бухгалтер I категории</t>
  </si>
  <si>
    <t>4.4</t>
  </si>
  <si>
    <t>Бухгалтер II категории</t>
  </si>
  <si>
    <t>4.5</t>
  </si>
  <si>
    <t>Бухгалтер</t>
  </si>
  <si>
    <t>Итого по бухгалтерии:</t>
  </si>
  <si>
    <t>5</t>
  </si>
  <si>
    <t>Отдел кадров</t>
  </si>
  <si>
    <t>5.1</t>
  </si>
  <si>
    <t>Начальник отдела кадров</t>
  </si>
  <si>
    <t>5.2</t>
  </si>
  <si>
    <t>Старший инспектор по кадрам</t>
  </si>
  <si>
    <t>5.3</t>
  </si>
  <si>
    <t>Инспектор по кадрам</t>
  </si>
  <si>
    <t>5.4</t>
  </si>
  <si>
    <t>Делопроизводитель</t>
  </si>
  <si>
    <t>5.5</t>
  </si>
  <si>
    <t>Архивариус</t>
  </si>
  <si>
    <t>5.6</t>
  </si>
  <si>
    <t>Заведующий  канцелярией</t>
  </si>
  <si>
    <t>Итого по кадровой службе:</t>
  </si>
  <si>
    <t>Хозяйственная служба</t>
  </si>
  <si>
    <t>6.1</t>
  </si>
  <si>
    <t>Заместитель командира отряда по общим (хозяйственным) вопросам</t>
  </si>
  <si>
    <t>6.2</t>
  </si>
  <si>
    <t>Помощник командира отряда по общим (хозяйственным) вопросам</t>
  </si>
  <si>
    <t>6.3</t>
  </si>
  <si>
    <t xml:space="preserve">Аппаратчик химводоочистки </t>
  </si>
  <si>
    <t>6.4</t>
  </si>
  <si>
    <t>Водитель автомобиля (вспомогательного)</t>
  </si>
  <si>
    <t>6.5</t>
  </si>
  <si>
    <t>Заведующий автохозяйством</t>
  </si>
  <si>
    <t>6.6</t>
  </si>
  <si>
    <t>Заведующий складом</t>
  </si>
  <si>
    <t>6.7</t>
  </si>
  <si>
    <t>Заведующий хозяйством</t>
  </si>
  <si>
    <t>6.8</t>
  </si>
  <si>
    <t>Инженер по ремонту</t>
  </si>
  <si>
    <t>6.9</t>
  </si>
  <si>
    <t>Инженер-энергетик</t>
  </si>
  <si>
    <t>6.10</t>
  </si>
  <si>
    <t>Кладовщик</t>
  </si>
  <si>
    <t>6.11</t>
  </si>
  <si>
    <t>Мастер по ремонту оборудования</t>
  </si>
  <si>
    <t>6.12</t>
  </si>
  <si>
    <t xml:space="preserve">Машинист крана </t>
  </si>
  <si>
    <t>6.13</t>
  </si>
  <si>
    <t>Механик</t>
  </si>
  <si>
    <t>6.14</t>
  </si>
  <si>
    <t>Начальник механической мастерской</t>
  </si>
  <si>
    <t>6.15</t>
  </si>
  <si>
    <t>Начальник отдела материально-технического снабжения</t>
  </si>
  <si>
    <t>6.16</t>
  </si>
  <si>
    <t>Менеджер по материально-техническому снабжению</t>
  </si>
  <si>
    <t>6.17</t>
  </si>
  <si>
    <t>Специалист по материально-техническому снабжению</t>
  </si>
  <si>
    <t>6.18</t>
  </si>
  <si>
    <t>Оператор котельной</t>
  </si>
  <si>
    <t>6.19</t>
  </si>
  <si>
    <t xml:space="preserve">Рабочий </t>
  </si>
  <si>
    <t>6.20</t>
  </si>
  <si>
    <t>Штукатур</t>
  </si>
  <si>
    <t>6.21</t>
  </si>
  <si>
    <t>Маляр</t>
  </si>
  <si>
    <t>6.22</t>
  </si>
  <si>
    <t>Столяр</t>
  </si>
  <si>
    <t>6.23</t>
  </si>
  <si>
    <t>Плотник</t>
  </si>
  <si>
    <t>6.24</t>
  </si>
  <si>
    <t>Слесарь по ремонту автомобилей</t>
  </si>
  <si>
    <t>6.25</t>
  </si>
  <si>
    <t>Слесарь по эксплуатации и ремонту газового оборудования</t>
  </si>
  <si>
    <t>6.26</t>
  </si>
  <si>
    <t>Слесарь-ремонтник</t>
  </si>
  <si>
    <t>6.27</t>
  </si>
  <si>
    <t>Слесарь-сантехник</t>
  </si>
  <si>
    <t>6.28</t>
  </si>
  <si>
    <t>Слесарь-электрик</t>
  </si>
  <si>
    <t>6.29</t>
  </si>
  <si>
    <t>Слесарь-электрик по ремонту электрооборудования</t>
  </si>
  <si>
    <t>6.30</t>
  </si>
  <si>
    <t>Сторож</t>
  </si>
  <si>
    <t>6.31</t>
  </si>
  <si>
    <t>Теплотехник</t>
  </si>
  <si>
    <t>6.32</t>
  </si>
  <si>
    <t>Токарь</t>
  </si>
  <si>
    <t>6.33</t>
  </si>
  <si>
    <t>Тракторист</t>
  </si>
  <si>
    <t>6.34</t>
  </si>
  <si>
    <t>Электрогазосварщик</t>
  </si>
  <si>
    <t>6.35</t>
  </si>
  <si>
    <t>Электросварщик ручной сварки</t>
  </si>
  <si>
    <t>6.36</t>
  </si>
  <si>
    <t>Электромонтер связи</t>
  </si>
  <si>
    <t>6.37</t>
  </si>
  <si>
    <t>Уборщик производственных и служебных помещений</t>
  </si>
  <si>
    <t>6.38</t>
  </si>
  <si>
    <t>Уборщик территории</t>
  </si>
  <si>
    <t>Итого по хозяйственной службе:</t>
  </si>
  <si>
    <t>7</t>
  </si>
  <si>
    <t>Прочие должности</t>
  </si>
  <si>
    <t>7.1</t>
  </si>
  <si>
    <t>Специалист по охране труда</t>
  </si>
  <si>
    <t>7.2</t>
  </si>
  <si>
    <t>Ведущий юрисконсульт</t>
  </si>
  <si>
    <t>7.3</t>
  </si>
  <si>
    <t>Юрисконсульт</t>
  </si>
  <si>
    <t>7.4</t>
  </si>
  <si>
    <t>Специалист в сфере закупок</t>
  </si>
  <si>
    <t>7.5</t>
  </si>
  <si>
    <t>Инженер-программист</t>
  </si>
  <si>
    <t>7.6</t>
  </si>
  <si>
    <t>Инженер-электроник</t>
  </si>
  <si>
    <t>7.7</t>
  </si>
  <si>
    <t xml:space="preserve">Инженер </t>
  </si>
  <si>
    <t>7.8</t>
  </si>
  <si>
    <t>Диспетчер</t>
  </si>
  <si>
    <t>7.9</t>
  </si>
  <si>
    <t>Управляющий базой отдыха</t>
  </si>
  <si>
    <t>Итого по прочим должностям:</t>
  </si>
  <si>
    <t>ВСЕГО:</t>
  </si>
  <si>
    <t>в том числе по оперативному составу:</t>
  </si>
  <si>
    <t>в том числе по административно-техническому составу:</t>
  </si>
  <si>
    <t xml:space="preserve">* - работники Учебного центра, непривлекаемые к горноспасательным работам на обслуживаемых предприятиях (неаттестованные на право ведения аварийно-спасательных работ(горноспасательных работ) </t>
  </si>
  <si>
    <t>Командир отряда филиала "Якутский ВГСО" ФГУП "ВГСЧ"                                С.В. Шредер</t>
  </si>
  <si>
    <t>Старший инспектор по кадрам                                                                                       Е.В. Анохова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</si>
</sst>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#,##0.0"/>
  </numFmts>
  <fonts count="15" x14ac:knownFonts="1">
    <font>
      <sz val="10"/>
      <name val="Arial"/>
    </font>
    <font>
      <sz val="11"/>
      <color theme="1"/>
      <name val="Calibri"/>
      <family val="2"/>
      <charset val="204"/>
      <scheme val="minor"/>
    </font>
    <font>
      <sz val="12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4"/>
      <name val="Times New Roman"/>
      <family val="1"/>
      <charset val="204"/>
    </font>
    <font>
      <b/>
      <sz val="13"/>
      <name val="Times New Roman"/>
      <family val="1"/>
      <charset val="204"/>
    </font>
    <font>
      <b/>
      <sz val="13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i/>
      <sz val="12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b/>
      <sz val="11"/>
      <color theme="1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0" fontId="1" fillId="0" borderId="0"/>
    <xf numFmtId="0" fontId="11" fillId="0" borderId="0"/>
    <xf numFmtId="0" fontId="12" fillId="0" borderId="0"/>
    <xf numFmtId="0" fontId="1" fillId="0" borderId="0"/>
    <xf numFmtId="9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61">
    <xf numFmtId="0" fontId="0" fillId="0" borderId="0" xfId="0"/>
    <xf numFmtId="0" fontId="4" fillId="2" borderId="0" xfId="0" applyFont="1" applyFill="1" applyAlignment="1">
      <alignment horizontal="left" vertical="center"/>
    </xf>
    <xf numFmtId="0" fontId="5" fillId="2" borderId="1" xfId="0" applyFont="1" applyFill="1" applyBorder="1" applyAlignment="1">
      <alignment horizontal="left" vertical="center"/>
    </xf>
    <xf numFmtId="0" fontId="7" fillId="2" borderId="1" xfId="0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horizontal="left" vertical="center"/>
    </xf>
    <xf numFmtId="49" fontId="9" fillId="2" borderId="1" xfId="0" applyNumberFormat="1" applyFont="1" applyFill="1" applyBorder="1" applyAlignment="1">
      <alignment horizontal="left" vertical="center"/>
    </xf>
    <xf numFmtId="49" fontId="7" fillId="2" borderId="1" xfId="0" applyNumberFormat="1" applyFont="1" applyFill="1" applyBorder="1" applyAlignment="1">
      <alignment horizontal="left" vertical="center"/>
    </xf>
    <xf numFmtId="49" fontId="2" fillId="3" borderId="1" xfId="0" applyNumberFormat="1" applyFont="1" applyFill="1" applyBorder="1" applyAlignment="1">
      <alignment horizontal="left" vertical="center"/>
    </xf>
    <xf numFmtId="0" fontId="4" fillId="0" borderId="0" xfId="0" applyFont="1"/>
    <xf numFmtId="0" fontId="10" fillId="0" borderId="1" xfId="0" applyFont="1" applyBorder="1" applyAlignment="1">
      <alignment horizontal="center" vertical="center" wrapText="1"/>
    </xf>
    <xf numFmtId="164" fontId="2" fillId="0" borderId="1" xfId="0" applyNumberFormat="1" applyFont="1" applyBorder="1"/>
    <xf numFmtId="49" fontId="2" fillId="0" borderId="1" xfId="0" applyNumberFormat="1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left" vertical="center"/>
    </xf>
    <xf numFmtId="0" fontId="3" fillId="0" borderId="1" xfId="0" applyFont="1" applyBorder="1" applyAlignment="1">
      <alignment vertical="center" wrapText="1"/>
    </xf>
    <xf numFmtId="0" fontId="13" fillId="0" borderId="0" xfId="0" applyFont="1"/>
    <xf numFmtId="3" fontId="2" fillId="0" borderId="1" xfId="0" applyNumberFormat="1" applyFont="1" applyBorder="1"/>
    <xf numFmtId="165" fontId="2" fillId="0" borderId="1" xfId="0" applyNumberFormat="1" applyFont="1" applyBorder="1"/>
    <xf numFmtId="0" fontId="2" fillId="0" borderId="0" xfId="0" applyFont="1"/>
    <xf numFmtId="0" fontId="0" fillId="2" borderId="0" xfId="0" applyFill="1"/>
    <xf numFmtId="0" fontId="14" fillId="0" borderId="0" xfId="0" applyFont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right" vertical="center" wrapText="1"/>
    </xf>
    <xf numFmtId="0" fontId="3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49" fontId="7" fillId="0" borderId="1" xfId="0" applyNumberFormat="1" applyFont="1" applyBorder="1" applyAlignment="1">
      <alignment horizontal="right" vertical="center"/>
    </xf>
    <xf numFmtId="0" fontId="3" fillId="0" borderId="0" xfId="0" applyFont="1" applyAlignment="1">
      <alignment wrapText="1"/>
    </xf>
    <xf numFmtId="164" fontId="4" fillId="0" borderId="0" xfId="0" applyNumberFormat="1" applyFont="1"/>
    <xf numFmtId="164" fontId="2" fillId="0" borderId="0" xfId="0" applyNumberFormat="1" applyFont="1"/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49" fontId="7" fillId="0" borderId="1" xfId="0" applyNumberFormat="1" applyFont="1" applyBorder="1" applyAlignment="1">
      <alignment horizontal="center" vertical="center"/>
    </xf>
    <xf numFmtId="49" fontId="2" fillId="0" borderId="1" xfId="0" applyNumberFormat="1" applyFont="1" applyBorder="1"/>
    <xf numFmtId="164" fontId="10" fillId="0" borderId="2" xfId="0" applyNumberFormat="1" applyFont="1" applyBorder="1" applyAlignment="1">
      <alignment horizontal="center" vertical="center" wrapText="1"/>
    </xf>
    <xf numFmtId="0" fontId="2" fillId="0" borderId="0" xfId="0" applyFont="1" applyAlignment="1">
      <alignment wrapText="1"/>
    </xf>
    <xf numFmtId="164" fontId="2" fillId="0" borderId="0" xfId="0" applyNumberFormat="1" applyFont="1" applyAlignment="1">
      <alignment wrapText="1"/>
    </xf>
    <xf numFmtId="0" fontId="2" fillId="4" borderId="1" xfId="0" applyFont="1" applyFill="1" applyBorder="1"/>
    <xf numFmtId="164" fontId="2" fillId="4" borderId="1" xfId="0" applyNumberFormat="1" applyFont="1" applyFill="1" applyBorder="1"/>
    <xf numFmtId="0" fontId="2" fillId="0" borderId="1" xfId="0" applyFont="1" applyBorder="1"/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wrapText="1"/>
    </xf>
    <xf numFmtId="0" fontId="2" fillId="2" borderId="0" xfId="0" applyFont="1" applyFill="1"/>
    <xf numFmtId="164" fontId="2" fillId="2" borderId="0" xfId="0" applyNumberFormat="1" applyFont="1" applyFill="1"/>
    <xf numFmtId="49" fontId="2" fillId="2" borderId="0" xfId="0" applyNumberFormat="1" applyFont="1" applyFill="1" applyAlignment="1">
      <alignment horizontal="left" vertical="center"/>
    </xf>
    <xf numFmtId="0" fontId="0" fillId="0" borderId="0" xfId="0" applyAlignment="1">
      <alignment wrapText="1"/>
    </xf>
    <xf numFmtId="0" fontId="2" fillId="2" borderId="0" xfId="0" applyFont="1" applyFill="1" applyAlignment="1">
      <alignment horizontal="left" vertical="center" wrapText="1"/>
    </xf>
    <xf numFmtId="0" fontId="2" fillId="2" borderId="0" xfId="0" applyFont="1" applyFill="1" applyAlignment="1">
      <alignment horizontal="left" vertical="center"/>
    </xf>
    <xf numFmtId="0" fontId="7" fillId="0" borderId="1" xfId="0" applyFont="1" applyBorder="1" applyAlignment="1">
      <alignment horizontal="center" vertical="center"/>
    </xf>
    <xf numFmtId="0" fontId="2" fillId="2" borderId="0" xfId="0" applyFont="1" applyFill="1" applyAlignment="1">
      <alignment horizontal="left" vertical="center" wrapText="1"/>
    </xf>
    <xf numFmtId="0" fontId="2" fillId="2" borderId="0" xfId="0" applyFont="1" applyFill="1" applyAlignment="1">
      <alignment horizontal="left" vertical="center"/>
    </xf>
    <xf numFmtId="0" fontId="3" fillId="0" borderId="0" xfId="0" applyFont="1" applyAlignment="1">
      <alignment wrapText="1"/>
    </xf>
    <xf numFmtId="0" fontId="2" fillId="0" borderId="0" xfId="0" applyFont="1"/>
    <xf numFmtId="164" fontId="2" fillId="0" borderId="0" xfId="0" applyNumberFormat="1" applyFont="1"/>
    <xf numFmtId="0" fontId="2" fillId="2" borderId="0" xfId="0" applyFont="1" applyFill="1" applyAlignment="1">
      <alignment horizontal="left" vertical="center" wrapText="1"/>
    </xf>
    <xf numFmtId="0" fontId="2" fillId="2" borderId="0" xfId="0" applyFont="1" applyFill="1" applyAlignment="1">
      <alignment horizontal="left" vertical="center"/>
    </xf>
    <xf numFmtId="0" fontId="3" fillId="0" borderId="0" xfId="0" applyFont="1" applyAlignment="1">
      <alignment wrapText="1"/>
    </xf>
    <xf numFmtId="0" fontId="2" fillId="0" borderId="0" xfId="0" applyFont="1"/>
    <xf numFmtId="164" fontId="2" fillId="0" borderId="0" xfId="0" applyNumberFormat="1" applyFont="1"/>
    <xf numFmtId="0" fontId="0" fillId="0" borderId="0" xfId="0" applyAlignment="1">
      <alignment wrapText="1"/>
    </xf>
    <xf numFmtId="0" fontId="3" fillId="0" borderId="0" xfId="0" applyFont="1" applyAlignment="1">
      <alignment horizontal="center" vertical="center"/>
    </xf>
  </cellXfs>
  <cellStyles count="11">
    <cellStyle name="Обычный" xfId="0" builtinId="0"/>
    <cellStyle name="Обычный 2" xfId="1"/>
    <cellStyle name="Обычный 2 2" xfId="4"/>
    <cellStyle name="Обычный 2 3" xfId="6"/>
    <cellStyle name="Обычный 2 4" xfId="7"/>
    <cellStyle name="Обычный 2 5" xfId="8"/>
    <cellStyle name="Обычный 2 6" xfId="9"/>
    <cellStyle name="Обычный 2 7" xfId="10"/>
    <cellStyle name="Обычный 3" xfId="2"/>
    <cellStyle name="Обычный 4" xfId="3"/>
    <cellStyle name="Процентный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  <pageSetUpPr fitToPage="1"/>
  </sheetPr>
  <dimension ref="A1:AB163"/>
  <sheetViews>
    <sheetView tabSelected="1" zoomScale="80" zoomScaleNormal="80" zoomScaleSheetLayoutView="80" workbookViewId="0">
      <selection activeCell="Q21" sqref="Q21"/>
    </sheetView>
  </sheetViews>
  <sheetFormatPr defaultRowHeight="15.75" outlineLevelRow="1" x14ac:dyDescent="0.25"/>
  <cols>
    <col min="1" max="1" width="5.85546875" style="29" customWidth="1"/>
    <col min="2" max="2" width="22.140625" style="47" customWidth="1"/>
    <col min="3" max="3" width="53.42578125" style="26" customWidth="1"/>
    <col min="4" max="4" width="8.28515625" style="17" customWidth="1"/>
    <col min="5" max="5" width="7.85546875" style="17" customWidth="1"/>
    <col min="6" max="6" width="6.85546875" style="17" customWidth="1"/>
    <col min="7" max="7" width="7.7109375" style="17" customWidth="1"/>
    <col min="8" max="8" width="11.42578125" style="28" customWidth="1"/>
  </cols>
  <sheetData>
    <row r="1" spans="1:8" outlineLevel="1" x14ac:dyDescent="0.25">
      <c r="B1" s="44"/>
      <c r="C1" s="17"/>
      <c r="E1" s="60" t="s">
        <v>0</v>
      </c>
      <c r="F1" s="57"/>
      <c r="G1" s="57"/>
      <c r="H1" s="58"/>
    </row>
    <row r="2" spans="1:8" outlineLevel="1" x14ac:dyDescent="0.25">
      <c r="C2" s="17"/>
      <c r="E2" s="60" t="s">
        <v>1</v>
      </c>
      <c r="F2" s="57"/>
      <c r="G2" s="57"/>
      <c r="H2" s="58"/>
    </row>
    <row r="3" spans="1:8" outlineLevel="1" x14ac:dyDescent="0.25">
      <c r="C3" s="17"/>
      <c r="E3" s="60" t="s">
        <v>2</v>
      </c>
      <c r="F3" s="57"/>
      <c r="G3" s="57"/>
      <c r="H3" s="58"/>
    </row>
    <row r="4" spans="1:8" ht="28.5" customHeight="1" x14ac:dyDescent="0.3">
      <c r="A4" s="30"/>
      <c r="B4" s="1"/>
      <c r="C4" s="19" t="s">
        <v>3</v>
      </c>
      <c r="D4" s="8"/>
      <c r="E4" s="8"/>
      <c r="F4" s="8"/>
      <c r="G4" s="8"/>
      <c r="H4" s="27"/>
    </row>
    <row r="5" spans="1:8" ht="38.25" customHeight="1" x14ac:dyDescent="0.2">
      <c r="A5" s="31" t="s">
        <v>4</v>
      </c>
      <c r="B5" s="2" t="s">
        <v>5</v>
      </c>
      <c r="C5" s="20" t="s">
        <v>6</v>
      </c>
      <c r="D5" s="9" t="s">
        <v>7</v>
      </c>
      <c r="E5" s="9" t="s">
        <v>8</v>
      </c>
      <c r="F5" s="9" t="s">
        <v>9</v>
      </c>
      <c r="G5" s="9" t="s">
        <v>10</v>
      </c>
      <c r="H5" s="34" t="s">
        <v>11</v>
      </c>
    </row>
    <row r="6" spans="1:8" x14ac:dyDescent="0.25">
      <c r="A6" s="48">
        <v>1</v>
      </c>
      <c r="B6" s="3"/>
      <c r="C6" s="21" t="s">
        <v>12</v>
      </c>
      <c r="D6" s="39"/>
      <c r="E6" s="39"/>
      <c r="F6" s="39"/>
      <c r="G6" s="39"/>
      <c r="H6" s="10"/>
    </row>
    <row r="7" spans="1:8" outlineLevel="1" x14ac:dyDescent="0.25">
      <c r="A7" s="11" t="s">
        <v>13</v>
      </c>
      <c r="B7" s="4" t="s">
        <v>14</v>
      </c>
      <c r="C7" s="13" t="s">
        <v>15</v>
      </c>
      <c r="D7" s="39">
        <v>1</v>
      </c>
      <c r="E7" s="39">
        <v>1</v>
      </c>
      <c r="F7" s="39">
        <v>0</v>
      </c>
      <c r="G7" s="39"/>
      <c r="H7" s="10">
        <f t="shared" ref="H7:H27" si="0">E7/D7*100</f>
        <v>100</v>
      </c>
    </row>
    <row r="8" spans="1:8" ht="12.75" customHeight="1" outlineLevel="1" x14ac:dyDescent="0.25">
      <c r="A8" s="11" t="s">
        <v>16</v>
      </c>
      <c r="B8" s="4" t="s">
        <v>14</v>
      </c>
      <c r="C8" s="13" t="s">
        <v>17</v>
      </c>
      <c r="D8" s="39">
        <v>1</v>
      </c>
      <c r="E8" s="39">
        <v>1</v>
      </c>
      <c r="F8" s="39">
        <v>0</v>
      </c>
      <c r="G8" s="39"/>
      <c r="H8" s="10">
        <f t="shared" si="0"/>
        <v>100</v>
      </c>
    </row>
    <row r="9" spans="1:8" ht="13.9" customHeight="1" outlineLevel="1" x14ac:dyDescent="0.25">
      <c r="A9" s="11" t="s">
        <v>18</v>
      </c>
      <c r="B9" s="4" t="s">
        <v>14</v>
      </c>
      <c r="C9" s="13" t="s">
        <v>19</v>
      </c>
      <c r="D9" s="39">
        <v>3</v>
      </c>
      <c r="E9" s="39">
        <v>3</v>
      </c>
      <c r="F9" s="39">
        <v>0</v>
      </c>
      <c r="G9" s="39"/>
      <c r="H9" s="10">
        <f t="shared" si="0"/>
        <v>100</v>
      </c>
    </row>
    <row r="10" spans="1:8" outlineLevel="1" x14ac:dyDescent="0.25">
      <c r="A10" s="11" t="s">
        <v>20</v>
      </c>
      <c r="B10" s="4" t="s">
        <v>14</v>
      </c>
      <c r="C10" s="13" t="s">
        <v>21</v>
      </c>
      <c r="D10" s="39"/>
      <c r="E10" s="39"/>
      <c r="F10" s="39"/>
      <c r="G10" s="39"/>
      <c r="H10" s="10" t="e">
        <f t="shared" si="0"/>
        <v>#DIV/0!</v>
      </c>
    </row>
    <row r="11" spans="1:8" outlineLevel="1" x14ac:dyDescent="0.25">
      <c r="A11" s="11" t="s">
        <v>22</v>
      </c>
      <c r="B11" s="4" t="s">
        <v>14</v>
      </c>
      <c r="C11" s="13" t="s">
        <v>23</v>
      </c>
      <c r="D11" s="39"/>
      <c r="E11" s="39"/>
      <c r="F11" s="39"/>
      <c r="G11" s="39"/>
      <c r="H11" s="10" t="e">
        <f t="shared" si="0"/>
        <v>#DIV/0!</v>
      </c>
    </row>
    <row r="12" spans="1:8" outlineLevel="1" x14ac:dyDescent="0.25">
      <c r="A12" s="11" t="s">
        <v>24</v>
      </c>
      <c r="B12" s="4" t="s">
        <v>14</v>
      </c>
      <c r="C12" s="13" t="s">
        <v>25</v>
      </c>
      <c r="D12" s="39"/>
      <c r="E12" s="39"/>
      <c r="F12" s="39"/>
      <c r="G12" s="39"/>
      <c r="H12" s="10" t="e">
        <f t="shared" si="0"/>
        <v>#DIV/0!</v>
      </c>
    </row>
    <row r="13" spans="1:8" outlineLevel="1" x14ac:dyDescent="0.25">
      <c r="A13" s="11" t="s">
        <v>26</v>
      </c>
      <c r="B13" s="4" t="s">
        <v>14</v>
      </c>
      <c r="C13" s="13" t="s">
        <v>27</v>
      </c>
      <c r="D13" s="39">
        <v>3</v>
      </c>
      <c r="E13" s="39">
        <v>3</v>
      </c>
      <c r="F13" s="39">
        <v>0</v>
      </c>
      <c r="G13" s="39"/>
      <c r="H13" s="10">
        <f t="shared" si="0"/>
        <v>100</v>
      </c>
    </row>
    <row r="14" spans="1:8" outlineLevel="1" x14ac:dyDescent="0.25">
      <c r="A14" s="11" t="s">
        <v>28</v>
      </c>
      <c r="B14" s="4" t="s">
        <v>14</v>
      </c>
      <c r="C14" s="13" t="s">
        <v>29</v>
      </c>
      <c r="D14" s="39">
        <v>3</v>
      </c>
      <c r="E14" s="39">
        <v>3</v>
      </c>
      <c r="F14" s="39">
        <v>0</v>
      </c>
      <c r="G14" s="39"/>
      <c r="H14" s="10">
        <f t="shared" si="0"/>
        <v>100</v>
      </c>
    </row>
    <row r="15" spans="1:8" outlineLevel="1" x14ac:dyDescent="0.25">
      <c r="A15" s="11" t="s">
        <v>30</v>
      </c>
      <c r="B15" s="4" t="s">
        <v>14</v>
      </c>
      <c r="C15" s="13" t="s">
        <v>31</v>
      </c>
      <c r="D15" s="39">
        <v>17</v>
      </c>
      <c r="E15" s="39">
        <v>17</v>
      </c>
      <c r="F15" s="39">
        <v>0</v>
      </c>
      <c r="G15" s="39"/>
      <c r="H15" s="10">
        <f t="shared" si="0"/>
        <v>100</v>
      </c>
    </row>
    <row r="16" spans="1:8" outlineLevel="1" x14ac:dyDescent="0.25">
      <c r="A16" s="11" t="s">
        <v>32</v>
      </c>
      <c r="B16" s="4" t="s">
        <v>14</v>
      </c>
      <c r="C16" s="13" t="s">
        <v>33</v>
      </c>
      <c r="D16" s="39"/>
      <c r="E16" s="39"/>
      <c r="F16" s="39"/>
      <c r="G16" s="39"/>
      <c r="H16" s="10" t="e">
        <f t="shared" si="0"/>
        <v>#DIV/0!</v>
      </c>
    </row>
    <row r="17" spans="1:8" outlineLevel="1" x14ac:dyDescent="0.25">
      <c r="A17" s="32" t="s">
        <v>220</v>
      </c>
      <c r="B17" s="6"/>
      <c r="C17" s="21" t="s">
        <v>221</v>
      </c>
      <c r="D17" s="39"/>
      <c r="E17" s="39"/>
      <c r="F17" s="39"/>
      <c r="G17" s="39"/>
      <c r="H17" s="10"/>
    </row>
    <row r="18" spans="1:8" outlineLevel="1" x14ac:dyDescent="0.25">
      <c r="A18" s="11" t="s">
        <v>222</v>
      </c>
      <c r="B18" s="7" t="s">
        <v>36</v>
      </c>
      <c r="C18" s="24" t="s">
        <v>223</v>
      </c>
      <c r="D18" s="39">
        <v>1</v>
      </c>
      <c r="E18" s="39">
        <v>1</v>
      </c>
      <c r="F18" s="39">
        <v>0</v>
      </c>
      <c r="G18" s="39"/>
      <c r="H18" s="10">
        <f t="shared" ref="H18:H30" si="1">E18/D18*100</f>
        <v>100</v>
      </c>
    </row>
    <row r="19" spans="1:8" outlineLevel="1" x14ac:dyDescent="0.25">
      <c r="A19" s="11" t="s">
        <v>224</v>
      </c>
      <c r="B19" s="7" t="s">
        <v>36</v>
      </c>
      <c r="C19" s="13" t="s">
        <v>225</v>
      </c>
      <c r="D19" s="39"/>
      <c r="E19" s="39"/>
      <c r="F19" s="39"/>
      <c r="G19" s="39"/>
      <c r="H19" s="10" t="e">
        <f t="shared" si="1"/>
        <v>#DIV/0!</v>
      </c>
    </row>
    <row r="20" spans="1:8" outlineLevel="1" x14ac:dyDescent="0.25">
      <c r="A20" s="11" t="s">
        <v>226</v>
      </c>
      <c r="B20" s="7" t="s">
        <v>36</v>
      </c>
      <c r="C20" s="13" t="s">
        <v>227</v>
      </c>
      <c r="D20" s="39">
        <v>1</v>
      </c>
      <c r="E20" s="39">
        <v>1</v>
      </c>
      <c r="F20" s="39">
        <v>0</v>
      </c>
      <c r="G20" s="39"/>
      <c r="H20" s="10">
        <f t="shared" si="1"/>
        <v>100</v>
      </c>
    </row>
    <row r="21" spans="1:8" outlineLevel="1" x14ac:dyDescent="0.25">
      <c r="A21" s="11" t="s">
        <v>228</v>
      </c>
      <c r="B21" s="7" t="s">
        <v>36</v>
      </c>
      <c r="C21" s="13" t="s">
        <v>229</v>
      </c>
      <c r="D21" s="39">
        <v>1</v>
      </c>
      <c r="E21" s="39">
        <v>1</v>
      </c>
      <c r="F21" s="39">
        <v>0</v>
      </c>
      <c r="G21" s="39"/>
      <c r="H21" s="10">
        <f t="shared" si="1"/>
        <v>100</v>
      </c>
    </row>
    <row r="22" spans="1:8" outlineLevel="1" x14ac:dyDescent="0.25">
      <c r="A22" s="11" t="s">
        <v>230</v>
      </c>
      <c r="B22" s="7" t="s">
        <v>36</v>
      </c>
      <c r="C22" s="13" t="s">
        <v>231</v>
      </c>
      <c r="D22" s="39">
        <v>1</v>
      </c>
      <c r="E22" s="39">
        <v>1</v>
      </c>
      <c r="F22" s="39">
        <v>0</v>
      </c>
      <c r="G22" s="15"/>
      <c r="H22" s="10">
        <f t="shared" si="1"/>
        <v>100</v>
      </c>
    </row>
    <row r="23" spans="1:8" outlineLevel="1" x14ac:dyDescent="0.25">
      <c r="A23" s="11" t="s">
        <v>232</v>
      </c>
      <c r="B23" s="7" t="s">
        <v>36</v>
      </c>
      <c r="C23" s="13" t="s">
        <v>233</v>
      </c>
      <c r="D23" s="39"/>
      <c r="E23" s="39"/>
      <c r="F23" s="39"/>
      <c r="G23" s="39"/>
      <c r="H23" s="10" t="e">
        <f t="shared" si="1"/>
        <v>#DIV/0!</v>
      </c>
    </row>
    <row r="24" spans="1:8" outlineLevel="1" x14ac:dyDescent="0.25">
      <c r="A24" s="11" t="s">
        <v>234</v>
      </c>
      <c r="B24" s="7" t="s">
        <v>36</v>
      </c>
      <c r="C24" s="13" t="s">
        <v>235</v>
      </c>
      <c r="D24" s="39"/>
      <c r="E24" s="39"/>
      <c r="F24" s="39"/>
      <c r="G24" s="15"/>
      <c r="H24" s="10" t="e">
        <f t="shared" si="1"/>
        <v>#DIV/0!</v>
      </c>
    </row>
    <row r="25" spans="1:8" outlineLevel="1" x14ac:dyDescent="0.25">
      <c r="A25" s="11" t="s">
        <v>236</v>
      </c>
      <c r="B25" s="7" t="s">
        <v>36</v>
      </c>
      <c r="C25" s="13" t="s">
        <v>237</v>
      </c>
      <c r="D25" s="39"/>
      <c r="E25" s="39"/>
      <c r="F25" s="39"/>
      <c r="G25" s="15"/>
      <c r="H25" s="10" t="e">
        <f t="shared" si="1"/>
        <v>#DIV/0!</v>
      </c>
    </row>
    <row r="26" spans="1:8" s="14" customFormat="1" x14ac:dyDescent="0.25">
      <c r="A26" s="11" t="s">
        <v>238</v>
      </c>
      <c r="B26" s="7" t="s">
        <v>36</v>
      </c>
      <c r="C26" s="13" t="s">
        <v>239</v>
      </c>
      <c r="D26" s="39"/>
      <c r="E26" s="39"/>
      <c r="F26" s="39"/>
      <c r="G26" s="15"/>
      <c r="H26" s="10" t="e">
        <f t="shared" si="1"/>
        <v>#DIV/0!</v>
      </c>
    </row>
    <row r="27" spans="1:8" x14ac:dyDescent="0.25">
      <c r="A27" s="11"/>
      <c r="B27" s="4"/>
      <c r="C27" s="22" t="s">
        <v>240</v>
      </c>
      <c r="D27" s="37">
        <f>SUM(D18:D26)</f>
        <v>4</v>
      </c>
      <c r="E27" s="37">
        <f>SUM(E18:E26)</f>
        <v>4</v>
      </c>
      <c r="F27" s="37">
        <f>SUM(F18:F26)</f>
        <v>0</v>
      </c>
      <c r="G27" s="37">
        <f>SUM(G18:G26)</f>
        <v>0</v>
      </c>
      <c r="H27" s="38">
        <f t="shared" si="1"/>
        <v>100</v>
      </c>
    </row>
    <row r="28" spans="1:8" x14ac:dyDescent="0.25">
      <c r="A28" s="11"/>
      <c r="B28" s="4"/>
      <c r="C28" s="22" t="s">
        <v>241</v>
      </c>
      <c r="D28" s="16" t="e">
        <f>D27+D16+#REF!+#REF!+#REF!+#REF!+#REF!+#REF!+#REF!+#REF!</f>
        <v>#REF!</v>
      </c>
      <c r="E28" s="16" t="e">
        <f>E27+E16+#REF!+#REF!+#REF!+#REF!+#REF!+#REF!+#REF!+#REF!</f>
        <v>#REF!</v>
      </c>
      <c r="F28" s="16" t="e">
        <f>F27+F16+#REF!+#REF!+#REF!+#REF!+#REF!+#REF!+#REF!+#REF!</f>
        <v>#REF!</v>
      </c>
      <c r="G28" s="16" t="e">
        <f>G27+G16+#REF!+#REF!+#REF!+#REF!+#REF!+#REF!+#REF!+#REF!</f>
        <v>#REF!</v>
      </c>
      <c r="H28" s="10" t="e">
        <f t="shared" si="1"/>
        <v>#REF!</v>
      </c>
    </row>
    <row r="29" spans="1:8" x14ac:dyDescent="0.25">
      <c r="A29" s="11"/>
      <c r="B29" s="4" t="s">
        <v>14</v>
      </c>
      <c r="C29" s="22" t="s">
        <v>242</v>
      </c>
      <c r="D29" s="16" t="e">
        <f>#REF!+#REF!+#REF!+#REF!+#REF!+#REF!+#REF!+#REF!+#REF!+#REF!+#REF!+#REF!+#REF!+#REF!+#REF!+#REF!+#REF!+#REF!+#REF!+#REF!+#REF!+#REF!+#REF!+#REF!+#REF!+#REF!+#REF!+#REF!+#REF!+#REF!+#REF!+#REF!+#REF!+#REF!+#REF!+#REF!</f>
        <v>#REF!</v>
      </c>
      <c r="E29" s="16" t="e">
        <f>#REF!+#REF!+#REF!+#REF!+#REF!+#REF!+#REF!+#REF!+#REF!+#REF!+#REF!+#REF!+#REF!+#REF!+#REF!+#REF!+#REF!+#REF!+#REF!+#REF!+#REF!+#REF!+#REF!+#REF!+#REF!+#REF!+#REF!+#REF!+#REF!+#REF!+#REF!+#REF!+#REF!+#REF!+#REF!+#REF!</f>
        <v>#REF!</v>
      </c>
      <c r="F29" s="16" t="e">
        <f>#REF!+#REF!+#REF!+#REF!+#REF!+#REF!+#REF!+#REF!+#REF!+#REF!+#REF!+#REF!+#REF!+#REF!+#REF!+#REF!+#REF!+#REF!+#REF!+#REF!+#REF!+#REF!+#REF!+#REF!+#REF!+#REF!+#REF!+#REF!+#REF!+#REF!+#REF!+#REF!+#REF!+#REF!+#REF!+#REF!</f>
        <v>#REF!</v>
      </c>
      <c r="G29" s="16" t="e">
        <f>#REF!+#REF!+#REF!+#REF!+#REF!+#REF!+#REF!+#REF!+#REF!+#REF!+#REF!+#REF!+#REF!+#REF!+#REF!+#REF!+#REF!+#REF!+#REF!+#REF!+#REF!+#REF!+#REF!+#REF!+#REF!+#REF!+#REF!+#REF!+#REF!+#REF!+#REF!+#REF!+#REF!+#REF!+#REF!+#REF!</f>
        <v>#REF!</v>
      </c>
      <c r="H29" s="10" t="e">
        <f t="shared" si="1"/>
        <v>#REF!</v>
      </c>
    </row>
    <row r="30" spans="1:8" x14ac:dyDescent="0.25">
      <c r="A30" s="11"/>
      <c r="B30" s="7" t="s">
        <v>36</v>
      </c>
      <c r="C30" s="25" t="s">
        <v>243</v>
      </c>
      <c r="D30" s="16" t="e">
        <f>D26+D25+D24+D23+D22+D21+D20+D19+D18+D15+D14+D13+D12+D11+D10+D9+D8+D7+D6+D5+D4+D3+D2+D1+#REF!+#REF!+#REF!+#REF!+#REF!+#REF!+#REF!+#REF!+#REF!+#REF!+#REF!+#REF!+#REF!+#REF!+#REF!+#REF!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#VALUE!</v>
      </c>
      <c r="E30" s="16" t="e">
        <f>E26+E25+E24+E23+E22+E21+E20+E19+E18+E15+E14+E13+E12+E11+E10+E9+E8+E7+E6+E5+E4+E3+E2+E1+#REF!+#REF!+#REF!+#REF!+#REF!+#REF!+#REF!+#REF!+#REF!+#REF!+#REF!+#REF!+#REF!+#REF!+#REF!+#REF!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#VALUE!</v>
      </c>
      <c r="F30" s="16" t="e">
        <f>F26+F25+F24+F23+F22+F21+F20+F19+F18+F15+F14+F13+F12+F11+F10+F9+F8+F7+F6+F5+F4+F3+F2+F1+#REF!+#REF!+#REF!+#REF!+#REF!+#REF!+#REF!+#REF!+#REF!+#REF!+#REF!+#REF!+#REF!+#REF!+#REF!+#REF!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#VALUE!</v>
      </c>
      <c r="G30" s="16" t="e">
        <f>G26+G25+G24+G23+G22+G21+G20+G19+G18+G15+G14+G13+G12+G11+G10+G9+G8+G7+G6+G5+G4+G3+G2+G1+#REF!+#REF!+#REF!+#REF!+#REF!+#REF!+#REF!+#REF!+#REF!+#REF!+#REF!+#REF!+#REF!+#REF!+#REF!+#REF!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#VALUE!</v>
      </c>
      <c r="H30" s="10" t="e">
        <f t="shared" si="1"/>
        <v>#VALUE!</v>
      </c>
    </row>
    <row r="31" spans="1:8" x14ac:dyDescent="0.25">
      <c r="A31" s="54" t="s">
        <v>244</v>
      </c>
      <c r="B31" s="59"/>
      <c r="C31" s="59"/>
      <c r="D31" s="35"/>
      <c r="E31" s="35"/>
      <c r="F31" s="35"/>
      <c r="G31" s="35"/>
      <c r="H31" s="36"/>
    </row>
    <row r="32" spans="1:8" x14ac:dyDescent="0.25">
      <c r="A32" s="49"/>
      <c r="B32" s="49"/>
      <c r="C32" s="49"/>
      <c r="D32" s="35"/>
      <c r="E32" s="35"/>
      <c r="F32" s="35"/>
      <c r="G32" s="35"/>
      <c r="H32" s="36"/>
    </row>
    <row r="33" spans="1:28" x14ac:dyDescent="0.25">
      <c r="B33" s="50"/>
      <c r="C33" s="51"/>
      <c r="D33" s="52"/>
      <c r="E33" s="52"/>
      <c r="F33" s="52"/>
      <c r="G33" s="52"/>
      <c r="H33" s="53"/>
    </row>
    <row r="34" spans="1:28" x14ac:dyDescent="0.25">
      <c r="A34" s="55" t="s">
        <v>245</v>
      </c>
      <c r="B34" s="55"/>
      <c r="C34" s="56"/>
      <c r="D34" s="57"/>
      <c r="E34" s="57"/>
      <c r="F34" s="57"/>
      <c r="G34" s="57"/>
      <c r="H34" s="58"/>
    </row>
    <row r="35" spans="1:28" outlineLevel="1" x14ac:dyDescent="0.25">
      <c r="A35" s="40"/>
      <c r="B35" s="50"/>
      <c r="C35" s="41"/>
      <c r="D35" s="42"/>
      <c r="E35" s="42"/>
      <c r="F35" s="42"/>
      <c r="G35" s="42"/>
      <c r="H35" s="43"/>
    </row>
    <row r="36" spans="1:28" outlineLevel="1" x14ac:dyDescent="0.25">
      <c r="A36" s="40"/>
      <c r="B36" s="50"/>
      <c r="C36" s="41"/>
      <c r="D36" s="42"/>
      <c r="E36" s="42"/>
      <c r="F36" s="42"/>
      <c r="G36" s="42"/>
      <c r="H36" s="43"/>
    </row>
    <row r="37" spans="1:28" outlineLevel="1" x14ac:dyDescent="0.25">
      <c r="A37" s="54" t="s">
        <v>246</v>
      </c>
      <c r="B37" s="55"/>
      <c r="C37" s="56"/>
      <c r="D37" s="57"/>
      <c r="E37" s="57"/>
      <c r="F37" s="57"/>
      <c r="G37" s="57"/>
      <c r="H37" s="58"/>
    </row>
    <row r="38" spans="1:28" outlineLevel="1" x14ac:dyDescent="0.25"/>
    <row r="39" spans="1:28" outlineLevel="1" x14ac:dyDescent="0.25"/>
    <row r="40" spans="1:28" outlineLevel="1" x14ac:dyDescent="0.25"/>
    <row r="41" spans="1:28" outlineLevel="1" x14ac:dyDescent="0.25"/>
    <row r="42" spans="1:28" s="14" customFormat="1" ht="12.75" x14ac:dyDescent="0.2"/>
    <row r="44" spans="1:28" outlineLevel="1" x14ac:dyDescent="0.25"/>
    <row r="45" spans="1:28" outlineLevel="1" x14ac:dyDescent="0.25"/>
    <row r="46" spans="1:28" ht="78.75" x14ac:dyDescent="0.25">
      <c r="U46" s="11" t="s">
        <v>37</v>
      </c>
      <c r="V46" s="4" t="s">
        <v>14</v>
      </c>
      <c r="W46" s="13" t="s">
        <v>31</v>
      </c>
      <c r="X46" s="39"/>
      <c r="Y46" s="39"/>
      <c r="Z46" s="39"/>
      <c r="AA46" s="39"/>
      <c r="AB46" s="10" t="e">
        <f>Y46/X46*100</f>
        <v>#DIV/0!</v>
      </c>
    </row>
    <row r="47" spans="1:28" ht="31.5" customHeight="1" x14ac:dyDescent="0.25">
      <c r="U47" s="11" t="s">
        <v>38</v>
      </c>
      <c r="V47" s="4" t="s">
        <v>14</v>
      </c>
      <c r="W47" s="13" t="s">
        <v>35</v>
      </c>
      <c r="X47" s="39"/>
      <c r="Y47" s="39"/>
      <c r="Z47" s="39"/>
      <c r="AA47" s="39"/>
      <c r="AB47" s="10" t="e">
        <f>Y47/X47*100</f>
        <v>#DIV/0!</v>
      </c>
    </row>
    <row r="48" spans="1:28" ht="47.25" outlineLevel="1" x14ac:dyDescent="0.25">
      <c r="U48" s="11" t="s">
        <v>39</v>
      </c>
      <c r="V48" s="4"/>
      <c r="W48" s="22" t="s">
        <v>40</v>
      </c>
      <c r="X48" s="37">
        <f>SUM(X46:X47)</f>
        <v>0</v>
      </c>
      <c r="Y48" s="37">
        <f>SUM(Y46:Y47)</f>
        <v>0</v>
      </c>
      <c r="Z48" s="37">
        <f>SUM(Z46:Z47)</f>
        <v>0</v>
      </c>
      <c r="AA48" s="37">
        <f>SUM(AA46:AA47)</f>
        <v>0</v>
      </c>
      <c r="AB48" s="38" t="e">
        <f>Y48/X48*100</f>
        <v>#DIV/0!</v>
      </c>
    </row>
    <row r="49" spans="21:28" ht="47.25" outlineLevel="1" x14ac:dyDescent="0.25">
      <c r="U49" s="32" t="s">
        <v>20</v>
      </c>
      <c r="V49" s="5"/>
      <c r="W49" s="21" t="s">
        <v>41</v>
      </c>
      <c r="X49" s="39"/>
      <c r="Y49" s="39"/>
      <c r="Z49" s="39"/>
      <c r="AA49" s="39"/>
      <c r="AB49" s="10"/>
    </row>
    <row r="50" spans="21:28" ht="78.75" outlineLevel="1" x14ac:dyDescent="0.25">
      <c r="U50" s="11" t="s">
        <v>42</v>
      </c>
      <c r="V50" s="4" t="s">
        <v>14</v>
      </c>
      <c r="W50" s="13" t="s">
        <v>19</v>
      </c>
      <c r="X50" s="39"/>
      <c r="Y50" s="39"/>
      <c r="Z50" s="39"/>
      <c r="AA50" s="39"/>
      <c r="AB50" s="10" t="e">
        <f t="shared" ref="AB50:AB61" si="2">Y50/X50*100</f>
        <v>#DIV/0!</v>
      </c>
    </row>
    <row r="51" spans="21:28" ht="47.25" outlineLevel="1" x14ac:dyDescent="0.25">
      <c r="U51" s="11" t="s">
        <v>43</v>
      </c>
      <c r="V51" s="4" t="s">
        <v>14</v>
      </c>
      <c r="W51" s="13" t="s">
        <v>27</v>
      </c>
      <c r="X51" s="39">
        <v>1</v>
      </c>
      <c r="Y51" s="39">
        <v>1</v>
      </c>
      <c r="Z51" s="39">
        <v>0</v>
      </c>
      <c r="AA51" s="39"/>
      <c r="AB51" s="10">
        <f t="shared" si="2"/>
        <v>100</v>
      </c>
    </row>
    <row r="52" spans="21:28" ht="78.75" outlineLevel="1" x14ac:dyDescent="0.25">
      <c r="U52" s="11" t="s">
        <v>44</v>
      </c>
      <c r="V52" s="4" t="s">
        <v>14</v>
      </c>
      <c r="W52" s="13" t="s">
        <v>29</v>
      </c>
      <c r="X52" s="39"/>
      <c r="Y52" s="39"/>
      <c r="Z52" s="39"/>
      <c r="AA52" s="39"/>
      <c r="AB52" s="10" t="e">
        <f t="shared" si="2"/>
        <v>#DIV/0!</v>
      </c>
    </row>
    <row r="53" spans="21:28" ht="15.75" customHeight="1" outlineLevel="1" x14ac:dyDescent="0.25">
      <c r="U53" s="11" t="s">
        <v>45</v>
      </c>
      <c r="V53" s="4" t="s">
        <v>14</v>
      </c>
      <c r="W53" s="13" t="s">
        <v>31</v>
      </c>
      <c r="X53" s="39">
        <v>1</v>
      </c>
      <c r="Y53" s="39">
        <v>1</v>
      </c>
      <c r="Z53" s="39">
        <v>0</v>
      </c>
      <c r="AA53" s="39"/>
      <c r="AB53" s="10">
        <f t="shared" si="2"/>
        <v>100</v>
      </c>
    </row>
    <row r="54" spans="21:28" ht="63" outlineLevel="1" x14ac:dyDescent="0.25">
      <c r="U54" s="11" t="s">
        <v>46</v>
      </c>
      <c r="V54" s="4" t="s">
        <v>14</v>
      </c>
      <c r="W54" s="13" t="s">
        <v>34</v>
      </c>
      <c r="X54" s="39">
        <v>1</v>
      </c>
      <c r="Y54" s="39">
        <v>1</v>
      </c>
      <c r="Z54" s="39">
        <v>0</v>
      </c>
      <c r="AA54" s="39"/>
      <c r="AB54" s="10">
        <f t="shared" si="2"/>
        <v>100</v>
      </c>
    </row>
    <row r="55" spans="21:28" ht="126" outlineLevel="1" x14ac:dyDescent="0.25">
      <c r="U55" s="11" t="s">
        <v>47</v>
      </c>
      <c r="V55" s="7" t="s">
        <v>36</v>
      </c>
      <c r="W55" s="13" t="s">
        <v>48</v>
      </c>
      <c r="X55" s="39"/>
      <c r="Y55" s="39"/>
      <c r="Z55" s="39"/>
      <c r="AA55" s="39"/>
      <c r="AB55" s="10" t="e">
        <f t="shared" si="2"/>
        <v>#DIV/0!</v>
      </c>
    </row>
    <row r="56" spans="21:28" ht="126" outlineLevel="1" x14ac:dyDescent="0.25">
      <c r="U56" s="11" t="s">
        <v>49</v>
      </c>
      <c r="V56" s="7" t="s">
        <v>36</v>
      </c>
      <c r="W56" s="13" t="s">
        <v>50</v>
      </c>
      <c r="X56" s="39"/>
      <c r="Y56" s="39"/>
      <c r="Z56" s="39"/>
      <c r="AA56" s="39"/>
      <c r="AB56" s="10" t="e">
        <f t="shared" si="2"/>
        <v>#DIV/0!</v>
      </c>
    </row>
    <row r="57" spans="21:28" ht="94.5" outlineLevel="1" x14ac:dyDescent="0.25">
      <c r="U57" s="11" t="s">
        <v>51</v>
      </c>
      <c r="V57" s="7" t="s">
        <v>36</v>
      </c>
      <c r="W57" s="13" t="s">
        <v>52</v>
      </c>
      <c r="X57" s="39"/>
      <c r="Y57" s="39"/>
      <c r="Z57" s="39"/>
      <c r="AA57" s="39"/>
      <c r="AB57" s="10" t="e">
        <f t="shared" si="2"/>
        <v>#DIV/0!</v>
      </c>
    </row>
    <row r="58" spans="21:28" ht="126" outlineLevel="1" x14ac:dyDescent="0.25">
      <c r="U58" s="11" t="s">
        <v>53</v>
      </c>
      <c r="V58" s="7" t="s">
        <v>36</v>
      </c>
      <c r="W58" s="13" t="s">
        <v>54</v>
      </c>
      <c r="X58" s="39"/>
      <c r="Y58" s="39"/>
      <c r="Z58" s="39"/>
      <c r="AA58" s="39"/>
      <c r="AB58" s="10" t="e">
        <f t="shared" si="2"/>
        <v>#DIV/0!</v>
      </c>
    </row>
    <row r="59" spans="21:28" s="14" customFormat="1" ht="126" x14ac:dyDescent="0.25">
      <c r="U59" s="11" t="s">
        <v>55</v>
      </c>
      <c r="V59" s="7" t="s">
        <v>36</v>
      </c>
      <c r="W59" s="13" t="s">
        <v>56</v>
      </c>
      <c r="X59" s="39"/>
      <c r="Y59" s="39"/>
      <c r="Z59" s="39"/>
      <c r="AA59" s="39"/>
      <c r="AB59" s="10" t="e">
        <f t="shared" si="2"/>
        <v>#DIV/0!</v>
      </c>
    </row>
    <row r="60" spans="21:28" ht="110.25" x14ac:dyDescent="0.25">
      <c r="U60" s="11" t="s">
        <v>57</v>
      </c>
      <c r="V60" s="7" t="s">
        <v>36</v>
      </c>
      <c r="W60" s="13" t="s">
        <v>58</v>
      </c>
      <c r="X60" s="39"/>
      <c r="Y60" s="39"/>
      <c r="Z60" s="39"/>
      <c r="AA60" s="39"/>
      <c r="AB60" s="10" t="e">
        <f t="shared" si="2"/>
        <v>#DIV/0!</v>
      </c>
    </row>
    <row r="61" spans="21:28" ht="78.75" x14ac:dyDescent="0.25">
      <c r="U61" s="11"/>
      <c r="V61" s="4"/>
      <c r="W61" s="22" t="s">
        <v>59</v>
      </c>
      <c r="X61" s="37">
        <f>SUM(X50:X60)</f>
        <v>3</v>
      </c>
      <c r="Y61" s="37">
        <f>SUM(Y50:Y60)</f>
        <v>3</v>
      </c>
      <c r="Z61" s="37">
        <f>SUM(Z50:Z60)</f>
        <v>0</v>
      </c>
      <c r="AA61" s="37">
        <f>SUM(AA50:AA60)</f>
        <v>0</v>
      </c>
      <c r="AB61" s="38">
        <f t="shared" si="2"/>
        <v>100</v>
      </c>
    </row>
    <row r="62" spans="21:28" s="14" customFormat="1" ht="63" x14ac:dyDescent="0.25">
      <c r="U62" s="32" t="s">
        <v>60</v>
      </c>
      <c r="V62" s="6"/>
      <c r="W62" s="21" t="s">
        <v>61</v>
      </c>
      <c r="X62" s="39"/>
      <c r="Y62" s="39"/>
      <c r="Z62" s="39"/>
      <c r="AA62" s="39"/>
      <c r="AB62" s="10"/>
    </row>
    <row r="63" spans="21:28" s="14" customFormat="1" ht="78.75" x14ac:dyDescent="0.25">
      <c r="U63" s="11" t="s">
        <v>62</v>
      </c>
      <c r="V63" s="12" t="s">
        <v>14</v>
      </c>
      <c r="W63" s="13" t="s">
        <v>63</v>
      </c>
      <c r="X63" s="39">
        <v>1</v>
      </c>
      <c r="Y63" s="39">
        <v>1</v>
      </c>
      <c r="Z63" s="39">
        <v>0</v>
      </c>
      <c r="AA63" s="39"/>
      <c r="AB63" s="10">
        <f>Y63/X63*100</f>
        <v>100</v>
      </c>
    </row>
    <row r="64" spans="21:28" ht="78.75" x14ac:dyDescent="0.25">
      <c r="U64" s="11" t="s">
        <v>64</v>
      </c>
      <c r="V64" s="4" t="s">
        <v>14</v>
      </c>
      <c r="W64" s="13" t="s">
        <v>19</v>
      </c>
      <c r="X64" s="39">
        <v>1</v>
      </c>
      <c r="Y64" s="39">
        <v>1</v>
      </c>
      <c r="Z64" s="39">
        <v>0</v>
      </c>
      <c r="AA64" s="39"/>
      <c r="AB64" s="10">
        <f>Y64/X64*100</f>
        <v>100</v>
      </c>
    </row>
    <row r="65" spans="21:28" ht="63" x14ac:dyDescent="0.25">
      <c r="U65" s="11" t="s">
        <v>65</v>
      </c>
      <c r="V65" s="4" t="s">
        <v>14</v>
      </c>
      <c r="W65" s="13" t="s">
        <v>25</v>
      </c>
      <c r="X65" s="39"/>
      <c r="Y65" s="39"/>
      <c r="Z65" s="39"/>
      <c r="AA65" s="39"/>
      <c r="AB65" s="10" t="e">
        <f>Y65/X65*100</f>
        <v>#DIV/0!</v>
      </c>
    </row>
    <row r="66" spans="21:28" ht="78.75" x14ac:dyDescent="0.25">
      <c r="U66" s="32" t="s">
        <v>62</v>
      </c>
      <c r="V66" s="6"/>
      <c r="W66" s="21" t="s">
        <v>66</v>
      </c>
      <c r="X66" s="39"/>
      <c r="Y66" s="39"/>
      <c r="Z66" s="39"/>
      <c r="AA66" s="39"/>
      <c r="AB66" s="10"/>
    </row>
    <row r="67" spans="21:28" ht="78.75" x14ac:dyDescent="0.25">
      <c r="U67" s="11" t="s">
        <v>67</v>
      </c>
      <c r="V67" s="4" t="s">
        <v>14</v>
      </c>
      <c r="W67" s="13" t="s">
        <v>19</v>
      </c>
      <c r="X67" s="39"/>
      <c r="Y67" s="39"/>
      <c r="Z67" s="39"/>
      <c r="AA67" s="39"/>
      <c r="AB67" s="10" t="e">
        <f>Y67/X67*100</f>
        <v>#DIV/0!</v>
      </c>
    </row>
    <row r="68" spans="21:28" ht="47.25" x14ac:dyDescent="0.25">
      <c r="U68" s="11" t="s">
        <v>68</v>
      </c>
      <c r="V68" s="4" t="s">
        <v>14</v>
      </c>
      <c r="W68" s="13" t="s">
        <v>27</v>
      </c>
      <c r="X68" s="39">
        <v>1</v>
      </c>
      <c r="Y68" s="39">
        <v>1</v>
      </c>
      <c r="Z68" s="39">
        <v>0</v>
      </c>
      <c r="AA68" s="39"/>
      <c r="AB68" s="10">
        <f>Y68/X68*100</f>
        <v>100</v>
      </c>
    </row>
    <row r="69" spans="21:28" ht="78.75" x14ac:dyDescent="0.25">
      <c r="U69" s="11" t="s">
        <v>69</v>
      </c>
      <c r="V69" s="4" t="s">
        <v>14</v>
      </c>
      <c r="W69" s="13" t="s">
        <v>29</v>
      </c>
      <c r="X69" s="39"/>
      <c r="Y69" s="39"/>
      <c r="Z69" s="39"/>
      <c r="AA69" s="39"/>
      <c r="AB69" s="10" t="e">
        <f>Y69/X69*100</f>
        <v>#DIV/0!</v>
      </c>
    </row>
    <row r="70" spans="21:28" s="18" customFormat="1" ht="78.75" x14ac:dyDescent="0.25">
      <c r="U70" s="11" t="s">
        <v>70</v>
      </c>
      <c r="V70" s="4" t="s">
        <v>14</v>
      </c>
      <c r="W70" s="13" t="s">
        <v>31</v>
      </c>
      <c r="X70" s="39">
        <v>1</v>
      </c>
      <c r="Y70" s="39">
        <v>0</v>
      </c>
      <c r="Z70" s="39">
        <v>1</v>
      </c>
      <c r="AA70" s="39"/>
      <c r="AB70" s="10">
        <f>Y70/X70*100</f>
        <v>0</v>
      </c>
    </row>
    <row r="71" spans="21:28" ht="47.25" x14ac:dyDescent="0.25">
      <c r="U71" s="11"/>
      <c r="V71" s="4"/>
      <c r="W71" s="22" t="s">
        <v>71</v>
      </c>
      <c r="X71" s="37">
        <f>SUM(X67:X70)</f>
        <v>2</v>
      </c>
      <c r="Y71" s="37">
        <f>SUM(Y67:Y70)</f>
        <v>1</v>
      </c>
      <c r="Z71" s="37">
        <f>SUM(Z67:Z70)</f>
        <v>1</v>
      </c>
      <c r="AA71" s="37">
        <f>SUM(AA67:AA70)</f>
        <v>0</v>
      </c>
      <c r="AB71" s="38">
        <f>Y71/X71*100</f>
        <v>50</v>
      </c>
    </row>
    <row r="72" spans="21:28" ht="126" x14ac:dyDescent="0.25">
      <c r="U72" s="32" t="s">
        <v>64</v>
      </c>
      <c r="V72" s="6"/>
      <c r="W72" s="21" t="s">
        <v>72</v>
      </c>
      <c r="X72" s="39"/>
      <c r="Y72" s="39"/>
      <c r="Z72" s="39"/>
      <c r="AA72" s="39"/>
      <c r="AB72" s="10"/>
    </row>
    <row r="73" spans="21:28" ht="63" x14ac:dyDescent="0.25">
      <c r="U73" s="11" t="s">
        <v>73</v>
      </c>
      <c r="V73" s="7" t="s">
        <v>36</v>
      </c>
      <c r="W73" s="13" t="s">
        <v>74</v>
      </c>
      <c r="X73" s="39">
        <v>1</v>
      </c>
      <c r="Y73" s="39">
        <v>1</v>
      </c>
      <c r="Z73" s="39">
        <v>0</v>
      </c>
      <c r="AA73" s="39"/>
      <c r="AB73" s="10">
        <f t="shared" ref="AB73:AB83" si="3">Y73/X73*100</f>
        <v>100</v>
      </c>
    </row>
    <row r="74" spans="21:28" ht="94.5" x14ac:dyDescent="0.25">
      <c r="U74" s="11" t="s">
        <v>75</v>
      </c>
      <c r="V74" s="7" t="s">
        <v>36</v>
      </c>
      <c r="W74" s="13" t="s">
        <v>76</v>
      </c>
      <c r="X74" s="39">
        <v>1</v>
      </c>
      <c r="Y74" s="39">
        <v>1</v>
      </c>
      <c r="Z74" s="39">
        <v>0</v>
      </c>
      <c r="AA74" s="39"/>
      <c r="AB74" s="10">
        <f t="shared" si="3"/>
        <v>100</v>
      </c>
    </row>
    <row r="75" spans="21:28" s="14" customFormat="1" ht="94.5" x14ac:dyDescent="0.25">
      <c r="U75" s="11" t="s">
        <v>77</v>
      </c>
      <c r="V75" s="7" t="s">
        <v>36</v>
      </c>
      <c r="W75" s="13" t="s">
        <v>78</v>
      </c>
      <c r="X75" s="39">
        <v>3</v>
      </c>
      <c r="Y75" s="39">
        <v>3</v>
      </c>
      <c r="Z75" s="39">
        <v>0</v>
      </c>
      <c r="AA75" s="39"/>
      <c r="AB75" s="10">
        <f t="shared" si="3"/>
        <v>100</v>
      </c>
    </row>
    <row r="76" spans="21:28" ht="94.5" x14ac:dyDescent="0.25">
      <c r="U76" s="11" t="s">
        <v>79</v>
      </c>
      <c r="V76" s="7" t="s">
        <v>36</v>
      </c>
      <c r="W76" s="13" t="s">
        <v>80</v>
      </c>
      <c r="X76" s="39">
        <v>3</v>
      </c>
      <c r="Y76" s="39">
        <v>4</v>
      </c>
      <c r="Z76" s="39">
        <v>0</v>
      </c>
      <c r="AA76" s="39">
        <v>1</v>
      </c>
      <c r="AB76" s="10">
        <f t="shared" si="3"/>
        <v>133.33333333333331</v>
      </c>
    </row>
    <row r="77" spans="21:28" ht="63" x14ac:dyDescent="0.25">
      <c r="U77" s="11" t="s">
        <v>81</v>
      </c>
      <c r="V77" s="7" t="s">
        <v>36</v>
      </c>
      <c r="W77" s="13" t="s">
        <v>82</v>
      </c>
      <c r="X77" s="39"/>
      <c r="Y77" s="39"/>
      <c r="Z77" s="39"/>
      <c r="AA77" s="39"/>
      <c r="AB77" s="10" t="e">
        <f t="shared" si="3"/>
        <v>#DIV/0!</v>
      </c>
    </row>
    <row r="78" spans="21:28" ht="78.75" x14ac:dyDescent="0.25">
      <c r="U78" s="11" t="s">
        <v>83</v>
      </c>
      <c r="V78" s="7" t="s">
        <v>36</v>
      </c>
      <c r="W78" s="13" t="s">
        <v>84</v>
      </c>
      <c r="X78" s="39">
        <v>1</v>
      </c>
      <c r="Y78" s="39">
        <v>1</v>
      </c>
      <c r="Z78" s="39">
        <v>0</v>
      </c>
      <c r="AA78" s="39"/>
      <c r="AB78" s="10">
        <f t="shared" si="3"/>
        <v>100</v>
      </c>
    </row>
    <row r="79" spans="21:28" ht="78.75" x14ac:dyDescent="0.25">
      <c r="U79" s="11" t="s">
        <v>85</v>
      </c>
      <c r="V79" s="7" t="s">
        <v>36</v>
      </c>
      <c r="W79" s="13" t="s">
        <v>86</v>
      </c>
      <c r="X79" s="39"/>
      <c r="Y79" s="39"/>
      <c r="Z79" s="39"/>
      <c r="AA79" s="39"/>
      <c r="AB79" s="10" t="e">
        <f t="shared" si="3"/>
        <v>#DIV/0!</v>
      </c>
    </row>
    <row r="80" spans="21:28" ht="47.25" x14ac:dyDescent="0.25">
      <c r="U80" s="11" t="s">
        <v>87</v>
      </c>
      <c r="V80" s="7" t="s">
        <v>36</v>
      </c>
      <c r="W80" s="13" t="s">
        <v>88</v>
      </c>
      <c r="X80" s="39"/>
      <c r="Y80" s="39"/>
      <c r="Z80" s="39"/>
      <c r="AA80" s="39"/>
      <c r="AB80" s="10" t="e">
        <f t="shared" si="3"/>
        <v>#DIV/0!</v>
      </c>
    </row>
    <row r="81" spans="21:28" s="14" customFormat="1" ht="94.5" x14ac:dyDescent="0.25">
      <c r="U81" s="11" t="s">
        <v>89</v>
      </c>
      <c r="V81" s="7" t="s">
        <v>36</v>
      </c>
      <c r="W81" s="13" t="s">
        <v>90</v>
      </c>
      <c r="X81" s="39"/>
      <c r="Y81" s="39"/>
      <c r="Z81" s="39"/>
      <c r="AA81" s="39"/>
      <c r="AB81" s="10" t="e">
        <f t="shared" si="3"/>
        <v>#DIV/0!</v>
      </c>
    </row>
    <row r="82" spans="21:28" ht="63" x14ac:dyDescent="0.25">
      <c r="U82" s="11" t="s">
        <v>91</v>
      </c>
      <c r="V82" s="7" t="s">
        <v>36</v>
      </c>
      <c r="W82" s="13" t="s">
        <v>92</v>
      </c>
      <c r="X82" s="39"/>
      <c r="Y82" s="39"/>
      <c r="Z82" s="39"/>
      <c r="AA82" s="39"/>
      <c r="AB82" s="10" t="e">
        <f t="shared" si="3"/>
        <v>#DIV/0!</v>
      </c>
    </row>
    <row r="83" spans="21:28" ht="47.25" x14ac:dyDescent="0.25">
      <c r="U83" s="11"/>
      <c r="V83" s="4"/>
      <c r="W83" s="22" t="s">
        <v>93</v>
      </c>
      <c r="X83" s="37">
        <f>SUM(X73:X82)</f>
        <v>9</v>
      </c>
      <c r="Y83" s="37">
        <f>SUM(Y73:Y82)</f>
        <v>10</v>
      </c>
      <c r="Z83" s="37">
        <f>SUM(Z73:Z82)</f>
        <v>0</v>
      </c>
      <c r="AA83" s="37">
        <f>SUM(AA73:AA82)</f>
        <v>1</v>
      </c>
      <c r="AB83" s="38">
        <f t="shared" si="3"/>
        <v>111.11111111111111</v>
      </c>
    </row>
    <row r="84" spans="21:28" ht="126" x14ac:dyDescent="0.25">
      <c r="U84" s="32" t="s">
        <v>65</v>
      </c>
      <c r="V84" s="6"/>
      <c r="W84" s="21" t="s">
        <v>94</v>
      </c>
      <c r="X84" s="39"/>
      <c r="Y84" s="39"/>
      <c r="Z84" s="39"/>
      <c r="AA84" s="39"/>
      <c r="AB84" s="10"/>
    </row>
    <row r="85" spans="21:28" ht="47.25" x14ac:dyDescent="0.25">
      <c r="U85" s="11" t="s">
        <v>95</v>
      </c>
      <c r="V85" s="7" t="s">
        <v>36</v>
      </c>
      <c r="W85" s="13" t="s">
        <v>96</v>
      </c>
      <c r="X85" s="39"/>
      <c r="Y85" s="39"/>
      <c r="Z85" s="39"/>
      <c r="AA85" s="39"/>
      <c r="AB85" s="10" t="e">
        <f>Y85/X85*100</f>
        <v>#DIV/0!</v>
      </c>
    </row>
    <row r="86" spans="21:28" ht="47.25" x14ac:dyDescent="0.25">
      <c r="U86" s="11" t="s">
        <v>97</v>
      </c>
      <c r="V86" s="7" t="s">
        <v>36</v>
      </c>
      <c r="W86" s="13" t="s">
        <v>98</v>
      </c>
      <c r="X86" s="39"/>
      <c r="Y86" s="39"/>
      <c r="Z86" s="39"/>
      <c r="AA86" s="39"/>
      <c r="AB86" s="10" t="e">
        <f>Y86/X86*100</f>
        <v>#DIV/0!</v>
      </c>
    </row>
    <row r="87" spans="21:28" s="14" customFormat="1" ht="31.5" x14ac:dyDescent="0.25">
      <c r="U87" s="11" t="s">
        <v>99</v>
      </c>
      <c r="V87" s="7" t="s">
        <v>36</v>
      </c>
      <c r="W87" s="13" t="s">
        <v>100</v>
      </c>
      <c r="X87" s="39"/>
      <c r="Y87" s="39"/>
      <c r="Z87" s="39"/>
      <c r="AA87" s="39"/>
      <c r="AB87" s="10" t="e">
        <f>Y87/X87*100</f>
        <v>#DIV/0!</v>
      </c>
    </row>
    <row r="88" spans="21:28" ht="47.25" x14ac:dyDescent="0.25">
      <c r="U88" s="11"/>
      <c r="V88" s="4"/>
      <c r="W88" s="22" t="s">
        <v>101</v>
      </c>
      <c r="X88" s="37">
        <f>SUM(X85:X87)</f>
        <v>0</v>
      </c>
      <c r="Y88" s="37">
        <f>SUM(Y85:Y87)</f>
        <v>0</v>
      </c>
      <c r="Z88" s="37">
        <f>SUM(Z85:Z87)</f>
        <v>0</v>
      </c>
      <c r="AA88" s="37">
        <f>SUM(AA85:AA87)</f>
        <v>0</v>
      </c>
      <c r="AB88" s="38" t="e">
        <f>Y88/X88*100</f>
        <v>#DIV/0!</v>
      </c>
    </row>
    <row r="89" spans="21:28" ht="94.5" x14ac:dyDescent="0.25">
      <c r="U89" s="33"/>
      <c r="V89" s="4"/>
      <c r="W89" s="22" t="s">
        <v>102</v>
      </c>
      <c r="X89" s="37">
        <f>X88+X83+X71+X65+X64+X63</f>
        <v>13</v>
      </c>
      <c r="Y89" s="37">
        <f>Y88+Y83+Y71+Y65+Y64+Y63</f>
        <v>13</v>
      </c>
      <c r="Z89" s="37">
        <f>Z88+Z83+Z71+Z65+Z64+Z63</f>
        <v>1</v>
      </c>
      <c r="AA89" s="37">
        <f>AA88+AA83+AA71+AA65+AA64+AA63</f>
        <v>1</v>
      </c>
      <c r="AB89" s="38">
        <f>Y89/X89*100</f>
        <v>100</v>
      </c>
    </row>
    <row r="90" spans="21:28" ht="63" x14ac:dyDescent="0.25">
      <c r="U90" s="32" t="s">
        <v>103</v>
      </c>
      <c r="V90" s="6"/>
      <c r="W90" s="21" t="s">
        <v>104</v>
      </c>
      <c r="X90" s="39"/>
      <c r="Y90" s="39"/>
      <c r="Z90" s="39"/>
      <c r="AA90" s="39"/>
      <c r="AB90" s="10"/>
    </row>
    <row r="91" spans="21:28" ht="126" x14ac:dyDescent="0.25">
      <c r="U91" s="11" t="s">
        <v>105</v>
      </c>
      <c r="V91" s="7" t="s">
        <v>36</v>
      </c>
      <c r="W91" s="13" t="s">
        <v>106</v>
      </c>
      <c r="X91" s="39"/>
      <c r="Y91" s="39"/>
      <c r="Z91" s="39"/>
      <c r="AA91" s="39"/>
      <c r="AB91" s="10" t="e">
        <f>Y91/X91*100</f>
        <v>#DIV/0!</v>
      </c>
    </row>
    <row r="92" spans="21:28" ht="63" x14ac:dyDescent="0.25">
      <c r="U92" s="11" t="s">
        <v>107</v>
      </c>
      <c r="V92" s="7" t="s">
        <v>36</v>
      </c>
      <c r="W92" s="13" t="s">
        <v>108</v>
      </c>
      <c r="X92" s="39"/>
      <c r="Y92" s="39"/>
      <c r="Z92" s="39"/>
      <c r="AA92" s="39"/>
      <c r="AB92" s="10" t="e">
        <f>Y92/X92*100</f>
        <v>#DIV/0!</v>
      </c>
    </row>
    <row r="93" spans="21:28" ht="63" x14ac:dyDescent="0.25">
      <c r="U93" s="11" t="s">
        <v>109</v>
      </c>
      <c r="V93" s="7" t="s">
        <v>36</v>
      </c>
      <c r="W93" s="13" t="s">
        <v>110</v>
      </c>
      <c r="X93" s="39">
        <v>1</v>
      </c>
      <c r="Y93" s="39">
        <v>1</v>
      </c>
      <c r="Z93" s="39">
        <v>0</v>
      </c>
      <c r="AA93" s="39"/>
      <c r="AB93" s="10">
        <f>Y93/X93*100</f>
        <v>100</v>
      </c>
    </row>
    <row r="94" spans="21:28" s="14" customFormat="1" ht="31.5" x14ac:dyDescent="0.25">
      <c r="U94" s="11" t="s">
        <v>111</v>
      </c>
      <c r="V94" s="7" t="s">
        <v>36</v>
      </c>
      <c r="W94" s="13" t="s">
        <v>112</v>
      </c>
      <c r="X94" s="39">
        <v>1</v>
      </c>
      <c r="Y94" s="39">
        <v>1</v>
      </c>
      <c r="Z94" s="39">
        <v>0</v>
      </c>
      <c r="AA94" s="39"/>
      <c r="AB94" s="10">
        <f>Y94/X94*100</f>
        <v>100</v>
      </c>
    </row>
    <row r="95" spans="21:28" ht="94.5" x14ac:dyDescent="0.25">
      <c r="U95" s="11"/>
      <c r="V95" s="4"/>
      <c r="W95" s="22" t="s">
        <v>113</v>
      </c>
      <c r="X95" s="37">
        <f>SUM(X91:X94)</f>
        <v>2</v>
      </c>
      <c r="Y95" s="37">
        <f>SUM(Y91:Y94)</f>
        <v>2</v>
      </c>
      <c r="Z95" s="37">
        <f>SUM(Z91:Z94)</f>
        <v>0</v>
      </c>
      <c r="AA95" s="37">
        <f>SUM(AA91:AA94)</f>
        <v>0</v>
      </c>
      <c r="AB95" s="38">
        <f>Y95/X95*100</f>
        <v>100</v>
      </c>
    </row>
    <row r="96" spans="21:28" ht="31.5" x14ac:dyDescent="0.25">
      <c r="U96" s="32" t="s">
        <v>114</v>
      </c>
      <c r="V96" s="6"/>
      <c r="W96" s="21" t="s">
        <v>115</v>
      </c>
      <c r="X96" s="39"/>
      <c r="Y96" s="39"/>
      <c r="Z96" s="39"/>
      <c r="AA96" s="39"/>
      <c r="AB96" s="10"/>
    </row>
    <row r="97" spans="1:28" ht="63" x14ac:dyDescent="0.25">
      <c r="A97" s="11" t="s">
        <v>131</v>
      </c>
      <c r="B97" s="7" t="s">
        <v>36</v>
      </c>
      <c r="C97" s="39" t="s">
        <v>132</v>
      </c>
      <c r="D97" s="39">
        <v>1</v>
      </c>
      <c r="E97" s="39">
        <v>1</v>
      </c>
      <c r="F97" s="39">
        <v>0</v>
      </c>
      <c r="G97" s="39"/>
      <c r="H97" s="10">
        <f t="shared" ref="H96:H102" si="4">E97/D97*100</f>
        <v>100</v>
      </c>
      <c r="U97" s="11" t="s">
        <v>116</v>
      </c>
      <c r="V97" s="7" t="s">
        <v>36</v>
      </c>
      <c r="W97" s="13" t="s">
        <v>117</v>
      </c>
      <c r="X97" s="39">
        <v>1</v>
      </c>
      <c r="Y97" s="39">
        <v>1</v>
      </c>
      <c r="Z97" s="39">
        <v>0</v>
      </c>
      <c r="AA97" s="39"/>
      <c r="AB97" s="10">
        <f t="shared" ref="AB97:AB102" si="5">Y97/X97*100</f>
        <v>100</v>
      </c>
    </row>
    <row r="98" spans="1:28" ht="94.5" x14ac:dyDescent="0.25">
      <c r="A98" s="11" t="s">
        <v>133</v>
      </c>
      <c r="B98" s="7" t="s">
        <v>36</v>
      </c>
      <c r="C98" s="39" t="s">
        <v>134</v>
      </c>
      <c r="D98" s="39">
        <v>1</v>
      </c>
      <c r="E98" s="39">
        <v>1</v>
      </c>
      <c r="F98" s="39">
        <v>0</v>
      </c>
      <c r="G98" s="39"/>
      <c r="H98" s="10">
        <f t="shared" si="4"/>
        <v>100</v>
      </c>
      <c r="U98" s="11" t="s">
        <v>118</v>
      </c>
      <c r="V98" s="7" t="s">
        <v>36</v>
      </c>
      <c r="W98" s="13" t="s">
        <v>119</v>
      </c>
      <c r="X98" s="39">
        <v>1</v>
      </c>
      <c r="Y98" s="39">
        <v>1</v>
      </c>
      <c r="Z98" s="39">
        <v>0</v>
      </c>
      <c r="AA98" s="39"/>
      <c r="AB98" s="10">
        <f t="shared" si="5"/>
        <v>100</v>
      </c>
    </row>
    <row r="99" spans="1:28" ht="63" x14ac:dyDescent="0.25">
      <c r="A99" s="11" t="s">
        <v>135</v>
      </c>
      <c r="B99" s="7" t="s">
        <v>36</v>
      </c>
      <c r="C99" s="13" t="s">
        <v>136</v>
      </c>
      <c r="D99" s="39">
        <v>1</v>
      </c>
      <c r="E99" s="39">
        <v>1</v>
      </c>
      <c r="F99" s="39">
        <v>0</v>
      </c>
      <c r="G99" s="39">
        <v>0</v>
      </c>
      <c r="H99" s="10">
        <f t="shared" si="4"/>
        <v>100</v>
      </c>
      <c r="U99" s="11" t="s">
        <v>120</v>
      </c>
      <c r="V99" s="7" t="s">
        <v>36</v>
      </c>
      <c r="W99" s="13" t="s">
        <v>121</v>
      </c>
      <c r="X99" s="39">
        <v>1</v>
      </c>
      <c r="Y99" s="39">
        <v>1</v>
      </c>
      <c r="Z99" s="39">
        <v>0</v>
      </c>
      <c r="AA99" s="39"/>
      <c r="AB99" s="10">
        <f t="shared" si="5"/>
        <v>100</v>
      </c>
    </row>
    <row r="100" spans="1:28" ht="63" x14ac:dyDescent="0.25">
      <c r="A100" s="11" t="s">
        <v>137</v>
      </c>
      <c r="B100" s="7" t="s">
        <v>36</v>
      </c>
      <c r="C100" s="13" t="s">
        <v>138</v>
      </c>
      <c r="D100" s="39"/>
      <c r="E100" s="39"/>
      <c r="F100" s="39"/>
      <c r="G100" s="39"/>
      <c r="H100" s="10" t="e">
        <f t="shared" si="4"/>
        <v>#DIV/0!</v>
      </c>
      <c r="U100" s="11" t="s">
        <v>122</v>
      </c>
      <c r="V100" s="7" t="s">
        <v>36</v>
      </c>
      <c r="W100" s="13" t="s">
        <v>123</v>
      </c>
      <c r="X100" s="39">
        <v>3</v>
      </c>
      <c r="Y100" s="39">
        <v>3</v>
      </c>
      <c r="Z100" s="39">
        <v>0</v>
      </c>
      <c r="AA100" s="39"/>
      <c r="AB100" s="10">
        <f t="shared" si="5"/>
        <v>100</v>
      </c>
    </row>
    <row r="101" spans="1:28" ht="31.5" x14ac:dyDescent="0.25">
      <c r="A101" s="11" t="s">
        <v>139</v>
      </c>
      <c r="B101" s="7" t="s">
        <v>36</v>
      </c>
      <c r="C101" s="39" t="s">
        <v>140</v>
      </c>
      <c r="D101" s="39"/>
      <c r="E101" s="39"/>
      <c r="F101" s="39"/>
      <c r="G101" s="39"/>
      <c r="H101" s="10" t="e">
        <f t="shared" si="4"/>
        <v>#DIV/0!</v>
      </c>
      <c r="U101" s="11" t="s">
        <v>124</v>
      </c>
      <c r="V101" s="7" t="s">
        <v>36</v>
      </c>
      <c r="W101" s="13" t="s">
        <v>125</v>
      </c>
      <c r="X101" s="39"/>
      <c r="Y101" s="39"/>
      <c r="Z101" s="39"/>
      <c r="AA101" s="39"/>
      <c r="AB101" s="10" t="e">
        <f t="shared" si="5"/>
        <v>#DIV/0!</v>
      </c>
    </row>
    <row r="102" spans="1:28" s="14" customFormat="1" ht="63" x14ac:dyDescent="0.25">
      <c r="A102" s="11"/>
      <c r="B102" s="4"/>
      <c r="C102" s="22" t="s">
        <v>141</v>
      </c>
      <c r="D102" s="37">
        <f>SUM(D96:D101)</f>
        <v>3</v>
      </c>
      <c r="E102" s="37">
        <f>SUM(E96:E101)</f>
        <v>3</v>
      </c>
      <c r="F102" s="37">
        <f>SUM(F96:F101)</f>
        <v>0</v>
      </c>
      <c r="G102" s="37">
        <f>SUM(G96:G101)</f>
        <v>0</v>
      </c>
      <c r="H102" s="38">
        <f t="shared" si="4"/>
        <v>100</v>
      </c>
      <c r="U102" s="11"/>
      <c r="V102" s="4"/>
      <c r="W102" s="22" t="s">
        <v>126</v>
      </c>
      <c r="X102" s="37">
        <f>SUM(X97:X101)</f>
        <v>6</v>
      </c>
      <c r="Y102" s="37">
        <f>SUM(Y97:Y101)</f>
        <v>6</v>
      </c>
      <c r="Z102" s="37">
        <f>SUM(Z97:Z101)</f>
        <v>0</v>
      </c>
      <c r="AA102" s="37">
        <f>SUM(AA97:AA101)</f>
        <v>0</v>
      </c>
      <c r="AB102" s="38">
        <f t="shared" si="5"/>
        <v>100</v>
      </c>
    </row>
    <row r="103" spans="1:28" ht="31.5" x14ac:dyDescent="0.25">
      <c r="A103" s="48">
        <v>6</v>
      </c>
      <c r="B103" s="6"/>
      <c r="C103" s="21" t="s">
        <v>142</v>
      </c>
      <c r="D103" s="39"/>
      <c r="E103" s="39"/>
      <c r="F103" s="39"/>
      <c r="G103" s="39"/>
      <c r="H103" s="10"/>
      <c r="U103" s="32" t="s">
        <v>127</v>
      </c>
      <c r="V103" s="6"/>
      <c r="W103" s="21" t="s">
        <v>128</v>
      </c>
      <c r="X103" s="39"/>
      <c r="Y103" s="39"/>
      <c r="Z103" s="39"/>
      <c r="AA103" s="39"/>
      <c r="AB103" s="10"/>
    </row>
    <row r="104" spans="1:28" ht="15" customHeight="1" x14ac:dyDescent="0.25">
      <c r="A104" s="11" t="s">
        <v>143</v>
      </c>
      <c r="B104" s="7" t="s">
        <v>36</v>
      </c>
      <c r="C104" s="23" t="s">
        <v>144</v>
      </c>
      <c r="D104" s="39"/>
      <c r="E104" s="39"/>
      <c r="F104" s="39"/>
      <c r="G104" s="39"/>
      <c r="H104" s="10" t="e">
        <f t="shared" ref="H104:H142" si="6">E104/D104*100</f>
        <v>#DIV/0!</v>
      </c>
      <c r="U104" s="11" t="s">
        <v>129</v>
      </c>
      <c r="V104" s="7" t="s">
        <v>36</v>
      </c>
      <c r="W104" s="39" t="s">
        <v>130</v>
      </c>
      <c r="X104" s="39"/>
      <c r="Y104" s="39"/>
      <c r="Z104" s="39"/>
      <c r="AA104" s="39"/>
      <c r="AB104" s="10" t="e">
        <f>Y104/X104*100</f>
        <v>#DIV/0!</v>
      </c>
    </row>
    <row r="105" spans="1:28" x14ac:dyDescent="0.25">
      <c r="A105" s="11" t="s">
        <v>145</v>
      </c>
      <c r="B105" s="7" t="s">
        <v>36</v>
      </c>
      <c r="C105" s="23" t="s">
        <v>146</v>
      </c>
      <c r="D105" s="39"/>
      <c r="E105" s="39"/>
      <c r="F105" s="39"/>
      <c r="G105" s="39"/>
      <c r="H105" s="10" t="e">
        <f t="shared" si="6"/>
        <v>#DIV/0!</v>
      </c>
    </row>
    <row r="106" spans="1:28" x14ac:dyDescent="0.25">
      <c r="A106" s="11" t="s">
        <v>147</v>
      </c>
      <c r="B106" s="7" t="s">
        <v>36</v>
      </c>
      <c r="C106" s="13" t="s">
        <v>148</v>
      </c>
      <c r="D106" s="39"/>
      <c r="E106" s="39"/>
      <c r="F106" s="39"/>
      <c r="G106" s="39"/>
      <c r="H106" s="10" t="e">
        <f t="shared" si="6"/>
        <v>#DIV/0!</v>
      </c>
    </row>
    <row r="107" spans="1:28" x14ac:dyDescent="0.25">
      <c r="A107" s="11" t="s">
        <v>149</v>
      </c>
      <c r="B107" s="7" t="s">
        <v>36</v>
      </c>
      <c r="C107" s="13" t="s">
        <v>150</v>
      </c>
      <c r="D107" s="39"/>
      <c r="E107" s="39"/>
      <c r="F107" s="39"/>
      <c r="G107" s="39"/>
      <c r="H107" s="10" t="e">
        <f t="shared" si="6"/>
        <v>#DIV/0!</v>
      </c>
    </row>
    <row r="108" spans="1:28" x14ac:dyDescent="0.25">
      <c r="A108" s="11" t="s">
        <v>151</v>
      </c>
      <c r="B108" s="7" t="s">
        <v>36</v>
      </c>
      <c r="C108" s="13" t="s">
        <v>152</v>
      </c>
      <c r="D108" s="39">
        <v>1</v>
      </c>
      <c r="E108" s="39">
        <v>1</v>
      </c>
      <c r="F108" s="39">
        <v>0</v>
      </c>
      <c r="G108" s="39"/>
      <c r="H108" s="10">
        <f t="shared" si="6"/>
        <v>100</v>
      </c>
    </row>
    <row r="109" spans="1:28" x14ac:dyDescent="0.25">
      <c r="A109" s="11" t="s">
        <v>153</v>
      </c>
      <c r="B109" s="7" t="s">
        <v>36</v>
      </c>
      <c r="C109" s="13" t="s">
        <v>154</v>
      </c>
      <c r="D109" s="39">
        <v>1</v>
      </c>
      <c r="E109" s="39">
        <v>1</v>
      </c>
      <c r="F109" s="39">
        <v>0</v>
      </c>
      <c r="G109" s="39"/>
      <c r="H109" s="10">
        <f t="shared" si="6"/>
        <v>100</v>
      </c>
    </row>
    <row r="110" spans="1:28" x14ac:dyDescent="0.25">
      <c r="A110" s="11" t="s">
        <v>155</v>
      </c>
      <c r="B110" s="7" t="s">
        <v>36</v>
      </c>
      <c r="C110" s="13" t="s">
        <v>156</v>
      </c>
      <c r="D110" s="39">
        <v>2</v>
      </c>
      <c r="E110" s="39">
        <v>2</v>
      </c>
      <c r="F110" s="39">
        <v>0</v>
      </c>
      <c r="G110" s="39"/>
      <c r="H110" s="10">
        <f t="shared" si="6"/>
        <v>100</v>
      </c>
    </row>
    <row r="111" spans="1:28" x14ac:dyDescent="0.25">
      <c r="A111" s="11" t="s">
        <v>157</v>
      </c>
      <c r="B111" s="7" t="s">
        <v>36</v>
      </c>
      <c r="C111" s="13" t="s">
        <v>158</v>
      </c>
      <c r="D111" s="39"/>
      <c r="E111" s="39"/>
      <c r="F111" s="39"/>
      <c r="G111" s="39"/>
      <c r="H111" s="10" t="e">
        <f t="shared" si="6"/>
        <v>#DIV/0!</v>
      </c>
    </row>
    <row r="112" spans="1:28" x14ac:dyDescent="0.25">
      <c r="A112" s="11" t="s">
        <v>159</v>
      </c>
      <c r="B112" s="7" t="s">
        <v>36</v>
      </c>
      <c r="C112" s="13" t="s">
        <v>160</v>
      </c>
      <c r="D112" s="39"/>
      <c r="E112" s="39"/>
      <c r="F112" s="39"/>
      <c r="G112" s="39"/>
      <c r="H112" s="10" t="e">
        <f t="shared" si="6"/>
        <v>#DIV/0!</v>
      </c>
    </row>
    <row r="113" spans="1:8" x14ac:dyDescent="0.25">
      <c r="A113" s="11" t="s">
        <v>161</v>
      </c>
      <c r="B113" s="7" t="s">
        <v>36</v>
      </c>
      <c r="C113" s="13" t="s">
        <v>162</v>
      </c>
      <c r="D113" s="39"/>
      <c r="E113" s="39"/>
      <c r="F113" s="39"/>
      <c r="G113" s="39"/>
      <c r="H113" s="10" t="e">
        <f t="shared" si="6"/>
        <v>#DIV/0!</v>
      </c>
    </row>
    <row r="114" spans="1:8" x14ac:dyDescent="0.25">
      <c r="A114" s="11" t="s">
        <v>163</v>
      </c>
      <c r="B114" s="7" t="s">
        <v>36</v>
      </c>
      <c r="C114" s="13" t="s">
        <v>164</v>
      </c>
      <c r="D114" s="39">
        <v>1</v>
      </c>
      <c r="E114" s="39">
        <v>1</v>
      </c>
      <c r="F114" s="39">
        <v>0</v>
      </c>
      <c r="G114" s="39"/>
      <c r="H114" s="10">
        <f t="shared" si="6"/>
        <v>100</v>
      </c>
    </row>
    <row r="115" spans="1:8" x14ac:dyDescent="0.25">
      <c r="A115" s="11" t="s">
        <v>165</v>
      </c>
      <c r="B115" s="7" t="s">
        <v>36</v>
      </c>
      <c r="C115" s="13" t="s">
        <v>166</v>
      </c>
      <c r="D115" s="39"/>
      <c r="E115" s="39"/>
      <c r="F115" s="39"/>
      <c r="G115" s="39"/>
      <c r="H115" s="10" t="e">
        <f t="shared" si="6"/>
        <v>#DIV/0!</v>
      </c>
    </row>
    <row r="116" spans="1:8" x14ac:dyDescent="0.25">
      <c r="A116" s="11" t="s">
        <v>167</v>
      </c>
      <c r="B116" s="7" t="s">
        <v>36</v>
      </c>
      <c r="C116" s="13" t="s">
        <v>168</v>
      </c>
      <c r="D116" s="39"/>
      <c r="E116" s="39"/>
      <c r="F116" s="39"/>
      <c r="G116" s="39"/>
      <c r="H116" s="10" t="e">
        <f t="shared" si="6"/>
        <v>#DIV/0!</v>
      </c>
    </row>
    <row r="117" spans="1:8" x14ac:dyDescent="0.25">
      <c r="A117" s="11" t="s">
        <v>169</v>
      </c>
      <c r="B117" s="7" t="s">
        <v>36</v>
      </c>
      <c r="C117" s="13" t="s">
        <v>170</v>
      </c>
      <c r="D117" s="39"/>
      <c r="E117" s="39"/>
      <c r="F117" s="39"/>
      <c r="G117" s="39"/>
      <c r="H117" s="10" t="e">
        <f t="shared" si="6"/>
        <v>#DIV/0!</v>
      </c>
    </row>
    <row r="118" spans="1:8" ht="15.6" customHeight="1" x14ac:dyDescent="0.25">
      <c r="A118" s="11" t="s">
        <v>171</v>
      </c>
      <c r="B118" s="7" t="s">
        <v>36</v>
      </c>
      <c r="C118" s="23" t="s">
        <v>172</v>
      </c>
      <c r="D118" s="39">
        <v>1</v>
      </c>
      <c r="E118" s="39">
        <v>1</v>
      </c>
      <c r="F118" s="39">
        <v>0</v>
      </c>
      <c r="G118" s="39"/>
      <c r="H118" s="10">
        <f t="shared" si="6"/>
        <v>100</v>
      </c>
    </row>
    <row r="119" spans="1:8" ht="31.5" customHeight="1" x14ac:dyDescent="0.25">
      <c r="A119" s="11" t="s">
        <v>173</v>
      </c>
      <c r="B119" s="7" t="s">
        <v>36</v>
      </c>
      <c r="C119" s="13" t="s">
        <v>174</v>
      </c>
      <c r="D119" s="39"/>
      <c r="E119" s="39"/>
      <c r="F119" s="39"/>
      <c r="G119" s="39"/>
      <c r="H119" s="10" t="e">
        <f t="shared" si="6"/>
        <v>#DIV/0!</v>
      </c>
    </row>
    <row r="120" spans="1:8" ht="31.5" customHeight="1" x14ac:dyDescent="0.25">
      <c r="A120" s="11" t="s">
        <v>175</v>
      </c>
      <c r="B120" s="7" t="s">
        <v>36</v>
      </c>
      <c r="C120" s="13" t="s">
        <v>176</v>
      </c>
      <c r="D120" s="39"/>
      <c r="E120" s="39"/>
      <c r="F120" s="39"/>
      <c r="G120" s="39"/>
      <c r="H120" s="10" t="e">
        <f t="shared" si="6"/>
        <v>#DIV/0!</v>
      </c>
    </row>
    <row r="121" spans="1:8" x14ac:dyDescent="0.25">
      <c r="A121" s="11" t="s">
        <v>177</v>
      </c>
      <c r="B121" s="7" t="s">
        <v>36</v>
      </c>
      <c r="C121" s="13" t="s">
        <v>178</v>
      </c>
      <c r="D121" s="39"/>
      <c r="E121" s="39"/>
      <c r="F121" s="39"/>
      <c r="G121" s="39"/>
      <c r="H121" s="10" t="e">
        <f t="shared" si="6"/>
        <v>#DIV/0!</v>
      </c>
    </row>
    <row r="122" spans="1:8" x14ac:dyDescent="0.25">
      <c r="A122" s="11" t="s">
        <v>179</v>
      </c>
      <c r="B122" s="7" t="s">
        <v>36</v>
      </c>
      <c r="C122" s="13" t="s">
        <v>180</v>
      </c>
      <c r="D122" s="39"/>
      <c r="E122" s="39"/>
      <c r="F122" s="39"/>
      <c r="G122" s="39"/>
      <c r="H122" s="10" t="e">
        <f t="shared" si="6"/>
        <v>#DIV/0!</v>
      </c>
    </row>
    <row r="123" spans="1:8" x14ac:dyDescent="0.25">
      <c r="A123" s="11" t="s">
        <v>181</v>
      </c>
      <c r="B123" s="7" t="s">
        <v>36</v>
      </c>
      <c r="C123" s="13" t="s">
        <v>182</v>
      </c>
      <c r="D123" s="39"/>
      <c r="E123" s="39"/>
      <c r="F123" s="39"/>
      <c r="G123" s="39"/>
      <c r="H123" s="10" t="e">
        <f t="shared" si="6"/>
        <v>#DIV/0!</v>
      </c>
    </row>
    <row r="124" spans="1:8" x14ac:dyDescent="0.25">
      <c r="A124" s="11" t="s">
        <v>183</v>
      </c>
      <c r="B124" s="7" t="s">
        <v>36</v>
      </c>
      <c r="C124" s="13" t="s">
        <v>184</v>
      </c>
      <c r="D124" s="39"/>
      <c r="E124" s="39"/>
      <c r="F124" s="39"/>
      <c r="G124" s="39"/>
      <c r="H124" s="10" t="e">
        <f t="shared" si="6"/>
        <v>#DIV/0!</v>
      </c>
    </row>
    <row r="125" spans="1:8" x14ac:dyDescent="0.25">
      <c r="A125" s="11" t="s">
        <v>185</v>
      </c>
      <c r="B125" s="7" t="s">
        <v>36</v>
      </c>
      <c r="C125" s="13" t="s">
        <v>186</v>
      </c>
      <c r="D125" s="39"/>
      <c r="E125" s="39"/>
      <c r="F125" s="39"/>
      <c r="G125" s="39"/>
      <c r="H125" s="10" t="e">
        <f t="shared" si="6"/>
        <v>#DIV/0!</v>
      </c>
    </row>
    <row r="126" spans="1:8" x14ac:dyDescent="0.25">
      <c r="A126" s="11" t="s">
        <v>187</v>
      </c>
      <c r="B126" s="7" t="s">
        <v>36</v>
      </c>
      <c r="C126" s="13" t="s">
        <v>188</v>
      </c>
      <c r="D126" s="39"/>
      <c r="E126" s="39"/>
      <c r="F126" s="39"/>
      <c r="G126" s="39"/>
      <c r="H126" s="10" t="e">
        <f t="shared" si="6"/>
        <v>#DIV/0!</v>
      </c>
    </row>
    <row r="127" spans="1:8" ht="18.75" customHeight="1" x14ac:dyDescent="0.25">
      <c r="A127" s="11" t="s">
        <v>189</v>
      </c>
      <c r="B127" s="7" t="s">
        <v>36</v>
      </c>
      <c r="C127" s="13" t="s">
        <v>190</v>
      </c>
      <c r="D127" s="39"/>
      <c r="E127" s="39"/>
      <c r="F127" s="39"/>
      <c r="G127" s="39"/>
      <c r="H127" s="10" t="e">
        <f t="shared" si="6"/>
        <v>#DIV/0!</v>
      </c>
    </row>
    <row r="128" spans="1:8" ht="15.6" customHeight="1" x14ac:dyDescent="0.25">
      <c r="A128" s="11" t="s">
        <v>191</v>
      </c>
      <c r="B128" s="7" t="s">
        <v>36</v>
      </c>
      <c r="C128" s="23" t="s">
        <v>192</v>
      </c>
      <c r="D128" s="39"/>
      <c r="E128" s="39"/>
      <c r="F128" s="39"/>
      <c r="G128" s="39"/>
      <c r="H128" s="10" t="e">
        <f t="shared" si="6"/>
        <v>#DIV/0!</v>
      </c>
    </row>
    <row r="129" spans="1:10" x14ac:dyDescent="0.25">
      <c r="A129" s="11" t="s">
        <v>193</v>
      </c>
      <c r="B129" s="7" t="s">
        <v>36</v>
      </c>
      <c r="C129" s="13" t="s">
        <v>194</v>
      </c>
      <c r="D129" s="39"/>
      <c r="E129" s="39"/>
      <c r="F129" s="39"/>
      <c r="G129" s="39"/>
      <c r="H129" s="10" t="e">
        <f t="shared" si="6"/>
        <v>#DIV/0!</v>
      </c>
    </row>
    <row r="130" spans="1:10" x14ac:dyDescent="0.25">
      <c r="A130" s="11" t="s">
        <v>195</v>
      </c>
      <c r="B130" s="7" t="s">
        <v>36</v>
      </c>
      <c r="C130" s="13" t="s">
        <v>196</v>
      </c>
      <c r="D130" s="39"/>
      <c r="E130" s="39"/>
      <c r="F130" s="39"/>
      <c r="G130" s="39"/>
      <c r="H130" s="10" t="e">
        <f t="shared" si="6"/>
        <v>#DIV/0!</v>
      </c>
    </row>
    <row r="131" spans="1:10" x14ac:dyDescent="0.25">
      <c r="A131" s="11" t="s">
        <v>197</v>
      </c>
      <c r="B131" s="7" t="s">
        <v>36</v>
      </c>
      <c r="C131" s="13" t="s">
        <v>198</v>
      </c>
      <c r="D131" s="39"/>
      <c r="E131" s="39"/>
      <c r="F131" s="39"/>
      <c r="G131" s="39"/>
      <c r="H131" s="10" t="e">
        <f t="shared" si="6"/>
        <v>#DIV/0!</v>
      </c>
    </row>
    <row r="132" spans="1:10" x14ac:dyDescent="0.25">
      <c r="A132" s="11" t="s">
        <v>199</v>
      </c>
      <c r="B132" s="7" t="s">
        <v>36</v>
      </c>
      <c r="C132" s="13" t="s">
        <v>200</v>
      </c>
      <c r="D132" s="39"/>
      <c r="E132" s="39"/>
      <c r="F132" s="39"/>
      <c r="G132" s="39"/>
      <c r="H132" s="10" t="e">
        <f t="shared" si="6"/>
        <v>#DIV/0!</v>
      </c>
    </row>
    <row r="133" spans="1:10" x14ac:dyDescent="0.25">
      <c r="A133" s="11" t="s">
        <v>201</v>
      </c>
      <c r="B133" s="7" t="s">
        <v>36</v>
      </c>
      <c r="C133" s="13" t="s">
        <v>202</v>
      </c>
      <c r="D133" s="39"/>
      <c r="E133" s="39"/>
      <c r="F133" s="39"/>
      <c r="G133" s="39"/>
      <c r="H133" s="10" t="e">
        <f t="shared" si="6"/>
        <v>#DIV/0!</v>
      </c>
    </row>
    <row r="134" spans="1:10" x14ac:dyDescent="0.25">
      <c r="A134" s="11" t="s">
        <v>203</v>
      </c>
      <c r="B134" s="7" t="s">
        <v>36</v>
      </c>
      <c r="C134" s="13" t="s">
        <v>204</v>
      </c>
      <c r="D134" s="39">
        <v>1</v>
      </c>
      <c r="E134" s="39">
        <v>1</v>
      </c>
      <c r="F134" s="39">
        <v>0</v>
      </c>
      <c r="G134" s="39"/>
      <c r="H134" s="10">
        <f t="shared" si="6"/>
        <v>100</v>
      </c>
    </row>
    <row r="135" spans="1:10" x14ac:dyDescent="0.25">
      <c r="A135" s="11" t="s">
        <v>205</v>
      </c>
      <c r="B135" s="7" t="s">
        <v>36</v>
      </c>
      <c r="C135" s="13" t="s">
        <v>206</v>
      </c>
      <c r="D135" s="39"/>
      <c r="E135" s="39"/>
      <c r="F135" s="39"/>
      <c r="G135" s="39"/>
      <c r="H135" s="10" t="e">
        <f t="shared" si="6"/>
        <v>#DIV/0!</v>
      </c>
    </row>
    <row r="136" spans="1:10" x14ac:dyDescent="0.25">
      <c r="A136" s="11" t="s">
        <v>207</v>
      </c>
      <c r="B136" s="7" t="s">
        <v>36</v>
      </c>
      <c r="C136" s="13" t="s">
        <v>208</v>
      </c>
      <c r="D136" s="39"/>
      <c r="E136" s="39"/>
      <c r="F136" s="39"/>
      <c r="G136" s="39"/>
      <c r="H136" s="10" t="e">
        <f t="shared" si="6"/>
        <v>#DIV/0!</v>
      </c>
    </row>
    <row r="137" spans="1:10" x14ac:dyDescent="0.25">
      <c r="A137" s="11" t="s">
        <v>209</v>
      </c>
      <c r="B137" s="7" t="s">
        <v>36</v>
      </c>
      <c r="C137" s="13" t="s">
        <v>210</v>
      </c>
      <c r="D137" s="39"/>
      <c r="E137" s="39"/>
      <c r="F137" s="39"/>
      <c r="G137" s="39"/>
      <c r="H137" s="10" t="e">
        <f t="shared" si="6"/>
        <v>#DIV/0!</v>
      </c>
    </row>
    <row r="138" spans="1:10" x14ac:dyDescent="0.25">
      <c r="A138" s="11" t="s">
        <v>211</v>
      </c>
      <c r="B138" s="7" t="s">
        <v>36</v>
      </c>
      <c r="C138" s="13" t="s">
        <v>212</v>
      </c>
      <c r="D138" s="39"/>
      <c r="E138" s="39"/>
      <c r="F138" s="39"/>
      <c r="G138" s="39"/>
      <c r="H138" s="10" t="e">
        <f t="shared" si="6"/>
        <v>#DIV/0!</v>
      </c>
    </row>
    <row r="139" spans="1:10" x14ac:dyDescent="0.25">
      <c r="A139" s="11" t="s">
        <v>213</v>
      </c>
      <c r="B139" s="7" t="s">
        <v>36</v>
      </c>
      <c r="C139" s="13" t="s">
        <v>214</v>
      </c>
      <c r="D139" s="39"/>
      <c r="E139" s="39"/>
      <c r="F139" s="39"/>
      <c r="G139" s="39"/>
      <c r="H139" s="10" t="e">
        <f t="shared" si="6"/>
        <v>#DIV/0!</v>
      </c>
    </row>
    <row r="140" spans="1:10" ht="33.75" customHeight="1" x14ac:dyDescent="0.25">
      <c r="A140" s="11" t="s">
        <v>215</v>
      </c>
      <c r="B140" s="7" t="s">
        <v>36</v>
      </c>
      <c r="C140" s="13" t="s">
        <v>216</v>
      </c>
      <c r="D140" s="39">
        <v>7</v>
      </c>
      <c r="E140" s="39">
        <v>8</v>
      </c>
      <c r="F140" s="39">
        <v>0</v>
      </c>
      <c r="G140" s="39">
        <v>1</v>
      </c>
      <c r="H140" s="10">
        <f t="shared" si="6"/>
        <v>114.28571428571428</v>
      </c>
      <c r="J140" s="7"/>
    </row>
    <row r="141" spans="1:10" x14ac:dyDescent="0.25">
      <c r="A141" s="11" t="s">
        <v>217</v>
      </c>
      <c r="B141" s="7" t="s">
        <v>36</v>
      </c>
      <c r="C141" s="13" t="s">
        <v>218</v>
      </c>
      <c r="D141" s="39"/>
      <c r="E141" s="39"/>
      <c r="F141" s="39"/>
      <c r="G141" s="39"/>
      <c r="H141" s="10" t="e">
        <f t="shared" si="6"/>
        <v>#DIV/0!</v>
      </c>
    </row>
    <row r="142" spans="1:10" x14ac:dyDescent="0.25">
      <c r="A142" s="11"/>
      <c r="B142" s="4"/>
      <c r="C142" s="22" t="s">
        <v>219</v>
      </c>
      <c r="D142" s="37">
        <f>SUM(D104:D141)</f>
        <v>14</v>
      </c>
      <c r="E142" s="37">
        <f>SUM(E104:E141)</f>
        <v>15</v>
      </c>
      <c r="F142" s="37">
        <f>SUM(F104:F141)</f>
        <v>0</v>
      </c>
      <c r="G142" s="37">
        <f>SUM(G104:G141)</f>
        <v>1</v>
      </c>
      <c r="H142" s="38">
        <f t="shared" si="6"/>
        <v>107.14285714285714</v>
      </c>
    </row>
    <row r="143" spans="1:10" s="14" customFormat="1" x14ac:dyDescent="0.25">
      <c r="A143" s="32" t="s">
        <v>220</v>
      </c>
      <c r="B143" s="6"/>
      <c r="C143" s="21" t="s">
        <v>221</v>
      </c>
      <c r="D143" s="39"/>
      <c r="E143" s="39"/>
      <c r="F143" s="39"/>
      <c r="G143" s="39"/>
      <c r="H143" s="10"/>
    </row>
    <row r="144" spans="1:10" x14ac:dyDescent="0.25">
      <c r="A144" s="11" t="s">
        <v>222</v>
      </c>
      <c r="B144" s="7" t="s">
        <v>36</v>
      </c>
      <c r="C144" s="24" t="s">
        <v>223</v>
      </c>
      <c r="D144" s="39">
        <v>1</v>
      </c>
      <c r="E144" s="39">
        <v>1</v>
      </c>
      <c r="F144" s="39">
        <v>0</v>
      </c>
      <c r="G144" s="39"/>
      <c r="H144" s="10">
        <f t="shared" ref="H144:H156" si="7">E144/D144*100</f>
        <v>100</v>
      </c>
    </row>
    <row r="145" spans="1:8" x14ac:dyDescent="0.25">
      <c r="A145" s="11" t="s">
        <v>224</v>
      </c>
      <c r="B145" s="7" t="s">
        <v>36</v>
      </c>
      <c r="C145" s="13" t="s">
        <v>225</v>
      </c>
      <c r="D145" s="39"/>
      <c r="E145" s="39"/>
      <c r="F145" s="39"/>
      <c r="G145" s="39"/>
      <c r="H145" s="10" t="e">
        <f t="shared" si="7"/>
        <v>#DIV/0!</v>
      </c>
    </row>
    <row r="146" spans="1:8" x14ac:dyDescent="0.25">
      <c r="A146" s="11" t="s">
        <v>226</v>
      </c>
      <c r="B146" s="7" t="s">
        <v>36</v>
      </c>
      <c r="C146" s="13" t="s">
        <v>227</v>
      </c>
      <c r="D146" s="39">
        <v>1</v>
      </c>
      <c r="E146" s="39">
        <v>1</v>
      </c>
      <c r="F146" s="39">
        <v>0</v>
      </c>
      <c r="G146" s="39"/>
      <c r="H146" s="10">
        <f t="shared" si="7"/>
        <v>100</v>
      </c>
    </row>
    <row r="147" spans="1:8" x14ac:dyDescent="0.25">
      <c r="A147" s="11" t="s">
        <v>228</v>
      </c>
      <c r="B147" s="7" t="s">
        <v>36</v>
      </c>
      <c r="C147" s="13" t="s">
        <v>229</v>
      </c>
      <c r="D147" s="39">
        <v>1</v>
      </c>
      <c r="E147" s="39">
        <v>1</v>
      </c>
      <c r="F147" s="39">
        <v>0</v>
      </c>
      <c r="G147" s="39"/>
      <c r="H147" s="10">
        <f t="shared" si="7"/>
        <v>100</v>
      </c>
    </row>
    <row r="148" spans="1:8" ht="15.6" customHeight="1" x14ac:dyDescent="0.25">
      <c r="A148" s="11" t="s">
        <v>230</v>
      </c>
      <c r="B148" s="7" t="s">
        <v>36</v>
      </c>
      <c r="C148" s="13" t="s">
        <v>231</v>
      </c>
      <c r="D148" s="39">
        <v>1</v>
      </c>
      <c r="E148" s="39">
        <v>1</v>
      </c>
      <c r="F148" s="39">
        <v>0</v>
      </c>
      <c r="G148" s="15"/>
      <c r="H148" s="10">
        <f t="shared" si="7"/>
        <v>100</v>
      </c>
    </row>
    <row r="149" spans="1:8" x14ac:dyDescent="0.25">
      <c r="A149" s="11" t="s">
        <v>232</v>
      </c>
      <c r="B149" s="7" t="s">
        <v>36</v>
      </c>
      <c r="C149" s="13" t="s">
        <v>233</v>
      </c>
      <c r="D149" s="39"/>
      <c r="E149" s="39"/>
      <c r="F149" s="39"/>
      <c r="G149" s="39"/>
      <c r="H149" s="10" t="e">
        <f t="shared" si="7"/>
        <v>#DIV/0!</v>
      </c>
    </row>
    <row r="150" spans="1:8" x14ac:dyDescent="0.25">
      <c r="A150" s="11" t="s">
        <v>234</v>
      </c>
      <c r="B150" s="7" t="s">
        <v>36</v>
      </c>
      <c r="C150" s="13" t="s">
        <v>235</v>
      </c>
      <c r="D150" s="39"/>
      <c r="E150" s="39"/>
      <c r="F150" s="39"/>
      <c r="G150" s="15"/>
      <c r="H150" s="10" t="e">
        <f t="shared" si="7"/>
        <v>#DIV/0!</v>
      </c>
    </row>
    <row r="151" spans="1:8" x14ac:dyDescent="0.25">
      <c r="A151" s="11" t="s">
        <v>236</v>
      </c>
      <c r="B151" s="7" t="s">
        <v>36</v>
      </c>
      <c r="C151" s="13" t="s">
        <v>237</v>
      </c>
      <c r="D151" s="39"/>
      <c r="E151" s="39"/>
      <c r="F151" s="39"/>
      <c r="G151" s="15"/>
      <c r="H151" s="10" t="e">
        <f t="shared" si="7"/>
        <v>#DIV/0!</v>
      </c>
    </row>
    <row r="152" spans="1:8" s="14" customFormat="1" x14ac:dyDescent="0.25">
      <c r="A152" s="11" t="s">
        <v>238</v>
      </c>
      <c r="B152" s="7" t="s">
        <v>36</v>
      </c>
      <c r="C152" s="13" t="s">
        <v>239</v>
      </c>
      <c r="D152" s="39"/>
      <c r="E152" s="39"/>
      <c r="F152" s="39"/>
      <c r="G152" s="15"/>
      <c r="H152" s="10" t="e">
        <f t="shared" si="7"/>
        <v>#DIV/0!</v>
      </c>
    </row>
    <row r="153" spans="1:8" x14ac:dyDescent="0.25">
      <c r="A153" s="11"/>
      <c r="B153" s="4"/>
      <c r="C153" s="22" t="s">
        <v>240</v>
      </c>
      <c r="D153" s="37">
        <f>SUM(D144:D152)</f>
        <v>4</v>
      </c>
      <c r="E153" s="37">
        <f>SUM(E144:E152)</f>
        <v>4</v>
      </c>
      <c r="F153" s="37">
        <f>SUM(F144:F152)</f>
        <v>0</v>
      </c>
      <c r="G153" s="37">
        <f>SUM(G144:G152)</f>
        <v>0</v>
      </c>
      <c r="H153" s="38">
        <f t="shared" si="7"/>
        <v>100</v>
      </c>
    </row>
    <row r="154" spans="1:8" x14ac:dyDescent="0.25">
      <c r="A154" s="11"/>
      <c r="B154" s="4"/>
      <c r="C154" s="22" t="s">
        <v>241</v>
      </c>
      <c r="D154" s="16">
        <f>D153+D142+D102+X102+X95+X89+X61+X48+D36+D27</f>
        <v>49</v>
      </c>
      <c r="E154" s="16">
        <f>E153+E142+E102+Y102+Y95+Y89+Y61+Y48+E36+E27</f>
        <v>50</v>
      </c>
      <c r="F154" s="16">
        <f>F153+F142+F102+Z102+Z95+Z89+Z61+Z48+F36+F27</f>
        <v>1</v>
      </c>
      <c r="G154" s="16">
        <f>G153+G142+G102+AA102+AA95+AA89+AA61+AA48+G36+G27</f>
        <v>2</v>
      </c>
      <c r="H154" s="10">
        <f t="shared" si="7"/>
        <v>102.04081632653062</v>
      </c>
    </row>
    <row r="155" spans="1:8" x14ac:dyDescent="0.25">
      <c r="A155" s="11"/>
      <c r="B155" s="4" t="s">
        <v>14</v>
      </c>
      <c r="C155" s="22" t="s">
        <v>242</v>
      </c>
      <c r="D155" s="16" t="e">
        <f>X70+X69+X68+X67+X65+X64+X63+X54+X53+X52+X51+X50+X47+X46+D32+D31+D30+D29+D24+D23+D22+D21+D20+D19+D18+D17+D16+D15+D14+D13+D12+D11+D10+D9+D8+D7</f>
        <v>#VALUE!</v>
      </c>
      <c r="E155" s="16" t="e">
        <f>Y70+Y69+Y68+Y67+Y65+Y64+Y63+Y54+Y53+Y52+Y51+Y50+Y47+Y46+E32+E31+E30+E29+E24+E23+E22+E21+E20+E19+E18+E17+E16+E15+E14+E13+E12+E11+E10+E9+E8+E7</f>
        <v>#VALUE!</v>
      </c>
      <c r="F155" s="16" t="e">
        <f>Z70+Z69+Z68+Z67+Z65+Z64+Z63+Z54+Z53+Z52+Z51+Z50+Z47+Z46+F32+F31+F30+F29+F24+F23+F22+F21+F20+F19+F18+F17+F16+F15+F14+F13+F12+F11+F10+F9+F8+F7</f>
        <v>#VALUE!</v>
      </c>
      <c r="G155" s="16" t="e">
        <f>AA70+AA69+AA68+AA67+AA65+AA64+AA63+AA54+AA53+AA52+AA51+AA50+AA47+AA46+G32+G31+G30+G29+G24+G23+G22+G21+G20+G19+G18+G17+G16+G15+G14+G13+G12+G11+G10+G9+G8+G7</f>
        <v>#VALUE!</v>
      </c>
      <c r="H155" s="10" t="e">
        <f t="shared" si="7"/>
        <v>#VALUE!</v>
      </c>
    </row>
    <row r="156" spans="1:8" s="45" customFormat="1" ht="15.6" customHeight="1" x14ac:dyDescent="0.25">
      <c r="A156" s="11"/>
      <c r="B156" s="7" t="s">
        <v>36</v>
      </c>
      <c r="C156" s="25" t="s">
        <v>243</v>
      </c>
      <c r="D156" s="16">
        <f>D152+D151+D150+D149+D148+D147+D146+D145+D144+D141+D140+D139+D138+D137+D136+D135+D134+D133+D132+D131+D130+D129+D128+D127+D126+D125+D124+D123+D122+D121+D120+D119+D118+D117+D116+D115+D114+D113+D112+D111+D110+D109+D108+D107+D106+D105+D104+D101+D100+D99+D98+D97+X104+X101+X100+X99+X98+X97+X94+X93+X92+X91+X87+X86+X85+X82+X81+X80+X79+X78+X77+X76+X75+X74+X73+X60+X59+X58+X57+X56+X55+D35+D34+D33+D26+D25</f>
        <v>38</v>
      </c>
      <c r="E156" s="16">
        <f>E152+E151+E150+E149+E148+E147+E146+E145+E144+E141+E140+E139+E138+E137+E136+E135+E134+E133+E132+E131+E130+E129+E128+E127+E126+E125+E124+E123+E122+E121+E120+E119+E118+E117+E116+E115+E114+E113+E112+E111+E110+E109+E108+E107+E106+E105+E104+E101+E100+E99+E98+E97+Y104+Y101+Y100+Y99+Y98+Y97+Y94+Y93+Y92+Y91+Y87+Y86+Y85+Y82+Y81+Y80+Y79+Y78+Y77+Y76+Y75+Y74+Y73+Y60+Y59+Y58+Y57+Y56+Y55+E35+E34+E33+E26+E25</f>
        <v>40</v>
      </c>
      <c r="F156" s="16">
        <f>F152+F151+F150+F149+F148+F147+F146+F145+F144+F141+F140+F139+F138+F137+F136+F135+F134+F133+F132+F131+F130+F129+F128+F127+F126+F125+F124+F123+F122+F121+F120+F119+F118+F117+F116+F115+F114+F113+F112+F111+F110+F109+F108+F107+F106+F105+F104+F101+F100+F99+F98+F97+Z104+Z101+Z100+Z99+Z98+Z97+Z94+Z93+Z92+Z91+Z87+Z86+Z85+Z82+Z81+Z80+Z79+Z78+Z77+Z76+Z75+Z74+Z73+Z60+Z59+Z58+Z57+Z56+Z55+F35+F34+F33+F26+F25</f>
        <v>0</v>
      </c>
      <c r="G156" s="16">
        <f>G152+G151+G150+G149+G148+G147+G146+G145+G144+G141+G140+G139+G138+G137+G136+G135+G134+G133+G132+G131+G130+G129+G128+G127+G126+G125+G124+G123+G122+G121+G120+G119+G118+G117+G116+G115+G114+G113+G112+G111+G110+G109+G108+G107+G106+G105+G104+G101+G100+G99+G98+G97+AA104+AA101+AA100+AA99+AA98+AA97+AA94+AA93+AA92+AA91+AA87+AA86+AA85+AA82+AA81+AA80+AA79+AA78+AA77+AA76+AA75+AA74+AA73+AA60+AA59+AA58+AA57+AA56+AA55+G35+G34+G33+G26+G25</f>
        <v>2</v>
      </c>
      <c r="H156" s="10">
        <f t="shared" si="7"/>
        <v>105.26315789473684</v>
      </c>
    </row>
    <row r="157" spans="1:8" s="45" customFormat="1" ht="42.6" customHeight="1" x14ac:dyDescent="0.25">
      <c r="A157" s="54" t="s">
        <v>244</v>
      </c>
      <c r="B157" s="59"/>
      <c r="C157" s="59"/>
      <c r="D157" s="35"/>
      <c r="E157" s="35"/>
      <c r="F157" s="35"/>
      <c r="G157" s="35"/>
      <c r="H157" s="36"/>
    </row>
    <row r="158" spans="1:8" s="45" customFormat="1" ht="24.75" customHeight="1" x14ac:dyDescent="0.25">
      <c r="A158" s="46"/>
      <c r="B158" s="46"/>
      <c r="C158" s="46"/>
      <c r="D158" s="35"/>
      <c r="E158" s="35"/>
      <c r="F158" s="35"/>
      <c r="G158" s="35"/>
      <c r="H158" s="36"/>
    </row>
    <row r="160" spans="1:8" x14ac:dyDescent="0.25">
      <c r="A160" s="55" t="s">
        <v>245</v>
      </c>
      <c r="B160" s="55"/>
      <c r="C160" s="56"/>
      <c r="D160" s="57"/>
      <c r="E160" s="57"/>
      <c r="F160" s="57"/>
      <c r="G160" s="57"/>
      <c r="H160" s="58"/>
    </row>
    <row r="161" spans="1:8" x14ac:dyDescent="0.25">
      <c r="A161" s="40"/>
      <c r="C161" s="41"/>
      <c r="D161" s="42"/>
      <c r="E161" s="42"/>
      <c r="F161" s="42"/>
      <c r="G161" s="42"/>
      <c r="H161" s="43"/>
    </row>
    <row r="162" spans="1:8" x14ac:dyDescent="0.25">
      <c r="A162" s="40"/>
      <c r="C162" s="41"/>
      <c r="D162" s="42"/>
      <c r="E162" s="42"/>
      <c r="F162" s="42"/>
      <c r="G162" s="42"/>
      <c r="H162" s="43"/>
    </row>
    <row r="163" spans="1:8" ht="12.75" customHeight="1" x14ac:dyDescent="0.25">
      <c r="A163" s="54" t="s">
        <v>246</v>
      </c>
      <c r="B163" s="55"/>
      <c r="C163" s="56"/>
      <c r="D163" s="57"/>
      <c r="E163" s="57"/>
      <c r="F163" s="57"/>
      <c r="G163" s="57"/>
      <c r="H163" s="58"/>
    </row>
  </sheetData>
  <autoFilter ref="A4:H157"/>
  <mergeCells count="9">
    <mergeCell ref="A163:H163"/>
    <mergeCell ref="A157:C157"/>
    <mergeCell ref="E1:H1"/>
    <mergeCell ref="E2:H2"/>
    <mergeCell ref="E3:H3"/>
    <mergeCell ref="A160:H160"/>
    <mergeCell ref="A31:C31"/>
    <mergeCell ref="A34:H34"/>
    <mergeCell ref="A37:H37"/>
  </mergeCells>
  <pageMargins left="0.11811023622047249" right="0.11811023622047249" top="0.74803149606299213" bottom="0.74803149606299213" header="0.31496062992125978" footer="0.31496062992125978"/>
  <pageSetup paperSize="9" scale="94" fitToHeight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Укомплектованность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Котова</dc:creator>
  <cp:lastModifiedBy>Никита Куликов</cp:lastModifiedBy>
  <cp:lastPrinted>2021-09-29T07:35:07Z</cp:lastPrinted>
  <dcterms:created xsi:type="dcterms:W3CDTF">2018-08-31T06:31:18Z</dcterms:created>
  <dcterms:modified xsi:type="dcterms:W3CDTF">2021-12-14T15:23:03Z</dcterms:modified>
</cp:coreProperties>
</file>