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1895" tabRatio="600" firstSheet="0" activeTab="0" autoFilterDateGrouping="1"/>
  </bookViews>
  <sheets>
    <sheet name="Укомплектованность" sheetId="1" state="visible" r:id="rId1"/>
  </sheets>
  <definedNames>
    <definedName name="_xlnm._FilterDatabase" localSheetId="0" hidden="1">'Укомплектованность'!$A$4:$H$157</definedName>
  </definedNames>
  <calcPr calcId="162913" fullCalcOnLoad="1"/>
</workbook>
</file>

<file path=xl/styles.xml><?xml version="1.0" encoding="utf-8"?>
<styleSheet xmlns="http://schemas.openxmlformats.org/spreadsheetml/2006/main">
  <numFmts count="2">
    <numFmt numFmtId="164" formatCode="0.0"/>
    <numFmt numFmtId="165" formatCode="#,##0.0"/>
  </numFmts>
  <fonts count="16">
    <font>
      <name val="Arial"/>
      <sz val="10"/>
    </font>
    <font>
      <name val="Calibri"/>
      <charset val="204"/>
      <family val="2"/>
      <color theme="1"/>
      <sz val="11"/>
      <scheme val="minor"/>
    </font>
    <font>
      <name val="Times New Roman"/>
      <charset val="204"/>
      <family val="1"/>
      <sz val="12"/>
    </font>
    <font>
      <name val="Times New Roman"/>
      <charset val="204"/>
      <family val="1"/>
      <color theme="1"/>
      <sz val="12"/>
    </font>
    <font>
      <name val="Times New Roman"/>
      <charset val="204"/>
      <family val="1"/>
      <sz val="14"/>
    </font>
    <font>
      <name val="Times New Roman"/>
      <charset val="204"/>
      <family val="1"/>
      <b val="1"/>
      <sz val="13"/>
    </font>
    <font>
      <name val="Times New Roman"/>
      <charset val="204"/>
      <family val="1"/>
      <b val="1"/>
      <color theme="1"/>
      <sz val="13"/>
    </font>
    <font>
      <name val="Times New Roman"/>
      <charset val="204"/>
      <family val="1"/>
      <b val="1"/>
      <sz val="12"/>
    </font>
    <font>
      <name val="Times New Roman"/>
      <charset val="204"/>
      <family val="1"/>
      <b val="1"/>
      <color theme="1"/>
      <sz val="12"/>
    </font>
    <font>
      <name val="Times New Roman"/>
      <charset val="204"/>
      <family val="1"/>
      <b val="1"/>
      <i val="1"/>
      <sz val="12"/>
    </font>
    <font>
      <name val="Times New Roman"/>
      <charset val="204"/>
      <family val="1"/>
      <color theme="1"/>
      <sz val="10"/>
    </font>
    <font>
      <name val="Arial Cyr"/>
      <charset val="204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Times New Roman"/>
      <charset val="204"/>
      <family val="1"/>
      <b val="1"/>
      <color theme="1"/>
      <sz val="11"/>
    </font>
    <font>
      <name val="TimesNewRoman"/>
      <b val="1"/>
      <sz val="12"/>
    </font>
  </fonts>
  <fills count="7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00fce4d6"/>
      </patternFill>
    </fill>
    <fill>
      <patternFill patternType="solid">
        <fgColor rgb="00FFFF0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0" fontId="1" fillId="0" borderId="0"/>
    <xf numFmtId="0" fontId="11" fillId="0" borderId="0"/>
    <xf numFmtId="0" fontId="12" fillId="0" borderId="0"/>
    <xf numFmtId="0" fontId="1" fillId="0" borderId="0"/>
    <xf numFmtId="9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66">
    <xf numFmtId="0" fontId="0" fillId="0" borderId="0" pivotButton="0" quotePrefix="0" xfId="0"/>
    <xf numFmtId="0" fontId="4" fillId="2" borderId="0" applyAlignment="1" pivotButton="0" quotePrefix="0" xfId="0">
      <alignment horizontal="left" vertical="center"/>
    </xf>
    <xf numFmtId="0" fontId="5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/>
    </xf>
    <xf numFmtId="49" fontId="2" fillId="2" borderId="1" applyAlignment="1" pivotButton="0" quotePrefix="0" xfId="0">
      <alignment horizontal="left" vertical="center"/>
    </xf>
    <xf numFmtId="49" fontId="9" fillId="2" borderId="1" applyAlignment="1" pivotButton="0" quotePrefix="0" xfId="0">
      <alignment horizontal="left" vertical="center"/>
    </xf>
    <xf numFmtId="49" fontId="7" fillId="2" borderId="1" applyAlignment="1" pivotButton="0" quotePrefix="0" xfId="0">
      <alignment horizontal="left" vertical="center"/>
    </xf>
    <xf numFmtId="49" fontId="2" fillId="3" borderId="1" applyAlignment="1" pivotButton="0" quotePrefix="0" xfId="0">
      <alignment horizontal="left" vertical="center"/>
    </xf>
    <xf numFmtId="0" fontId="4" fillId="0" borderId="0" pivotButton="0" quotePrefix="0" xfId="0"/>
    <xf numFmtId="0" fontId="10" fillId="0" borderId="1" applyAlignment="1" pivotButton="0" quotePrefix="0" xfId="0">
      <alignment horizontal="center" vertical="center" wrapText="1"/>
    </xf>
    <xf numFmtId="164" fontId="2" fillId="0" borderId="1" pivotButton="0" quotePrefix="0" xfId="0"/>
    <xf numFmtId="49" fontId="2" fillId="0" borderId="1" applyAlignment="1" pivotButton="0" quotePrefix="0" xfId="0">
      <alignment horizontal="center" vertical="center"/>
    </xf>
    <xf numFmtId="49" fontId="2" fillId="0" borderId="1" applyAlignment="1" pivotButton="0" quotePrefix="0" xfId="0">
      <alignment horizontal="left" vertical="center"/>
    </xf>
    <xf numFmtId="0" fontId="3" fillId="0" borderId="1" applyAlignment="1" pivotButton="0" quotePrefix="0" xfId="0">
      <alignment vertical="center" wrapText="1"/>
    </xf>
    <xf numFmtId="0" fontId="13" fillId="0" borderId="0" pivotButton="0" quotePrefix="0" xfId="0"/>
    <xf numFmtId="3" fontId="2" fillId="0" borderId="1" pivotButton="0" quotePrefix="0" xfId="0"/>
    <xf numFmtId="165" fontId="2" fillId="0" borderId="1" pivotButton="0" quotePrefix="0" xfId="0"/>
    <xf numFmtId="0" fontId="2" fillId="0" borderId="0" pivotButton="0" quotePrefix="0" xfId="0"/>
    <xf numFmtId="0" fontId="0" fillId="2" borderId="0" pivotButton="0" quotePrefix="0" xfId="0"/>
    <xf numFmtId="0" fontId="14" fillId="0" borderId="0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 vertical="center" wrapText="1"/>
    </xf>
    <xf numFmtId="0" fontId="8" fillId="0" borderId="1" applyAlignment="1" pivotButton="0" quotePrefix="0" xfId="0">
      <alignment horizontal="center" vertical="center" wrapText="1"/>
    </xf>
    <xf numFmtId="0" fontId="8" fillId="0" borderId="1" applyAlignment="1" pivotButton="0" quotePrefix="0" xfId="0">
      <alignment horizontal="right" vertical="center" wrapText="1"/>
    </xf>
    <xf numFmtId="0" fontId="14" fillId="0" borderId="1" applyAlignment="1" pivotButton="0" quotePrefix="0" xfId="0">
      <alignment horizontal="left" vertical="center"/>
    </xf>
    <xf numFmtId="0" fontId="3" fillId="0" borderId="1" applyAlignment="1" pivotButton="0" quotePrefix="0" xfId="0">
      <alignment vertical="center"/>
    </xf>
    <xf numFmtId="0" fontId="2" fillId="0" borderId="1" applyAlignment="1" pivotButton="0" quotePrefix="0" xfId="0">
      <alignment vertical="center" wrapText="1"/>
    </xf>
    <xf numFmtId="49" fontId="7" fillId="0" borderId="1" applyAlignment="1" pivotButton="0" quotePrefix="0" xfId="0">
      <alignment horizontal="right" vertical="center"/>
    </xf>
    <xf numFmtId="0" fontId="3" fillId="0" borderId="0" applyAlignment="1" pivotButton="0" quotePrefix="0" xfId="0">
      <alignment wrapText="1"/>
    </xf>
    <xf numFmtId="164" fontId="4" fillId="0" borderId="0" pivotButton="0" quotePrefix="0" xfId="0"/>
    <xf numFmtId="164" fontId="2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 vertical="center" wrapText="1"/>
    </xf>
    <xf numFmtId="49" fontId="7" fillId="0" borderId="1" applyAlignment="1" pivotButton="0" quotePrefix="0" xfId="0">
      <alignment horizontal="center" vertical="center"/>
    </xf>
    <xf numFmtId="49" fontId="2" fillId="0" borderId="1" pivotButton="0" quotePrefix="0" xfId="0"/>
    <xf numFmtId="164" fontId="10" fillId="0" borderId="2" applyAlignment="1" pivotButton="0" quotePrefix="0" xfId="0">
      <alignment horizontal="center" vertical="center" wrapText="1"/>
    </xf>
    <xf numFmtId="0" fontId="2" fillId="0" borderId="0" applyAlignment="1" pivotButton="0" quotePrefix="0" xfId="0">
      <alignment wrapText="1"/>
    </xf>
    <xf numFmtId="164" fontId="2" fillId="0" borderId="0" applyAlignment="1" pivotButton="0" quotePrefix="0" xfId="0">
      <alignment wrapText="1"/>
    </xf>
    <xf numFmtId="0" fontId="2" fillId="4" borderId="1" pivotButton="0" quotePrefix="0" xfId="0"/>
    <xf numFmtId="164" fontId="2" fillId="4" borderId="1" pivotButton="0" quotePrefix="0" xfId="0"/>
    <xf numFmtId="0" fontId="2" fillId="0" borderId="1" pivotButton="0" quotePrefix="0" xfId="0"/>
    <xf numFmtId="0" fontId="2" fillId="2" borderId="0" applyAlignment="1" pivotButton="0" quotePrefix="0" xfId="0">
      <alignment horizontal="center" vertical="center"/>
    </xf>
    <xf numFmtId="0" fontId="3" fillId="2" borderId="0" applyAlignment="1" pivotButton="0" quotePrefix="0" xfId="0">
      <alignment wrapText="1"/>
    </xf>
    <xf numFmtId="0" fontId="2" fillId="2" borderId="0" pivotButton="0" quotePrefix="0" xfId="0"/>
    <xf numFmtId="164" fontId="2" fillId="2" borderId="0" pivotButton="0" quotePrefix="0" xfId="0"/>
    <xf numFmtId="49" fontId="2" fillId="2" borderId="0" applyAlignment="1" pivotButton="0" quotePrefix="0" xfId="0">
      <alignment horizontal="left" vertical="center"/>
    </xf>
    <xf numFmtId="0" fontId="0" fillId="0" borderId="0" applyAlignment="1" pivotButton="0" quotePrefix="0" xfId="0">
      <alignment wrapText="1"/>
    </xf>
    <xf numFmtId="0" fontId="2" fillId="2" borderId="0" applyAlignment="1" pivotButton="0" quotePrefix="0" xfId="0">
      <alignment horizontal="left" vertical="center" wrapText="1"/>
    </xf>
    <xf numFmtId="0" fontId="2" fillId="2" borderId="0" applyAlignment="1" pivotButton="0" quotePrefix="0" xfId="0">
      <alignment horizontal="left" vertical="center"/>
    </xf>
    <xf numFmtId="0" fontId="7" fillId="0" borderId="1" applyAlignment="1" pivotButton="0" quotePrefix="0" xfId="0">
      <alignment horizontal="center" vertical="center"/>
    </xf>
    <xf numFmtId="0" fontId="2" fillId="2" borderId="0" applyAlignment="1" pivotButton="0" quotePrefix="0" xfId="0">
      <alignment horizontal="left" vertical="center" wrapText="1"/>
    </xf>
    <xf numFmtId="0" fontId="2" fillId="2" borderId="0" applyAlignment="1" pivotButton="0" quotePrefix="0" xfId="0">
      <alignment horizontal="left" vertical="center"/>
    </xf>
    <xf numFmtId="0" fontId="3" fillId="0" borderId="0" applyAlignment="1" pivotButton="0" quotePrefix="0" xfId="0">
      <alignment wrapText="1"/>
    </xf>
    <xf numFmtId="0" fontId="2" fillId="0" borderId="0" pivotButton="0" quotePrefix="0" xfId="0"/>
    <xf numFmtId="164" fontId="2" fillId="0" borderId="0" pivotButton="0" quotePrefix="0" xfId="0"/>
    <xf numFmtId="0" fontId="0" fillId="0" borderId="0" applyAlignment="1" pivotButton="0" quotePrefix="0" xfId="0">
      <alignment wrapText="1"/>
    </xf>
    <xf numFmtId="0" fontId="3" fillId="0" borderId="0" applyAlignment="1" pivotButton="0" quotePrefix="0" xfId="0">
      <alignment horizontal="center" vertical="center"/>
    </xf>
    <xf numFmtId="0" fontId="15" fillId="0" borderId="1" applyAlignment="1" pivotButton="0" quotePrefix="0" xfId="0">
      <alignment horizontal="center"/>
    </xf>
    <xf numFmtId="0" fontId="15" fillId="2" borderId="1" applyAlignment="1" pivotButton="0" quotePrefix="0" xfId="0">
      <alignment horizontal="center"/>
    </xf>
    <xf numFmtId="164" fontId="15" fillId="0" borderId="1" applyAlignment="1" pivotButton="0" quotePrefix="0" xfId="0">
      <alignment horizontal="center"/>
    </xf>
    <xf numFmtId="49" fontId="2" fillId="5" borderId="1" applyAlignment="1" pivotButton="0" quotePrefix="0" xfId="0">
      <alignment horizontal="left" vertical="center"/>
    </xf>
    <xf numFmtId="0" fontId="15" fillId="0" borderId="1" applyAlignment="1" pivotButton="0" quotePrefix="0" xfId="0">
      <alignment horizontal="right"/>
    </xf>
    <xf numFmtId="0" fontId="2" fillId="6" borderId="1" pivotButton="0" quotePrefix="0" xfId="0"/>
    <xf numFmtId="164" fontId="2" fillId="6" borderId="1" pivotButton="0" quotePrefix="0" xfId="0"/>
    <xf numFmtId="49" fontId="15" fillId="0" borderId="1" applyAlignment="1" pivotButton="0" quotePrefix="0" xfId="0">
      <alignment horizontal="center"/>
    </xf>
    <xf numFmtId="49" fontId="15" fillId="2" borderId="1" applyAlignment="1" pivotButton="0" quotePrefix="0" xfId="0">
      <alignment horizontal="center"/>
    </xf>
  </cellXfs>
  <cellStyles count="11">
    <cellStyle name="Обычный" xfId="0" builtinId="0"/>
    <cellStyle name="Обычный 2" xfId="1"/>
    <cellStyle name="Обычный 3" xfId="2"/>
    <cellStyle name="Обычный 4" xfId="3"/>
    <cellStyle name="Обычный 2 2" xfId="4"/>
    <cellStyle name="Процентный 2" xfId="5"/>
    <cellStyle name="Обычный 2 3" xfId="6"/>
    <cellStyle name="Обычный 2 4" xfId="7"/>
    <cellStyle name="Обычный 2 5" xfId="8"/>
    <cellStyle name="Обычный 2 6" xfId="9"/>
    <cellStyle name="Обычный 2 7" xfId="1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tabColor theme="0"/>
    <outlinePr summaryBelow="1" summaryRight="1"/>
    <pageSetUpPr fitToPage="1"/>
  </sheetPr>
  <dimension ref="A1:J163"/>
  <sheetViews>
    <sheetView tabSelected="1" zoomScale="80" zoomScaleNormal="80" zoomScaleSheetLayoutView="80" workbookViewId="0">
      <selection activeCell="D6" sqref="D6:H26"/>
    </sheetView>
  </sheetViews>
  <sheetFormatPr baseColWidth="8" defaultRowHeight="15.75" outlineLevelRow="1"/>
  <cols>
    <col width="5.85546875" customWidth="1" style="30" min="1" max="1"/>
    <col width="22.140625" customWidth="1" style="51" min="2" max="2"/>
    <col width="53.42578125" customWidth="1" style="52" min="3" max="3"/>
    <col width="8.28515625" customWidth="1" style="53" min="4" max="4"/>
    <col width="7.85546875" customWidth="1" style="53" min="5" max="5"/>
    <col width="7.28515625" customWidth="1" style="53" min="6" max="6"/>
    <col width="7.7109375" customWidth="1" style="53" min="7" max="7"/>
    <col width="11.42578125" customWidth="1" style="54" min="8" max="8"/>
  </cols>
  <sheetData>
    <row r="1" outlineLevel="1">
      <c r="B1" s="45" t="n"/>
      <c r="C1" s="53" t="n"/>
      <c r="E1" s="56" t="inlineStr">
        <is>
          <t xml:space="preserve">Приложение № 2 </t>
        </is>
      </c>
    </row>
    <row r="2" outlineLevel="1">
      <c r="C2" s="53" t="n"/>
      <c r="E2" s="56" t="inlineStr">
        <is>
          <t>к приказу ФГУП "ВГСЧ"</t>
        </is>
      </c>
    </row>
    <row r="3" outlineLevel="1">
      <c r="C3" s="53" t="n"/>
      <c r="E3" s="56" t="inlineStr">
        <is>
          <t xml:space="preserve"> от______________2021 №______</t>
        </is>
      </c>
    </row>
    <row r="4" ht="28.5" customHeight="1">
      <c r="A4" s="31" t="n"/>
      <c r="B4" s="1" t="n"/>
      <c r="C4" s="19" t="inlineStr">
        <is>
          <t>УКОМПЛЕКТОВАННОСТЬ филиала                                   "Якутский ВГСО" ФГУП "ВГСЧ" на 13.12.2021</t>
        </is>
      </c>
      <c r="D4" s="8" t="n"/>
      <c r="E4" s="8" t="n"/>
      <c r="F4" s="8" t="n"/>
      <c r="G4" s="8" t="n"/>
      <c r="H4" s="28" t="n"/>
    </row>
    <row r="5" ht="38.25" customHeight="1">
      <c r="A5" s="32" t="inlineStr">
        <is>
          <t>№              п/п</t>
        </is>
      </c>
      <c r="B5" s="2" t="inlineStr">
        <is>
          <t>Состав</t>
        </is>
      </c>
      <c r="C5" s="20" t="inlineStr">
        <is>
          <t xml:space="preserve">Наименование должности </t>
        </is>
      </c>
      <c r="D5" s="9" t="inlineStr">
        <is>
          <t>Штатная</t>
        </is>
      </c>
      <c r="E5" s="9" t="inlineStr">
        <is>
          <t>Списочная</t>
        </is>
      </c>
      <c r="F5" s="9" t="inlineStr">
        <is>
          <t>Вакансии</t>
        </is>
      </c>
      <c r="G5" s="9" t="inlineStr">
        <is>
          <t>Перекомплект</t>
        </is>
      </c>
      <c r="H5" s="35" t="inlineStr">
        <is>
          <t>% Укомплектованности</t>
        </is>
      </c>
    </row>
    <row r="6">
      <c r="A6" s="57" t="inlineStr">
        <is>
          <t>1</t>
        </is>
      </c>
      <c r="B6" s="58" t="inlineStr"/>
      <c r="C6" s="57" t="inlineStr">
        <is>
          <t>Оперативная служба</t>
        </is>
      </c>
      <c r="D6" s="57" t="inlineStr"/>
      <c r="E6" s="57" t="inlineStr"/>
      <c r="F6" s="57" t="inlineStr"/>
      <c r="G6" s="57" t="inlineStr"/>
      <c r="H6" s="59" t="inlineStr"/>
    </row>
    <row r="7" outlineLevel="1">
      <c r="A7" s="11" t="inlineStr">
        <is>
          <t>1.1</t>
        </is>
      </c>
      <c r="B7" s="4" t="inlineStr">
        <is>
          <t>оперативный</t>
        </is>
      </c>
      <c r="C7" s="13" t="inlineStr">
        <is>
          <t>Охотник за головами</t>
        </is>
      </c>
      <c r="D7" s="40" t="n">
        <v>19</v>
      </c>
      <c r="E7" s="40" t="n">
        <v>5</v>
      </c>
      <c r="F7" s="40" t="n">
        <v>1</v>
      </c>
      <c r="G7" s="40" t="inlineStr"/>
      <c r="H7" s="10" t="n">
        <v>26.32</v>
      </c>
    </row>
    <row r="8" outlineLevel="1" ht="12.75" customHeight="1">
      <c r="A8" s="11" t="inlineStr">
        <is>
          <t>1.2</t>
        </is>
      </c>
      <c r="B8" s="60" t="inlineStr">
        <is>
          <t>административно-технический</t>
        </is>
      </c>
      <c r="C8" s="13" t="inlineStr">
        <is>
          <t>Разрисовальщик потолков</t>
        </is>
      </c>
      <c r="D8" s="40" t="n">
        <v>3</v>
      </c>
      <c r="E8" s="40" t="n">
        <v>6</v>
      </c>
      <c r="F8" s="40" t="inlineStr"/>
      <c r="G8" s="40" t="n">
        <v>3</v>
      </c>
      <c r="H8" s="10" t="n">
        <v>200</v>
      </c>
    </row>
    <row r="9" outlineLevel="1" ht="13.9" customHeight="1">
      <c r="A9" s="11" t="inlineStr">
        <is>
          <t>1.3</t>
        </is>
      </c>
      <c r="B9" s="4" t="inlineStr">
        <is>
          <t>оперативный</t>
        </is>
      </c>
      <c r="C9" s="13" t="inlineStr">
        <is>
          <t>Утиный король</t>
        </is>
      </c>
      <c r="D9" s="40" t="inlineStr"/>
      <c r="E9" s="40" t="inlineStr"/>
      <c r="F9" s="40" t="inlineStr"/>
      <c r="G9" s="40" t="inlineStr"/>
      <c r="H9" s="10" t="inlineStr"/>
    </row>
    <row r="10" outlineLevel="1">
      <c r="A10" s="11" t="inlineStr"/>
      <c r="B10" s="4" t="inlineStr"/>
      <c r="C10" s="61" t="inlineStr">
        <is>
          <t>Итого по ОС:</t>
        </is>
      </c>
      <c r="D10" s="62" t="n">
        <v>22</v>
      </c>
      <c r="E10" s="62" t="n">
        <v>11</v>
      </c>
      <c r="F10" s="62" t="n">
        <v>1</v>
      </c>
      <c r="G10" s="62" t="n">
        <v>0</v>
      </c>
      <c r="H10" s="63" t="n">
        <v>50</v>
      </c>
    </row>
    <row r="11" outlineLevel="1">
      <c r="A11" s="64" t="inlineStr">
        <is>
          <t>2</t>
        </is>
      </c>
      <c r="B11" s="65" t="inlineStr"/>
      <c r="C11" s="57" t="inlineStr">
        <is>
          <t>Медицинская служба</t>
        </is>
      </c>
      <c r="D11" s="57" t="inlineStr"/>
      <c r="E11" s="57" t="inlineStr"/>
      <c r="F11" s="57" t="inlineStr"/>
      <c r="G11" s="57" t="inlineStr"/>
      <c r="H11" s="59" t="inlineStr"/>
    </row>
    <row r="12" outlineLevel="1">
      <c r="A12" s="11" t="inlineStr">
        <is>
          <t>2.1</t>
        </is>
      </c>
      <c r="B12" s="4" t="inlineStr">
        <is>
          <t>оперативный</t>
        </is>
      </c>
      <c r="C12" s="13" t="inlineStr">
        <is>
          <t>Инженер-программист</t>
        </is>
      </c>
      <c r="D12" s="40" t="n">
        <v>3</v>
      </c>
      <c r="E12" s="40" t="n">
        <v>3</v>
      </c>
      <c r="F12" s="40" t="n">
        <v>1</v>
      </c>
      <c r="G12" s="40" t="inlineStr"/>
      <c r="H12" s="10" t="n">
        <v>100</v>
      </c>
    </row>
    <row r="13" outlineLevel="1">
      <c r="A13" s="11" t="inlineStr"/>
      <c r="B13" s="4" t="inlineStr"/>
      <c r="C13" s="61" t="inlineStr">
        <is>
          <t>Итого по МС:</t>
        </is>
      </c>
      <c r="D13" s="62" t="n">
        <v>3</v>
      </c>
      <c r="E13" s="62" t="n">
        <v>3</v>
      </c>
      <c r="F13" s="62" t="n">
        <v>1</v>
      </c>
      <c r="G13" s="62" t="n">
        <v>0</v>
      </c>
      <c r="H13" s="63" t="n">
        <v>100</v>
      </c>
    </row>
    <row r="14" outlineLevel="1">
      <c r="A14" s="11" t="inlineStr">
        <is>
          <t>1.8</t>
        </is>
      </c>
      <c r="B14" s="4" t="inlineStr">
        <is>
          <t>оперативный</t>
        </is>
      </c>
      <c r="C14" s="13" t="inlineStr">
        <is>
          <t>Заместитель командира взвода</t>
        </is>
      </c>
      <c r="D14" s="40" t="n"/>
      <c r="E14" s="40" t="n"/>
      <c r="F14" s="40" t="n"/>
      <c r="G14" s="40" t="n"/>
      <c r="H14" s="10" t="n"/>
    </row>
    <row r="15" outlineLevel="1">
      <c r="A15" s="11" t="inlineStr">
        <is>
          <t>1.9</t>
        </is>
      </c>
      <c r="B15" s="4" t="inlineStr">
        <is>
          <t>оперативный</t>
        </is>
      </c>
      <c r="C15" s="13" t="inlineStr">
        <is>
          <t>Помощник командира взвода</t>
        </is>
      </c>
      <c r="D15" s="40" t="n"/>
      <c r="E15" s="40" t="n"/>
      <c r="F15" s="40" t="n"/>
      <c r="G15" s="40" t="n"/>
      <c r="H15" s="10" t="n"/>
    </row>
    <row r="16" outlineLevel="1">
      <c r="A16" s="11" t="inlineStr">
        <is>
          <t>1.10</t>
        </is>
      </c>
      <c r="B16" s="4" t="inlineStr">
        <is>
          <t>оперативный</t>
        </is>
      </c>
      <c r="C16" s="13" t="inlineStr">
        <is>
          <t>Командир пункта</t>
        </is>
      </c>
      <c r="D16" s="40" t="n"/>
      <c r="E16" s="40" t="n"/>
      <c r="F16" s="40" t="n"/>
      <c r="G16" s="40" t="n"/>
      <c r="H16" s="10" t="n"/>
    </row>
    <row r="17" outlineLevel="1">
      <c r="A17" s="11" t="inlineStr">
        <is>
          <t>1.11</t>
        </is>
      </c>
      <c r="B17" s="4" t="inlineStr">
        <is>
          <t>оперативный</t>
        </is>
      </c>
      <c r="C17" s="13" t="inlineStr">
        <is>
          <t>Заместитель командира пункта</t>
        </is>
      </c>
      <c r="D17" s="40" t="n"/>
      <c r="E17" s="40" t="n"/>
      <c r="F17" s="40" t="n"/>
      <c r="G17" s="40" t="n"/>
      <c r="H17" s="10" t="n"/>
    </row>
    <row r="18" outlineLevel="1">
      <c r="A18" s="11" t="inlineStr">
        <is>
          <t>1.12</t>
        </is>
      </c>
      <c r="B18" s="4" t="inlineStr">
        <is>
          <t>оперативный</t>
        </is>
      </c>
      <c r="C18" s="13" t="inlineStr">
        <is>
          <t>Помощник командира пункта</t>
        </is>
      </c>
      <c r="D18" s="40" t="n"/>
      <c r="E18" s="40" t="n"/>
      <c r="F18" s="40" t="n"/>
      <c r="G18" s="40" t="n"/>
      <c r="H18" s="10" t="n"/>
    </row>
    <row r="19" outlineLevel="1">
      <c r="A19" s="11" t="inlineStr">
        <is>
          <t>1.13</t>
        </is>
      </c>
      <c r="B19" s="4" t="inlineStr">
        <is>
          <t>оперативный</t>
        </is>
      </c>
      <c r="C19" s="13" t="inlineStr">
        <is>
          <t>Командир отделения</t>
        </is>
      </c>
      <c r="D19" s="40" t="n"/>
      <c r="E19" s="40" t="n"/>
      <c r="F19" s="40" t="n"/>
      <c r="G19" s="40" t="n"/>
      <c r="H19" s="10" t="n"/>
    </row>
    <row r="20" outlineLevel="1">
      <c r="A20" s="11" t="inlineStr">
        <is>
          <t>1.14</t>
        </is>
      </c>
      <c r="B20" s="4" t="inlineStr">
        <is>
          <t>оперативный</t>
        </is>
      </c>
      <c r="C20" s="13" t="inlineStr">
        <is>
          <t>Респираторщик</t>
        </is>
      </c>
      <c r="D20" s="40" t="n"/>
      <c r="E20" s="40" t="n"/>
      <c r="F20" s="40" t="n"/>
      <c r="G20" s="40" t="n"/>
      <c r="H20" s="10" t="n"/>
    </row>
    <row r="21" outlineLevel="1">
      <c r="A21" s="11" t="inlineStr">
        <is>
          <t>1.15</t>
        </is>
      </c>
      <c r="B21" s="4" t="inlineStr">
        <is>
          <t>оперативный</t>
        </is>
      </c>
      <c r="C21" s="13" t="inlineStr">
        <is>
          <t>Старший водитель автомобиля</t>
        </is>
      </c>
      <c r="D21" s="40" t="n"/>
      <c r="E21" s="40" t="n"/>
      <c r="F21" s="40" t="n"/>
      <c r="G21" s="40" t="n"/>
      <c r="H21" s="10" t="n"/>
    </row>
    <row r="22" outlineLevel="1">
      <c r="A22" s="11" t="inlineStr">
        <is>
          <t>1.16</t>
        </is>
      </c>
      <c r="B22" s="4" t="inlineStr">
        <is>
          <t>оперативный</t>
        </is>
      </c>
      <c r="C22" s="13" t="inlineStr">
        <is>
          <t>Водитель автомобиля (специального)</t>
        </is>
      </c>
      <c r="D22" s="40" t="n"/>
      <c r="E22" s="40" t="n"/>
      <c r="F22" s="40" t="n"/>
      <c r="G22" s="40" t="n"/>
      <c r="H22" s="10" t="n"/>
    </row>
    <row r="23" outlineLevel="1">
      <c r="A23" s="11" t="inlineStr">
        <is>
          <t>1.17</t>
        </is>
      </c>
      <c r="B23" s="4" t="inlineStr">
        <is>
          <t>оперативный</t>
        </is>
      </c>
      <c r="C23" s="13" t="inlineStr">
        <is>
          <t>Инструктор по пожарной профилактике</t>
        </is>
      </c>
      <c r="D23" s="40" t="n"/>
      <c r="E23" s="40" t="n"/>
      <c r="F23" s="40" t="n"/>
      <c r="G23" s="40" t="n"/>
      <c r="H23" s="10" t="n"/>
    </row>
    <row r="24" outlineLevel="1">
      <c r="A24" s="11" t="inlineStr">
        <is>
          <t>1.18</t>
        </is>
      </c>
      <c r="B24" s="4" t="inlineStr">
        <is>
          <t>оперативный</t>
        </is>
      </c>
      <c r="C24" s="13" t="inlineStr">
        <is>
          <t>Дежурный оперативный (подразделения)</t>
        </is>
      </c>
      <c r="D24" s="40" t="n"/>
      <c r="E24" s="40" t="n"/>
      <c r="F24" s="40" t="n"/>
      <c r="G24" s="40" t="n"/>
      <c r="H24" s="10" t="n"/>
    </row>
    <row r="25" outlineLevel="1">
      <c r="A25" s="11" t="inlineStr">
        <is>
          <t>1.19</t>
        </is>
      </c>
      <c r="B25" s="7" t="inlineStr">
        <is>
          <t>административно-технический состав</t>
        </is>
      </c>
      <c r="C25" s="13" t="inlineStr">
        <is>
          <t>Механик по ремонту оборудования</t>
        </is>
      </c>
      <c r="D25" s="40" t="n"/>
      <c r="E25" s="40" t="n"/>
      <c r="F25" s="40" t="n"/>
      <c r="G25" s="40" t="n"/>
      <c r="H25" s="10" t="n"/>
    </row>
    <row r="26" customFormat="1" s="14">
      <c r="A26" s="11" t="inlineStr">
        <is>
          <t>1.20</t>
        </is>
      </c>
      <c r="B26" s="7" t="inlineStr">
        <is>
          <t>административно-технический состав</t>
        </is>
      </c>
      <c r="C26" s="13" t="inlineStr">
        <is>
          <t>Машинист компрессорных установок</t>
        </is>
      </c>
      <c r="D26" s="40" t="n"/>
      <c r="E26" s="40" t="n"/>
      <c r="F26" s="40" t="n"/>
      <c r="G26" s="40" t="n"/>
      <c r="H26" s="10" t="n"/>
    </row>
    <row r="27">
      <c r="A27" s="11" t="n"/>
      <c r="B27" s="4" t="n"/>
      <c r="C27" s="22" t="inlineStr">
        <is>
          <t>Итого по оперативной службе:</t>
        </is>
      </c>
      <c r="D27" s="38">
        <f>SUM(D7:D26)</f>
        <v/>
      </c>
      <c r="E27" s="38">
        <f>SUM(E7:E26)</f>
        <v/>
      </c>
      <c r="F27" s="38">
        <f>SUM(F7:F26)</f>
        <v/>
      </c>
      <c r="G27" s="38">
        <f>SUM(G7:G26)</f>
        <v/>
      </c>
      <c r="H27" s="39">
        <f>E27/D27*100</f>
        <v/>
      </c>
    </row>
    <row r="28">
      <c r="A28" s="33" t="inlineStr">
        <is>
          <t>1.2</t>
        </is>
      </c>
      <c r="B28" s="5" t="n"/>
      <c r="C28" s="21" t="inlineStr">
        <is>
          <t>Медицинская служба</t>
        </is>
      </c>
      <c r="D28" s="40" t="n"/>
      <c r="E28" s="40" t="n"/>
      <c r="F28" s="40" t="n"/>
      <c r="G28" s="40" t="n"/>
      <c r="H28" s="10" t="n"/>
    </row>
    <row r="29">
      <c r="A29" s="11" t="inlineStr">
        <is>
          <t>1.2.1</t>
        </is>
      </c>
      <c r="B29" s="4" t="inlineStr">
        <is>
          <t>оперативный</t>
        </is>
      </c>
      <c r="C29" s="13" t="inlineStr">
        <is>
          <t xml:space="preserve">Помощник командира отряда </t>
        </is>
      </c>
      <c r="D29" s="40" t="n">
        <v>1</v>
      </c>
      <c r="E29" s="40" t="n">
        <v>1</v>
      </c>
      <c r="F29" s="40" t="n">
        <v>0</v>
      </c>
      <c r="G29" s="40" t="n"/>
      <c r="H29" s="10">
        <f>E29/D29*100</f>
        <v/>
      </c>
    </row>
    <row r="30">
      <c r="A30" s="11" t="inlineStr">
        <is>
          <t>1.2.2</t>
        </is>
      </c>
      <c r="B30" s="4" t="inlineStr">
        <is>
          <t>оперативный</t>
        </is>
      </c>
      <c r="C30" s="13" t="inlineStr">
        <is>
          <t>Заместитель командира взвода</t>
        </is>
      </c>
      <c r="D30" s="40" t="n"/>
      <c r="E30" s="40" t="n"/>
      <c r="F30" s="40" t="n"/>
      <c r="G30" s="40" t="n"/>
      <c r="H30" s="10">
        <f>E30/D30*100</f>
        <v/>
      </c>
    </row>
    <row r="31">
      <c r="A31" s="11" t="inlineStr">
        <is>
          <t>1.2.3</t>
        </is>
      </c>
      <c r="B31" s="4" t="inlineStr">
        <is>
          <t>оперативный</t>
        </is>
      </c>
      <c r="C31" s="13" t="inlineStr">
        <is>
          <t>Помощник командира взвода</t>
        </is>
      </c>
      <c r="D31" s="40" t="n">
        <v>2</v>
      </c>
      <c r="E31" s="40" t="n">
        <v>2</v>
      </c>
      <c r="F31" s="40" t="n">
        <v>0</v>
      </c>
      <c r="G31" s="40" t="n"/>
      <c r="H31" s="10">
        <f>E31/D31*100</f>
        <v/>
      </c>
    </row>
    <row r="32">
      <c r="A32" s="11" t="inlineStr">
        <is>
          <t>1.2.4</t>
        </is>
      </c>
      <c r="B32" s="4" t="inlineStr">
        <is>
          <t>оперативный</t>
        </is>
      </c>
      <c r="C32" s="13" t="inlineStr">
        <is>
          <t>Помощник командира пункта</t>
        </is>
      </c>
      <c r="D32" s="40" t="n"/>
      <c r="E32" s="40" t="n"/>
      <c r="F32" s="40" t="n"/>
      <c r="G32" s="40" t="n"/>
      <c r="H32" s="10">
        <f>E32/D32*100</f>
        <v/>
      </c>
    </row>
    <row r="33">
      <c r="A33" s="11" t="inlineStr">
        <is>
          <t>1.2.5</t>
        </is>
      </c>
      <c r="B33" s="7" t="inlineStr">
        <is>
          <t>административно-технический состав</t>
        </is>
      </c>
      <c r="C33" s="13" t="inlineStr">
        <is>
          <t>Психолог</t>
        </is>
      </c>
      <c r="D33" s="40" t="n"/>
      <c r="E33" s="40" t="n"/>
      <c r="F33" s="40" t="n"/>
      <c r="G33" s="40" t="n"/>
      <c r="H33" s="10">
        <f>E33/D33*100</f>
        <v/>
      </c>
    </row>
    <row r="34">
      <c r="A34" s="11" t="inlineStr">
        <is>
          <t>1.2.6</t>
        </is>
      </c>
      <c r="B34" s="7" t="inlineStr">
        <is>
          <t>административно-технический состав</t>
        </is>
      </c>
      <c r="C34" s="13" t="inlineStr">
        <is>
          <t>Врач</t>
        </is>
      </c>
      <c r="D34" s="40" t="n"/>
      <c r="E34" s="40" t="n"/>
      <c r="F34" s="40" t="n"/>
      <c r="G34" s="40" t="n"/>
      <c r="H34" s="10">
        <f>E34/D34*100</f>
        <v/>
      </c>
    </row>
    <row r="35" outlineLevel="1">
      <c r="A35" s="11" t="inlineStr">
        <is>
          <t>1.2.7</t>
        </is>
      </c>
      <c r="B35" s="7" t="inlineStr">
        <is>
          <t>административно-технический состав</t>
        </is>
      </c>
      <c r="C35" s="13" t="inlineStr">
        <is>
          <t>Фельдшер</t>
        </is>
      </c>
      <c r="D35" s="40" t="n"/>
      <c r="E35" s="40" t="n"/>
      <c r="F35" s="40" t="n"/>
      <c r="G35" s="40" t="n"/>
      <c r="H35" s="10">
        <f>E35/D35*100</f>
        <v/>
      </c>
    </row>
    <row r="36" outlineLevel="1">
      <c r="A36" s="11" t="n"/>
      <c r="B36" s="14" t="n"/>
      <c r="C36" s="22" t="inlineStr">
        <is>
          <t>Итого по медицинской службе:</t>
        </is>
      </c>
      <c r="D36" s="38">
        <f>SUM(D29:D35)</f>
        <v/>
      </c>
      <c r="E36" s="38">
        <f>SUM(E29:E35)</f>
        <v/>
      </c>
      <c r="F36" s="38">
        <f>SUM(F29:F35)</f>
        <v/>
      </c>
      <c r="G36" s="38">
        <f>SUM(G29:G35)</f>
        <v/>
      </c>
      <c r="H36" s="39">
        <f>E36/D36*100</f>
        <v/>
      </c>
    </row>
    <row r="37" outlineLevel="1">
      <c r="A37" s="33" t="inlineStr">
        <is>
          <t>1.3</t>
        </is>
      </c>
      <c r="B37" s="5" t="n"/>
      <c r="C37" s="23" t="inlineStr">
        <is>
          <t>Медицинская бригада экстренного реагирования (МБЭР)</t>
        </is>
      </c>
      <c r="D37" s="40" t="n"/>
      <c r="E37" s="40" t="n"/>
      <c r="F37" s="40" t="n"/>
      <c r="G37" s="40" t="n"/>
      <c r="H37" s="10" t="n"/>
    </row>
    <row r="38" outlineLevel="1">
      <c r="A38" s="11" t="inlineStr">
        <is>
          <t>1.3.1</t>
        </is>
      </c>
      <c r="B38" s="4" t="inlineStr">
        <is>
          <t>оперативный</t>
        </is>
      </c>
      <c r="C38" s="13" t="inlineStr">
        <is>
          <t>Помощник командира взвода</t>
        </is>
      </c>
      <c r="D38" s="40" t="n"/>
      <c r="E38" s="40" t="n"/>
      <c r="F38" s="40" t="n"/>
      <c r="G38" s="40" t="n"/>
      <c r="H38" s="10">
        <f>E38/D38*100</f>
        <v/>
      </c>
    </row>
    <row r="39" outlineLevel="1">
      <c r="A39" s="11" t="inlineStr">
        <is>
          <t>1.3.2</t>
        </is>
      </c>
      <c r="B39" s="4" t="inlineStr">
        <is>
          <t>оперативный</t>
        </is>
      </c>
      <c r="C39" s="13" t="inlineStr">
        <is>
          <t>Водитель автомобиля (специального)</t>
        </is>
      </c>
      <c r="D39" s="40" t="n"/>
      <c r="E39" s="40" t="n"/>
      <c r="F39" s="40" t="n"/>
      <c r="G39" s="40" t="n"/>
      <c r="H39" s="10">
        <f>E39/D39*100</f>
        <v/>
      </c>
    </row>
    <row r="40" outlineLevel="1">
      <c r="A40" s="11" t="inlineStr">
        <is>
          <t>ВОТЬ</t>
        </is>
      </c>
      <c r="B40" s="4" t="n"/>
      <c r="C40" s="22" t="inlineStr">
        <is>
          <t>Итого по МБЭР:</t>
        </is>
      </c>
      <c r="D40" s="38">
        <f>SUM(D38:D39)</f>
        <v/>
      </c>
      <c r="E40" s="38">
        <f>SUM(E38:E39)</f>
        <v/>
      </c>
      <c r="F40" s="38">
        <f>SUM(F38:F39)</f>
        <v/>
      </c>
      <c r="G40" s="38">
        <f>SUM(G38:G39)</f>
        <v/>
      </c>
      <c r="H40" s="39">
        <f>E40/D40*100</f>
        <v/>
      </c>
    </row>
    <row r="41" outlineLevel="1">
      <c r="A41" s="33" t="inlineStr">
        <is>
          <t>1.4</t>
        </is>
      </c>
      <c r="B41" s="5" t="n"/>
      <c r="C41" s="21" t="inlineStr">
        <is>
          <t>Учебный центр</t>
        </is>
      </c>
      <c r="D41" s="40" t="n"/>
      <c r="E41" s="40" t="n"/>
      <c r="F41" s="40" t="n"/>
      <c r="G41" s="40" t="n"/>
      <c r="H41" s="10" t="n"/>
    </row>
    <row r="42" customFormat="1" s="14">
      <c r="A42" s="11" t="inlineStr">
        <is>
          <t>1.4.1</t>
        </is>
      </c>
      <c r="B42" s="4" t="inlineStr">
        <is>
          <t>оперативный</t>
        </is>
      </c>
      <c r="C42" s="13" t="inlineStr">
        <is>
          <t xml:space="preserve">Помощник командира отряда </t>
        </is>
      </c>
      <c r="D42" s="40" t="n"/>
      <c r="E42" s="40" t="n"/>
      <c r="F42" s="40" t="n"/>
      <c r="G42" s="40" t="n"/>
      <c r="H42" s="10">
        <f>E42/D42*100</f>
        <v/>
      </c>
    </row>
    <row r="43">
      <c r="A43" s="11" t="inlineStr">
        <is>
          <t>1.4.2</t>
        </is>
      </c>
      <c r="B43" s="4" t="inlineStr">
        <is>
          <t>оперативный</t>
        </is>
      </c>
      <c r="C43" s="13" t="inlineStr">
        <is>
          <t>Командир взвода</t>
        </is>
      </c>
      <c r="D43" s="40" t="n">
        <v>1</v>
      </c>
      <c r="E43" s="40" t="n">
        <v>1</v>
      </c>
      <c r="F43" s="40" t="n">
        <v>0</v>
      </c>
      <c r="G43" s="40" t="n"/>
      <c r="H43" s="10">
        <f>E43/D43*100</f>
        <v/>
      </c>
    </row>
    <row r="44" outlineLevel="1">
      <c r="A44" s="11" t="inlineStr">
        <is>
          <t>1.4.3</t>
        </is>
      </c>
      <c r="B44" s="4" t="inlineStr">
        <is>
          <t>оперативный</t>
        </is>
      </c>
      <c r="C44" s="13" t="inlineStr">
        <is>
          <t>Заместитель командира взвода</t>
        </is>
      </c>
      <c r="D44" s="40" t="n"/>
      <c r="E44" s="40" t="n"/>
      <c r="F44" s="40" t="n"/>
      <c r="G44" s="40" t="n"/>
      <c r="H44" s="10">
        <f>E44/D44*100</f>
        <v/>
      </c>
    </row>
    <row r="45" outlineLevel="1">
      <c r="A45" s="11" t="inlineStr">
        <is>
          <t>1.4.4</t>
        </is>
      </c>
      <c r="B45" s="4" t="inlineStr">
        <is>
          <t>оперативный</t>
        </is>
      </c>
      <c r="C45" s="13" t="inlineStr">
        <is>
          <t>Помощник командира взвода</t>
        </is>
      </c>
      <c r="D45" s="40" t="n">
        <v>1</v>
      </c>
      <c r="E45" s="40" t="n">
        <v>1</v>
      </c>
      <c r="F45" s="40" t="n">
        <v>0</v>
      </c>
      <c r="G45" s="40" t="n"/>
      <c r="H45" s="10">
        <f>E45/D45*100</f>
        <v/>
      </c>
    </row>
    <row r="46">
      <c r="A46" s="11" t="inlineStr">
        <is>
          <t>1.4.5</t>
        </is>
      </c>
      <c r="B46" s="4" t="inlineStr">
        <is>
          <t>оперативный</t>
        </is>
      </c>
      <c r="C46" s="13" t="inlineStr">
        <is>
          <t>Командир отделения</t>
        </is>
      </c>
      <c r="D46" s="40" t="n">
        <v>1</v>
      </c>
      <c r="E46" s="40" t="n">
        <v>1</v>
      </c>
      <c r="F46" s="40" t="n">
        <v>0</v>
      </c>
      <c r="G46" s="40" t="n"/>
      <c r="H46" s="10">
        <f>E46/D46*100</f>
        <v/>
      </c>
    </row>
    <row r="47" ht="31.5" customHeight="1">
      <c r="A47" s="11" t="inlineStr">
        <is>
          <t>1.4.6</t>
        </is>
      </c>
      <c r="B47" s="7" t="inlineStr">
        <is>
          <t>административно-технический состав</t>
        </is>
      </c>
      <c r="C47" s="13" t="inlineStr">
        <is>
          <t>Инструктор по службе (профессиональной подготовке)</t>
        </is>
      </c>
      <c r="D47" s="40" t="n"/>
      <c r="E47" s="40" t="n"/>
      <c r="F47" s="40" t="n"/>
      <c r="G47" s="40" t="n"/>
      <c r="H47" s="10">
        <f>E47/D47*100</f>
        <v/>
      </c>
    </row>
    <row r="48" outlineLevel="1">
      <c r="A48" s="11" t="inlineStr">
        <is>
          <t>1.4.7</t>
        </is>
      </c>
      <c r="B48" s="7" t="inlineStr">
        <is>
          <t>административно-технический состав</t>
        </is>
      </c>
      <c r="C48" s="13" t="inlineStr">
        <is>
          <t>Помощник командира отряда учебного центра*</t>
        </is>
      </c>
      <c r="D48" s="40" t="n"/>
      <c r="E48" s="40" t="n"/>
      <c r="F48" s="40" t="n"/>
      <c r="G48" s="40" t="n"/>
      <c r="H48" s="10">
        <f>E48/D48*100</f>
        <v/>
      </c>
    </row>
    <row r="49" outlineLevel="1">
      <c r="A49" s="11" t="inlineStr">
        <is>
          <t>1.4.8</t>
        </is>
      </c>
      <c r="B49" s="7" t="inlineStr">
        <is>
          <t>административно-технический состав</t>
        </is>
      </c>
      <c r="C49" s="13" t="inlineStr">
        <is>
          <t>Командир взвода  учебного центра*</t>
        </is>
      </c>
      <c r="D49" s="40" t="n"/>
      <c r="E49" s="40" t="n"/>
      <c r="F49" s="40" t="n"/>
      <c r="G49" s="40" t="n"/>
      <c r="H49" s="10">
        <f>E49/D49*100</f>
        <v/>
      </c>
    </row>
    <row r="50" outlineLevel="1">
      <c r="A50" s="11" t="inlineStr">
        <is>
          <t>1.4.9</t>
        </is>
      </c>
      <c r="B50" s="7" t="inlineStr">
        <is>
          <t>административно-технический состав</t>
        </is>
      </c>
      <c r="C50" s="13" t="inlineStr">
        <is>
          <t>Заместитель командира взвода  учебного центра*</t>
        </is>
      </c>
      <c r="D50" s="40" t="n"/>
      <c r="E50" s="40" t="n"/>
      <c r="F50" s="40" t="n"/>
      <c r="G50" s="40" t="n"/>
      <c r="H50" s="10">
        <f>E50/D50*100</f>
        <v/>
      </c>
    </row>
    <row r="51" outlineLevel="1">
      <c r="A51" s="11" t="inlineStr">
        <is>
          <t>1.4.10</t>
        </is>
      </c>
      <c r="B51" s="7" t="inlineStr">
        <is>
          <t>административно-технический состав</t>
        </is>
      </c>
      <c r="C51" s="13" t="inlineStr">
        <is>
          <t>Помощник командира взвода  учебного центра*</t>
        </is>
      </c>
      <c r="D51" s="40" t="n"/>
      <c r="E51" s="40" t="n"/>
      <c r="F51" s="40" t="n"/>
      <c r="G51" s="40" t="n"/>
      <c r="H51" s="10">
        <f>E51/D51*100</f>
        <v/>
      </c>
    </row>
    <row r="52" outlineLevel="1">
      <c r="A52" s="11" t="inlineStr">
        <is>
          <t>1.4.11</t>
        </is>
      </c>
      <c r="B52" s="7" t="inlineStr">
        <is>
          <t>административно-технический состав</t>
        </is>
      </c>
      <c r="C52" s="13" t="inlineStr">
        <is>
          <t>Командир отделения  учебного центра*</t>
        </is>
      </c>
      <c r="D52" s="40" t="n"/>
      <c r="E52" s="40" t="n"/>
      <c r="F52" s="40" t="n"/>
      <c r="G52" s="40" t="n"/>
      <c r="H52" s="10">
        <f>E52/D52*100</f>
        <v/>
      </c>
    </row>
    <row r="53" outlineLevel="1" ht="15.75" customHeight="1">
      <c r="A53" s="11" t="n"/>
      <c r="B53" s="4" t="n"/>
      <c r="C53" s="22" t="inlineStr">
        <is>
          <t>Итого по учебному центру:</t>
        </is>
      </c>
      <c r="D53" s="38">
        <f>SUM(D42:D52)</f>
        <v/>
      </c>
      <c r="E53" s="38">
        <f>SUM(E42:E52)</f>
        <v/>
      </c>
      <c r="F53" s="38">
        <f>SUM(F42:F52)</f>
        <v/>
      </c>
      <c r="G53" s="38">
        <f>SUM(G42:G52)</f>
        <v/>
      </c>
      <c r="H53" s="39">
        <f>E53/D53*100</f>
        <v/>
      </c>
    </row>
    <row r="54" outlineLevel="1">
      <c r="A54" s="33" t="inlineStr">
        <is>
          <t>2</t>
        </is>
      </c>
      <c r="B54" s="6" t="n"/>
      <c r="C54" s="21" t="inlineStr">
        <is>
          <t>Профилактическая служба</t>
        </is>
      </c>
      <c r="D54" s="40" t="n"/>
      <c r="E54" s="40" t="n"/>
      <c r="F54" s="40" t="n"/>
      <c r="G54" s="40" t="n"/>
      <c r="H54" s="10" t="n"/>
    </row>
    <row r="55" outlineLevel="1">
      <c r="A55" s="11" t="inlineStr">
        <is>
          <t>2.1</t>
        </is>
      </c>
      <c r="B55" s="12" t="inlineStr">
        <is>
          <t>оперативный</t>
        </is>
      </c>
      <c r="C55" s="13" t="inlineStr">
        <is>
          <t xml:space="preserve">Заместитель командира отряда </t>
        </is>
      </c>
      <c r="D55" s="40" t="n">
        <v>1</v>
      </c>
      <c r="E55" s="40" t="n">
        <v>1</v>
      </c>
      <c r="F55" s="40" t="n">
        <v>0</v>
      </c>
      <c r="G55" s="40" t="n"/>
      <c r="H55" s="10">
        <f>E55/D55*100</f>
        <v/>
      </c>
    </row>
    <row r="56" outlineLevel="1">
      <c r="A56" s="11" t="inlineStr">
        <is>
          <t>2.2</t>
        </is>
      </c>
      <c r="B56" s="4" t="inlineStr">
        <is>
          <t>оперативный</t>
        </is>
      </c>
      <c r="C56" s="13" t="inlineStr">
        <is>
          <t xml:space="preserve">Помощник командира отряда </t>
        </is>
      </c>
      <c r="D56" s="40" t="n">
        <v>1</v>
      </c>
      <c r="E56" s="40" t="n">
        <v>1</v>
      </c>
      <c r="F56" s="40" t="n">
        <v>0</v>
      </c>
      <c r="G56" s="40" t="n"/>
      <c r="H56" s="10">
        <f>E56/D56*100</f>
        <v/>
      </c>
    </row>
    <row r="57" outlineLevel="1">
      <c r="A57" s="11" t="inlineStr">
        <is>
          <t>2.3</t>
        </is>
      </c>
      <c r="B57" s="4" t="inlineStr">
        <is>
          <t>оперативный</t>
        </is>
      </c>
      <c r="C57" s="13" t="inlineStr">
        <is>
          <t>Районный инженер</t>
        </is>
      </c>
      <c r="D57" s="40" t="n"/>
      <c r="E57" s="40" t="n"/>
      <c r="F57" s="40" t="n"/>
      <c r="G57" s="40" t="n"/>
      <c r="H57" s="10">
        <f>E57/D57*100</f>
        <v/>
      </c>
    </row>
    <row r="58" outlineLevel="1">
      <c r="A58" s="33" t="inlineStr">
        <is>
          <t>2.1</t>
        </is>
      </c>
      <c r="B58" s="6" t="n"/>
      <c r="C58" s="21" t="inlineStr">
        <is>
          <t>Служба депрессионных съёмок (СДС)</t>
        </is>
      </c>
      <c r="D58" s="40" t="n"/>
      <c r="E58" s="40" t="n"/>
      <c r="F58" s="40" t="n"/>
      <c r="G58" s="40" t="n"/>
      <c r="H58" s="10" t="n"/>
    </row>
    <row r="59" customFormat="1" s="14">
      <c r="A59" s="11" t="inlineStr">
        <is>
          <t>2.1.1</t>
        </is>
      </c>
      <c r="B59" s="4" t="inlineStr">
        <is>
          <t>оперативный</t>
        </is>
      </c>
      <c r="C59" s="13" t="inlineStr">
        <is>
          <t xml:space="preserve">Помощник командира отряда </t>
        </is>
      </c>
      <c r="D59" s="40" t="n"/>
      <c r="E59" s="40" t="n"/>
      <c r="F59" s="40" t="n"/>
      <c r="G59" s="40" t="n"/>
      <c r="H59" s="10">
        <f>E59/D59*100</f>
        <v/>
      </c>
    </row>
    <row r="60">
      <c r="A60" s="11" t="inlineStr">
        <is>
          <t>2.1.2</t>
        </is>
      </c>
      <c r="B60" s="4" t="inlineStr">
        <is>
          <t>оперативный</t>
        </is>
      </c>
      <c r="C60" s="13" t="inlineStr">
        <is>
          <t>Командир взвода</t>
        </is>
      </c>
      <c r="D60" s="40" t="n">
        <v>1</v>
      </c>
      <c r="E60" s="40" t="n">
        <v>1</v>
      </c>
      <c r="F60" s="40" t="n">
        <v>0</v>
      </c>
      <c r="G60" s="40" t="n"/>
      <c r="H60" s="10">
        <f>E60/D60*100</f>
        <v/>
      </c>
    </row>
    <row r="61">
      <c r="A61" s="11" t="inlineStr">
        <is>
          <t>2.1.3</t>
        </is>
      </c>
      <c r="B61" s="4" t="inlineStr">
        <is>
          <t>оперативный</t>
        </is>
      </c>
      <c r="C61" s="13" t="inlineStr">
        <is>
          <t>Заместитель командира взвода</t>
        </is>
      </c>
      <c r="D61" s="40" t="n"/>
      <c r="E61" s="40" t="n"/>
      <c r="F61" s="40" t="n"/>
      <c r="G61" s="40" t="n"/>
      <c r="H61" s="10">
        <f>E61/D61*100</f>
        <v/>
      </c>
    </row>
    <row r="62" customFormat="1" s="14">
      <c r="A62" s="11" t="inlineStr">
        <is>
          <t>2.1.4</t>
        </is>
      </c>
      <c r="B62" s="4" t="inlineStr">
        <is>
          <t>оперативный</t>
        </is>
      </c>
      <c r="C62" s="13" t="inlineStr">
        <is>
          <t>Помощник командира взвода</t>
        </is>
      </c>
      <c r="D62" s="40" t="n">
        <v>1</v>
      </c>
      <c r="E62" s="40" t="n">
        <v>0</v>
      </c>
      <c r="F62" s="40" t="n">
        <v>1</v>
      </c>
      <c r="G62" s="40" t="n"/>
      <c r="H62" s="10">
        <f>E62/D62*100</f>
        <v/>
      </c>
    </row>
    <row r="63" customFormat="1" s="14">
      <c r="A63" s="11" t="n"/>
      <c r="B63" s="4" t="n"/>
      <c r="C63" s="22" t="inlineStr">
        <is>
          <t>Итого по СДС:</t>
        </is>
      </c>
      <c r="D63" s="38">
        <f>SUM(D59:D62)</f>
        <v/>
      </c>
      <c r="E63" s="38">
        <f>SUM(E59:E62)</f>
        <v/>
      </c>
      <c r="F63" s="38">
        <f>SUM(F59:F62)</f>
        <v/>
      </c>
      <c r="G63" s="38">
        <f>SUM(G59:G62)</f>
        <v/>
      </c>
      <c r="H63" s="39">
        <f>E63/D63*100</f>
        <v/>
      </c>
    </row>
    <row r="64">
      <c r="A64" s="33" t="inlineStr">
        <is>
          <t>2.2</t>
        </is>
      </c>
      <c r="B64" s="6" t="n"/>
      <c r="C64" s="21" t="inlineStr">
        <is>
          <t>Контрольно-испытательная лаборатория (КИЛ)</t>
        </is>
      </c>
      <c r="D64" s="40" t="n"/>
      <c r="E64" s="40" t="n"/>
      <c r="F64" s="40" t="n"/>
      <c r="G64" s="40" t="n"/>
      <c r="H64" s="10" t="n"/>
    </row>
    <row r="65">
      <c r="A65" s="11" t="inlineStr">
        <is>
          <t>2.2.1</t>
        </is>
      </c>
      <c r="B65" s="7" t="inlineStr">
        <is>
          <t>административно-технический состав</t>
        </is>
      </c>
      <c r="C65" s="13" t="inlineStr">
        <is>
          <t>Начальник лаборатории</t>
        </is>
      </c>
      <c r="D65" s="40" t="n">
        <v>1</v>
      </c>
      <c r="E65" s="40" t="n">
        <v>1</v>
      </c>
      <c r="F65" s="40" t="n">
        <v>0</v>
      </c>
      <c r="G65" s="40" t="n"/>
      <c r="H65" s="10">
        <f>E65/D65*100</f>
        <v/>
      </c>
    </row>
    <row r="66">
      <c r="A66" s="11" t="inlineStr">
        <is>
          <t>2.2.2</t>
        </is>
      </c>
      <c r="B66" s="7" t="inlineStr">
        <is>
          <t>административно-технический состав</t>
        </is>
      </c>
      <c r="C66" s="13" t="inlineStr">
        <is>
          <t xml:space="preserve">Заместитель  начальника лаборатории </t>
        </is>
      </c>
      <c r="D66" s="40" t="n">
        <v>1</v>
      </c>
      <c r="E66" s="40" t="n">
        <v>1</v>
      </c>
      <c r="F66" s="40" t="n">
        <v>0</v>
      </c>
      <c r="G66" s="40" t="n"/>
      <c r="H66" s="10">
        <f>E66/D66*100</f>
        <v/>
      </c>
    </row>
    <row r="67">
      <c r="A67" s="11" t="inlineStr">
        <is>
          <t>2.2.3</t>
        </is>
      </c>
      <c r="B67" s="7" t="inlineStr">
        <is>
          <t>административно-технический состав</t>
        </is>
      </c>
      <c r="C67" s="13" t="inlineStr">
        <is>
          <t xml:space="preserve">Инженер лаборатории I категории </t>
        </is>
      </c>
      <c r="D67" s="40" t="n">
        <v>3</v>
      </c>
      <c r="E67" s="40" t="n">
        <v>3</v>
      </c>
      <c r="F67" s="40" t="n">
        <v>0</v>
      </c>
      <c r="G67" s="40" t="n"/>
      <c r="H67" s="10">
        <f>E67/D67*100</f>
        <v/>
      </c>
    </row>
    <row r="68">
      <c r="A68" s="11" t="inlineStr">
        <is>
          <t>2.2.4</t>
        </is>
      </c>
      <c r="B68" s="7" t="inlineStr">
        <is>
          <t>административно-технический состав</t>
        </is>
      </c>
      <c r="C68" s="13" t="inlineStr">
        <is>
          <t xml:space="preserve">Инженер лаборатории II категории </t>
        </is>
      </c>
      <c r="D68" s="40" t="n">
        <v>3</v>
      </c>
      <c r="E68" s="40" t="n">
        <v>4</v>
      </c>
      <c r="F68" s="40" t="n">
        <v>0</v>
      </c>
      <c r="G68" s="40" t="n">
        <v>1</v>
      </c>
      <c r="H68" s="10">
        <f>E68/D68*100</f>
        <v/>
      </c>
    </row>
    <row r="69">
      <c r="A69" s="11" t="inlineStr">
        <is>
          <t>2.2.5</t>
        </is>
      </c>
      <c r="B69" s="7" t="inlineStr">
        <is>
          <t>административно-технический состав</t>
        </is>
      </c>
      <c r="C69" s="13" t="inlineStr">
        <is>
          <t xml:space="preserve">Инженер лаборатории </t>
        </is>
      </c>
      <c r="D69" s="40" t="n"/>
      <c r="E69" s="40" t="n"/>
      <c r="F69" s="40" t="n"/>
      <c r="G69" s="40" t="n"/>
      <c r="H69" s="10">
        <f>E69/D69*100</f>
        <v/>
      </c>
    </row>
    <row r="70" customFormat="1" s="18">
      <c r="A70" s="11" t="inlineStr">
        <is>
          <t>2.2.6</t>
        </is>
      </c>
      <c r="B70" s="7" t="inlineStr">
        <is>
          <t>административно-технический состав</t>
        </is>
      </c>
      <c r="C70" s="13" t="inlineStr">
        <is>
          <t xml:space="preserve">Техник-лаборант  I категории </t>
        </is>
      </c>
      <c r="D70" s="40" t="n">
        <v>1</v>
      </c>
      <c r="E70" s="40" t="n">
        <v>1</v>
      </c>
      <c r="F70" s="40" t="n">
        <v>0</v>
      </c>
      <c r="G70" s="40" t="n"/>
      <c r="H70" s="10">
        <f>E70/D70*100</f>
        <v/>
      </c>
    </row>
    <row r="71">
      <c r="A71" s="11" t="inlineStr">
        <is>
          <t>2.2.7</t>
        </is>
      </c>
      <c r="B71" s="7" t="inlineStr">
        <is>
          <t>административно-технический состав</t>
        </is>
      </c>
      <c r="C71" s="13" t="inlineStr">
        <is>
          <t xml:space="preserve">Техник-лаборант II категории </t>
        </is>
      </c>
      <c r="D71" s="40" t="n"/>
      <c r="E71" s="40" t="n"/>
      <c r="F71" s="40" t="n"/>
      <c r="G71" s="40" t="n"/>
      <c r="H71" s="10">
        <f>E71/D71*100</f>
        <v/>
      </c>
    </row>
    <row r="72">
      <c r="A72" s="11" t="inlineStr">
        <is>
          <t>2.2.8</t>
        </is>
      </c>
      <c r="B72" s="7" t="inlineStr">
        <is>
          <t>административно-технический состав</t>
        </is>
      </c>
      <c r="C72" s="13" t="inlineStr">
        <is>
          <t xml:space="preserve">Техник-лаборант </t>
        </is>
      </c>
      <c r="D72" s="40" t="n"/>
      <c r="E72" s="40" t="n"/>
      <c r="F72" s="40" t="n"/>
      <c r="G72" s="40" t="n"/>
      <c r="H72" s="10">
        <f>E72/D72*100</f>
        <v/>
      </c>
    </row>
    <row r="73">
      <c r="A73" s="11" t="inlineStr">
        <is>
          <t>2.2.9</t>
        </is>
      </c>
      <c r="B73" s="7" t="inlineStr">
        <is>
          <t>административно-технический состав</t>
        </is>
      </c>
      <c r="C73" s="13" t="inlineStr">
        <is>
          <t>Механик по ремонту оборудования (КИЛ)</t>
        </is>
      </c>
      <c r="D73" s="40" t="n"/>
      <c r="E73" s="40" t="n"/>
      <c r="F73" s="40" t="n"/>
      <c r="G73" s="40" t="n"/>
      <c r="H73" s="10">
        <f>E73/D73*100</f>
        <v/>
      </c>
    </row>
    <row r="74">
      <c r="A74" s="11" t="inlineStr">
        <is>
          <t>2.2.10</t>
        </is>
      </c>
      <c r="B74" s="7" t="inlineStr">
        <is>
          <t>административно-технический состав</t>
        </is>
      </c>
      <c r="C74" s="13" t="inlineStr">
        <is>
          <t>Наборщик проб в шахтах</t>
        </is>
      </c>
      <c r="D74" s="40" t="n"/>
      <c r="E74" s="40" t="n"/>
      <c r="F74" s="40" t="n"/>
      <c r="G74" s="40" t="n"/>
      <c r="H74" s="10">
        <f>E74/D74*100</f>
        <v/>
      </c>
    </row>
    <row r="75" customFormat="1" s="14">
      <c r="A75" s="11" t="n"/>
      <c r="B75" s="4" t="n"/>
      <c r="C75" s="22" t="inlineStr">
        <is>
          <t>Итого по КИЛ:</t>
        </is>
      </c>
      <c r="D75" s="38">
        <f>SUM(D65:D74)</f>
        <v/>
      </c>
      <c r="E75" s="38">
        <f>SUM(E65:E74)</f>
        <v/>
      </c>
      <c r="F75" s="38">
        <f>SUM(F65:F74)</f>
        <v/>
      </c>
      <c r="G75" s="38">
        <f>SUM(G65:G74)</f>
        <v/>
      </c>
      <c r="H75" s="39">
        <f>E75/D75*100</f>
        <v/>
      </c>
    </row>
    <row r="76">
      <c r="A76" s="33" t="inlineStr">
        <is>
          <t>2.3</t>
        </is>
      </c>
      <c r="B76" s="6" t="n"/>
      <c r="C76" s="21" t="inlineStr">
        <is>
          <t>Канатно-испытательная станция (КИС)</t>
        </is>
      </c>
      <c r="D76" s="40" t="n"/>
      <c r="E76" s="40" t="n"/>
      <c r="F76" s="40" t="n"/>
      <c r="G76" s="40" t="n"/>
      <c r="H76" s="10" t="n"/>
    </row>
    <row r="77">
      <c r="A77" s="11" t="inlineStr">
        <is>
          <t>2.3.1</t>
        </is>
      </c>
      <c r="B77" s="7" t="inlineStr">
        <is>
          <t>административно-технический состав</t>
        </is>
      </c>
      <c r="C77" s="13" t="inlineStr">
        <is>
          <t>Заведующий КИС</t>
        </is>
      </c>
      <c r="D77" s="40" t="n"/>
      <c r="E77" s="40" t="n"/>
      <c r="F77" s="40" t="n"/>
      <c r="G77" s="40" t="n"/>
      <c r="H77" s="10">
        <f>E77/D77*100</f>
        <v/>
      </c>
    </row>
    <row r="78">
      <c r="A78" s="11" t="inlineStr">
        <is>
          <t>2.3.2</t>
        </is>
      </c>
      <c r="B78" s="7" t="inlineStr">
        <is>
          <t>административно-технический состав</t>
        </is>
      </c>
      <c r="C78" s="13" t="inlineStr">
        <is>
          <t>Техник-лаборант КИС</t>
        </is>
      </c>
      <c r="D78" s="40" t="n"/>
      <c r="E78" s="40" t="n"/>
      <c r="F78" s="40" t="n"/>
      <c r="G78" s="40" t="n"/>
      <c r="H78" s="10">
        <f>E78/D78*100</f>
        <v/>
      </c>
    </row>
    <row r="79">
      <c r="A79" s="11" t="inlineStr">
        <is>
          <t>2.3.3</t>
        </is>
      </c>
      <c r="B79" s="7" t="inlineStr">
        <is>
          <t>административно-технический состав</t>
        </is>
      </c>
      <c r="C79" s="13" t="inlineStr">
        <is>
          <t>Слесарь КИС</t>
        </is>
      </c>
      <c r="D79" s="40" t="n"/>
      <c r="E79" s="40" t="n"/>
      <c r="F79" s="40" t="n"/>
      <c r="G79" s="40" t="n"/>
      <c r="H79" s="10">
        <f>E79/D79*100</f>
        <v/>
      </c>
    </row>
    <row r="80">
      <c r="A80" s="11" t="n"/>
      <c r="B80" s="4" t="n"/>
      <c r="C80" s="22" t="inlineStr">
        <is>
          <t>Итого по КИС:</t>
        </is>
      </c>
      <c r="D80" s="38">
        <f>SUM(D77:D79)</f>
        <v/>
      </c>
      <c r="E80" s="38">
        <f>SUM(E77:E79)</f>
        <v/>
      </c>
      <c r="F80" s="38">
        <f>SUM(F77:F79)</f>
        <v/>
      </c>
      <c r="G80" s="38">
        <f>SUM(G77:G79)</f>
        <v/>
      </c>
      <c r="H80" s="39">
        <f>E80/D80*100</f>
        <v/>
      </c>
    </row>
    <row r="81" customFormat="1" s="14">
      <c r="A81" s="34" t="n"/>
      <c r="B81" s="4" t="n"/>
      <c r="C81" s="22" t="inlineStr">
        <is>
          <t>Итого по профилактической службе:</t>
        </is>
      </c>
      <c r="D81" s="38">
        <f>D80+D75+D63+D57+D56+D55</f>
        <v/>
      </c>
      <c r="E81" s="38">
        <f>E80+E75+E63+E57+E56+E55</f>
        <v/>
      </c>
      <c r="F81" s="38">
        <f>F80+F75+F63+F57+F56+F55</f>
        <v/>
      </c>
      <c r="G81" s="38">
        <f>G80+G75+G63+G57+G56+G55</f>
        <v/>
      </c>
      <c r="H81" s="39">
        <f>E81/D81*100</f>
        <v/>
      </c>
    </row>
    <row r="82">
      <c r="A82" s="33" t="inlineStr">
        <is>
          <t>3</t>
        </is>
      </c>
      <c r="B82" s="6" t="n"/>
      <c r="C82" s="21" t="inlineStr">
        <is>
          <t>Экономическая служба</t>
        </is>
      </c>
      <c r="D82" s="40" t="n"/>
      <c r="E82" s="40" t="n"/>
      <c r="F82" s="40" t="n"/>
      <c r="G82" s="40" t="n"/>
      <c r="H82" s="10" t="n"/>
    </row>
    <row r="83">
      <c r="A83" s="11" t="inlineStr">
        <is>
          <t>3.1</t>
        </is>
      </c>
      <c r="B83" s="7" t="inlineStr">
        <is>
          <t>административно-технический состав</t>
        </is>
      </c>
      <c r="C83" s="13" t="inlineStr">
        <is>
          <t>Заместитель командира отряда по экономике</t>
        </is>
      </c>
      <c r="D83" s="40" t="n"/>
      <c r="E83" s="40" t="n"/>
      <c r="F83" s="40" t="n"/>
      <c r="G83" s="40" t="n"/>
      <c r="H83" s="10">
        <f>E83/D83*100</f>
        <v/>
      </c>
    </row>
    <row r="84">
      <c r="A84" s="11" t="inlineStr">
        <is>
          <t>3.2</t>
        </is>
      </c>
      <c r="B84" s="7" t="inlineStr">
        <is>
          <t>административно-технический состав</t>
        </is>
      </c>
      <c r="C84" s="13" t="inlineStr">
        <is>
          <t>Главный экономист</t>
        </is>
      </c>
      <c r="D84" s="40" t="n"/>
      <c r="E84" s="40" t="n"/>
      <c r="F84" s="40" t="n"/>
      <c r="G84" s="40" t="n"/>
      <c r="H84" s="10">
        <f>E84/D84*100</f>
        <v/>
      </c>
    </row>
    <row r="85">
      <c r="A85" s="11" t="inlineStr">
        <is>
          <t>3.3</t>
        </is>
      </c>
      <c r="B85" s="7" t="inlineStr">
        <is>
          <t>административно-технический состав</t>
        </is>
      </c>
      <c r="C85" s="13" t="inlineStr">
        <is>
          <t>Ведущий экономист</t>
        </is>
      </c>
      <c r="D85" s="40" t="n">
        <v>1</v>
      </c>
      <c r="E85" s="40" t="n">
        <v>1</v>
      </c>
      <c r="F85" s="40" t="n">
        <v>0</v>
      </c>
      <c r="G85" s="40" t="n"/>
      <c r="H85" s="10">
        <f>E85/D85*100</f>
        <v/>
      </c>
    </row>
    <row r="86">
      <c r="A86" s="11" t="inlineStr">
        <is>
          <t>3.4</t>
        </is>
      </c>
      <c r="B86" s="7" t="inlineStr">
        <is>
          <t>административно-технический состав</t>
        </is>
      </c>
      <c r="C86" s="13" t="inlineStr">
        <is>
          <t>Экономист</t>
        </is>
      </c>
      <c r="D86" s="40" t="n">
        <v>1</v>
      </c>
      <c r="E86" s="40" t="n">
        <v>1</v>
      </c>
      <c r="F86" s="40" t="n">
        <v>0</v>
      </c>
      <c r="G86" s="40" t="n"/>
      <c r="H86" s="10">
        <f>E86/D86*100</f>
        <v/>
      </c>
    </row>
    <row r="87" customFormat="1" s="14">
      <c r="A87" s="11" t="n"/>
      <c r="B87" s="4" t="n"/>
      <c r="C87" s="22" t="inlineStr">
        <is>
          <t>Итого по экономической службе:</t>
        </is>
      </c>
      <c r="D87" s="38">
        <f>SUM(D83:D86)</f>
        <v/>
      </c>
      <c r="E87" s="38">
        <f>SUM(E83:E86)</f>
        <v/>
      </c>
      <c r="F87" s="38">
        <f>SUM(F83:F86)</f>
        <v/>
      </c>
      <c r="G87" s="38">
        <f>SUM(G83:G86)</f>
        <v/>
      </c>
      <c r="H87" s="39">
        <f>E87/D87*100</f>
        <v/>
      </c>
    </row>
    <row r="88">
      <c r="A88" s="33" t="inlineStr">
        <is>
          <t>4</t>
        </is>
      </c>
      <c r="B88" s="6" t="n"/>
      <c r="C88" s="21" t="inlineStr">
        <is>
          <t>Бухгалтерия</t>
        </is>
      </c>
      <c r="D88" s="40" t="n"/>
      <c r="E88" s="40" t="n"/>
      <c r="F88" s="40" t="n"/>
      <c r="G88" s="40" t="n"/>
      <c r="H88" s="10" t="n"/>
    </row>
    <row r="89">
      <c r="A89" s="11" t="inlineStr">
        <is>
          <t>4.1</t>
        </is>
      </c>
      <c r="B89" s="7" t="inlineStr">
        <is>
          <t>административно-технический состав</t>
        </is>
      </c>
      <c r="C89" s="13" t="inlineStr">
        <is>
          <t>Главный бухгалтер</t>
        </is>
      </c>
      <c r="D89" s="40" t="n">
        <v>1</v>
      </c>
      <c r="E89" s="40" t="n">
        <v>1</v>
      </c>
      <c r="F89" s="40" t="n">
        <v>0</v>
      </c>
      <c r="G89" s="40" t="n"/>
      <c r="H89" s="10">
        <f>E89/D89*100</f>
        <v/>
      </c>
    </row>
    <row r="90">
      <c r="A90" s="11" t="inlineStr">
        <is>
          <t>4.2</t>
        </is>
      </c>
      <c r="B90" s="7" t="inlineStr">
        <is>
          <t>административно-технический состав</t>
        </is>
      </c>
      <c r="C90" s="13" t="inlineStr">
        <is>
          <t>Заместитель главного бухгалтера</t>
        </is>
      </c>
      <c r="D90" s="40" t="n">
        <v>1</v>
      </c>
      <c r="E90" s="40" t="n">
        <v>1</v>
      </c>
      <c r="F90" s="40" t="n">
        <v>0</v>
      </c>
      <c r="G90" s="40" t="n"/>
      <c r="H90" s="10">
        <f>E90/D90*100</f>
        <v/>
      </c>
    </row>
    <row r="91">
      <c r="A91" s="11" t="inlineStr">
        <is>
          <t>4.3</t>
        </is>
      </c>
      <c r="B91" s="7" t="inlineStr">
        <is>
          <t>административно-технический состав</t>
        </is>
      </c>
      <c r="C91" s="13" t="inlineStr">
        <is>
          <t>Бухгалтер I категории</t>
        </is>
      </c>
      <c r="D91" s="40" t="n">
        <v>1</v>
      </c>
      <c r="E91" s="40" t="n">
        <v>1</v>
      </c>
      <c r="F91" s="40" t="n">
        <v>0</v>
      </c>
      <c r="G91" s="40" t="n"/>
      <c r="H91" s="10">
        <f>E91/D91*100</f>
        <v/>
      </c>
    </row>
    <row r="92">
      <c r="A92" s="11" t="inlineStr">
        <is>
          <t>4.4</t>
        </is>
      </c>
      <c r="B92" s="7" t="inlineStr">
        <is>
          <t>административно-технический состав</t>
        </is>
      </c>
      <c r="C92" s="13" t="inlineStr">
        <is>
          <t>Бухгалтер II категории</t>
        </is>
      </c>
      <c r="D92" s="40" t="n">
        <v>3</v>
      </c>
      <c r="E92" s="40" t="n">
        <v>3</v>
      </c>
      <c r="F92" s="40" t="n">
        <v>0</v>
      </c>
      <c r="G92" s="40" t="n"/>
      <c r="H92" s="10">
        <f>E92/D92*100</f>
        <v/>
      </c>
    </row>
    <row r="93">
      <c r="A93" s="11" t="inlineStr">
        <is>
          <t>4.5</t>
        </is>
      </c>
      <c r="B93" s="7" t="inlineStr">
        <is>
          <t>административно-технический состав</t>
        </is>
      </c>
      <c r="C93" s="13" t="inlineStr">
        <is>
          <t>Бухгалтер</t>
        </is>
      </c>
      <c r="D93" s="40" t="n"/>
      <c r="E93" s="40" t="n"/>
      <c r="F93" s="40" t="n"/>
      <c r="G93" s="40" t="n"/>
      <c r="H93" s="10">
        <f>E93/D93*100</f>
        <v/>
      </c>
    </row>
    <row r="94" customFormat="1" s="14">
      <c r="A94" s="11" t="n"/>
      <c r="B94" s="4" t="n"/>
      <c r="C94" s="22" t="inlineStr">
        <is>
          <t>Итого по бухгалтерии:</t>
        </is>
      </c>
      <c r="D94" s="38">
        <f>SUM(D89:D93)</f>
        <v/>
      </c>
      <c r="E94" s="38">
        <f>SUM(E89:E93)</f>
        <v/>
      </c>
      <c r="F94" s="38">
        <f>SUM(F89:F93)</f>
        <v/>
      </c>
      <c r="G94" s="38">
        <f>SUM(G89:G93)</f>
        <v/>
      </c>
      <c r="H94" s="39">
        <f>E94/D94*100</f>
        <v/>
      </c>
    </row>
    <row r="95">
      <c r="A95" s="33" t="inlineStr">
        <is>
          <t>5</t>
        </is>
      </c>
      <c r="B95" s="6" t="n"/>
      <c r="C95" s="21" t="inlineStr">
        <is>
          <t>Отдел кадров</t>
        </is>
      </c>
      <c r="D95" s="40" t="n"/>
      <c r="E95" s="40" t="n"/>
      <c r="F95" s="40" t="n"/>
      <c r="G95" s="40" t="n"/>
      <c r="H95" s="10" t="n"/>
    </row>
    <row r="96">
      <c r="A96" s="11" t="inlineStr">
        <is>
          <t>5.1</t>
        </is>
      </c>
      <c r="B96" s="7" t="inlineStr">
        <is>
          <t>административно-технический состав</t>
        </is>
      </c>
      <c r="C96" s="40" t="inlineStr">
        <is>
          <t>Начальник отдела кадров</t>
        </is>
      </c>
      <c r="D96" s="40" t="n"/>
      <c r="E96" s="40" t="n"/>
      <c r="F96" s="40" t="n"/>
      <c r="G96" s="40" t="n"/>
      <c r="H96" s="10">
        <f>E96/D96*100</f>
        <v/>
      </c>
    </row>
    <row r="97">
      <c r="A97" s="11" t="inlineStr">
        <is>
          <t>5.2</t>
        </is>
      </c>
      <c r="B97" s="7" t="inlineStr">
        <is>
          <t>административно-технический состав</t>
        </is>
      </c>
      <c r="C97" s="40" t="inlineStr">
        <is>
          <t>Старший инспектор по кадрам</t>
        </is>
      </c>
      <c r="D97" s="40" t="n">
        <v>1</v>
      </c>
      <c r="E97" s="40" t="n">
        <v>1</v>
      </c>
      <c r="F97" s="40" t="n">
        <v>0</v>
      </c>
      <c r="G97" s="40" t="n"/>
      <c r="H97" s="10">
        <f>E97/D97*100</f>
        <v/>
      </c>
    </row>
    <row r="98">
      <c r="A98" s="11" t="inlineStr">
        <is>
          <t>5.3</t>
        </is>
      </c>
      <c r="B98" s="7" t="inlineStr">
        <is>
          <t>административно-технический состав</t>
        </is>
      </c>
      <c r="C98" s="40" t="inlineStr">
        <is>
          <t>Инспектор по кадрам</t>
        </is>
      </c>
      <c r="D98" s="40" t="n">
        <v>1</v>
      </c>
      <c r="E98" s="40" t="n">
        <v>1</v>
      </c>
      <c r="F98" s="40" t="n">
        <v>0</v>
      </c>
      <c r="G98" s="40" t="n"/>
      <c r="H98" s="10">
        <f>E98/D98*100</f>
        <v/>
      </c>
    </row>
    <row r="99">
      <c r="A99" s="11" t="inlineStr">
        <is>
          <t>5.4</t>
        </is>
      </c>
      <c r="B99" s="7" t="inlineStr">
        <is>
          <t>административно-технический состав</t>
        </is>
      </c>
      <c r="C99" s="13" t="inlineStr">
        <is>
          <t>Делопроизводитель</t>
        </is>
      </c>
      <c r="D99" s="40" t="n">
        <v>1</v>
      </c>
      <c r="E99" s="40" t="n">
        <v>1</v>
      </c>
      <c r="F99" s="40" t="n">
        <v>0</v>
      </c>
      <c r="G99" s="40" t="n">
        <v>0</v>
      </c>
      <c r="H99" s="10">
        <f>E99/D99*100</f>
        <v/>
      </c>
    </row>
    <row r="100">
      <c r="A100" s="11" t="inlineStr">
        <is>
          <t>5.5</t>
        </is>
      </c>
      <c r="B100" s="7" t="inlineStr">
        <is>
          <t>административно-технический состав</t>
        </is>
      </c>
      <c r="C100" s="13" t="inlineStr">
        <is>
          <t>Архивариус</t>
        </is>
      </c>
      <c r="D100" s="40" t="n"/>
      <c r="E100" s="40" t="n"/>
      <c r="F100" s="40" t="n"/>
      <c r="G100" s="40" t="n"/>
      <c r="H100" s="10">
        <f>E100/D100*100</f>
        <v/>
      </c>
    </row>
    <row r="101">
      <c r="A101" s="11" t="inlineStr">
        <is>
          <t>5.6</t>
        </is>
      </c>
      <c r="B101" s="7" t="inlineStr">
        <is>
          <t>административно-технический состав</t>
        </is>
      </c>
      <c r="C101" s="40" t="inlineStr">
        <is>
          <t>Заведующий  канцелярией</t>
        </is>
      </c>
      <c r="D101" s="40" t="n"/>
      <c r="E101" s="40" t="n"/>
      <c r="F101" s="40" t="n"/>
      <c r="G101" s="40" t="n"/>
      <c r="H101" s="10">
        <f>E101/D101*100</f>
        <v/>
      </c>
    </row>
    <row r="102" customFormat="1" s="14">
      <c r="A102" s="11" t="n"/>
      <c r="B102" s="4" t="n"/>
      <c r="C102" s="22" t="inlineStr">
        <is>
          <t>Итого по кадровой службе:</t>
        </is>
      </c>
      <c r="D102" s="38">
        <f>SUM(D96:D101)</f>
        <v/>
      </c>
      <c r="E102" s="38">
        <f>SUM(E96:E101)</f>
        <v/>
      </c>
      <c r="F102" s="38">
        <f>SUM(F96:F101)</f>
        <v/>
      </c>
      <c r="G102" s="38">
        <f>SUM(G96:G101)</f>
        <v/>
      </c>
      <c r="H102" s="39">
        <f>E102/D102*100</f>
        <v/>
      </c>
    </row>
    <row r="103">
      <c r="A103" s="49" t="n">
        <v>6</v>
      </c>
      <c r="B103" s="6" t="n"/>
      <c r="C103" s="21" t="inlineStr">
        <is>
          <t>Хозяйственная служба</t>
        </is>
      </c>
      <c r="D103" s="40" t="n"/>
      <c r="E103" s="40" t="n"/>
      <c r="F103" s="40" t="n"/>
      <c r="G103" s="40" t="n"/>
      <c r="H103" s="10" t="n"/>
    </row>
    <row r="104" ht="15" customHeight="1">
      <c r="A104" s="11" t="inlineStr">
        <is>
          <t>6.1</t>
        </is>
      </c>
      <c r="B104" s="7" t="inlineStr">
        <is>
          <t>административно-технический состав</t>
        </is>
      </c>
      <c r="C104" s="24" t="inlineStr">
        <is>
          <t>Заместитель командира отряда по общим (хозяйственным) вопросам</t>
        </is>
      </c>
      <c r="D104" s="40" t="n"/>
      <c r="E104" s="40" t="n"/>
      <c r="F104" s="40" t="n"/>
      <c r="G104" s="40" t="n"/>
      <c r="H104" s="10">
        <f>E104/D104*100</f>
        <v/>
      </c>
    </row>
    <row r="105">
      <c r="A105" s="11" t="inlineStr">
        <is>
          <t>6.2</t>
        </is>
      </c>
      <c r="B105" s="7" t="inlineStr">
        <is>
          <t>административно-технический состав</t>
        </is>
      </c>
      <c r="C105" s="24" t="inlineStr">
        <is>
          <t>Помощник командира отряда по общим (хозяйственным) вопросам</t>
        </is>
      </c>
      <c r="D105" s="40" t="n"/>
      <c r="E105" s="40" t="n"/>
      <c r="F105" s="40" t="n"/>
      <c r="G105" s="40" t="n"/>
      <c r="H105" s="10">
        <f>E105/D105*100</f>
        <v/>
      </c>
    </row>
    <row r="106">
      <c r="A106" s="11" t="inlineStr">
        <is>
          <t>6.3</t>
        </is>
      </c>
      <c r="B106" s="7" t="inlineStr">
        <is>
          <t>административно-технический состав</t>
        </is>
      </c>
      <c r="C106" s="13" t="inlineStr">
        <is>
          <t xml:space="preserve">Аппаратчик химводоочистки </t>
        </is>
      </c>
      <c r="D106" s="40" t="n"/>
      <c r="E106" s="40" t="n"/>
      <c r="F106" s="40" t="n"/>
      <c r="G106" s="40" t="n"/>
      <c r="H106" s="10">
        <f>E106/D106*100</f>
        <v/>
      </c>
    </row>
    <row r="107">
      <c r="A107" s="11" t="inlineStr">
        <is>
          <t>6.4</t>
        </is>
      </c>
      <c r="B107" s="7" t="inlineStr">
        <is>
          <t>административно-технический состав</t>
        </is>
      </c>
      <c r="C107" s="13" t="inlineStr">
        <is>
          <t>Водитель автомобиля (вспомогательного)</t>
        </is>
      </c>
      <c r="D107" s="40" t="n"/>
      <c r="E107" s="40" t="n"/>
      <c r="F107" s="40" t="n"/>
      <c r="G107" s="40" t="n"/>
      <c r="H107" s="10">
        <f>E107/D107*100</f>
        <v/>
      </c>
    </row>
    <row r="108">
      <c r="A108" s="11" t="inlineStr">
        <is>
          <t>6.5</t>
        </is>
      </c>
      <c r="B108" s="7" t="inlineStr">
        <is>
          <t>административно-технический состав</t>
        </is>
      </c>
      <c r="C108" s="13" t="inlineStr">
        <is>
          <t>Заведующий автохозяйством</t>
        </is>
      </c>
      <c r="D108" s="40" t="n">
        <v>1</v>
      </c>
      <c r="E108" s="40" t="n">
        <v>1</v>
      </c>
      <c r="F108" s="40" t="n">
        <v>0</v>
      </c>
      <c r="G108" s="40" t="n"/>
      <c r="H108" s="10">
        <f>E108/D108*100</f>
        <v/>
      </c>
    </row>
    <row r="109">
      <c r="A109" s="11" t="inlineStr">
        <is>
          <t>6.6</t>
        </is>
      </c>
      <c r="B109" s="7" t="inlineStr">
        <is>
          <t>административно-технический состав</t>
        </is>
      </c>
      <c r="C109" s="13" t="inlineStr">
        <is>
          <t>Заведующий складом</t>
        </is>
      </c>
      <c r="D109" s="40" t="n">
        <v>1</v>
      </c>
      <c r="E109" s="40" t="n">
        <v>1</v>
      </c>
      <c r="F109" s="40" t="n">
        <v>0</v>
      </c>
      <c r="G109" s="40" t="n"/>
      <c r="H109" s="10">
        <f>E109/D109*100</f>
        <v/>
      </c>
    </row>
    <row r="110">
      <c r="A110" s="11" t="inlineStr">
        <is>
          <t>6.7</t>
        </is>
      </c>
      <c r="B110" s="7" t="inlineStr">
        <is>
          <t>административно-технический состав</t>
        </is>
      </c>
      <c r="C110" s="13" t="inlineStr">
        <is>
          <t>Заведующий хозяйством</t>
        </is>
      </c>
      <c r="D110" s="40" t="n">
        <v>2</v>
      </c>
      <c r="E110" s="40" t="n">
        <v>2</v>
      </c>
      <c r="F110" s="40" t="n">
        <v>0</v>
      </c>
      <c r="G110" s="40" t="n"/>
      <c r="H110" s="10">
        <f>E110/D110*100</f>
        <v/>
      </c>
    </row>
    <row r="111">
      <c r="A111" s="11" t="inlineStr">
        <is>
          <t>6.8</t>
        </is>
      </c>
      <c r="B111" s="7" t="inlineStr">
        <is>
          <t>административно-технический состав</t>
        </is>
      </c>
      <c r="C111" s="13" t="inlineStr">
        <is>
          <t>Инженер по ремонту</t>
        </is>
      </c>
      <c r="D111" s="40" t="n"/>
      <c r="E111" s="40" t="n"/>
      <c r="F111" s="40" t="n"/>
      <c r="G111" s="40" t="n"/>
      <c r="H111" s="10">
        <f>E111/D111*100</f>
        <v/>
      </c>
    </row>
    <row r="112">
      <c r="A112" s="11" t="inlineStr">
        <is>
          <t>6.9</t>
        </is>
      </c>
      <c r="B112" s="7" t="inlineStr">
        <is>
          <t>административно-технический состав</t>
        </is>
      </c>
      <c r="C112" s="13" t="inlineStr">
        <is>
          <t>Инженер-энергетик</t>
        </is>
      </c>
      <c r="D112" s="40" t="n"/>
      <c r="E112" s="40" t="n"/>
      <c r="F112" s="40" t="n"/>
      <c r="G112" s="40" t="n"/>
      <c r="H112" s="10">
        <f>E112/D112*100</f>
        <v/>
      </c>
    </row>
    <row r="113">
      <c r="A113" s="11" t="inlineStr">
        <is>
          <t>6.10</t>
        </is>
      </c>
      <c r="B113" s="7" t="inlineStr">
        <is>
          <t>административно-технический состав</t>
        </is>
      </c>
      <c r="C113" s="13" t="inlineStr">
        <is>
          <t>Кладовщик</t>
        </is>
      </c>
      <c r="D113" s="40" t="n"/>
      <c r="E113" s="40" t="n"/>
      <c r="F113" s="40" t="n"/>
      <c r="G113" s="40" t="n"/>
      <c r="H113" s="10">
        <f>E113/D113*100</f>
        <v/>
      </c>
    </row>
    <row r="114">
      <c r="A114" s="11" t="inlineStr">
        <is>
          <t>6.11</t>
        </is>
      </c>
      <c r="B114" s="7" t="inlineStr">
        <is>
          <t>административно-технический состав</t>
        </is>
      </c>
      <c r="C114" s="13" t="inlineStr">
        <is>
          <t>Мастер по ремонту оборудования</t>
        </is>
      </c>
      <c r="D114" s="40" t="n">
        <v>1</v>
      </c>
      <c r="E114" s="40" t="n">
        <v>1</v>
      </c>
      <c r="F114" s="40" t="n">
        <v>0</v>
      </c>
      <c r="G114" s="40" t="n"/>
      <c r="H114" s="10">
        <f>E114/D114*100</f>
        <v/>
      </c>
    </row>
    <row r="115">
      <c r="A115" s="11" t="inlineStr">
        <is>
          <t>6.12</t>
        </is>
      </c>
      <c r="B115" s="7" t="inlineStr">
        <is>
          <t>административно-технический состав</t>
        </is>
      </c>
      <c r="C115" s="13" t="inlineStr">
        <is>
          <t xml:space="preserve">Машинист крана </t>
        </is>
      </c>
      <c r="D115" s="40" t="n"/>
      <c r="E115" s="40" t="n"/>
      <c r="F115" s="40" t="n"/>
      <c r="G115" s="40" t="n"/>
      <c r="H115" s="10">
        <f>E115/D115*100</f>
        <v/>
      </c>
    </row>
    <row r="116">
      <c r="A116" s="11" t="inlineStr">
        <is>
          <t>6.13</t>
        </is>
      </c>
      <c r="B116" s="7" t="inlineStr">
        <is>
          <t>административно-технический состав</t>
        </is>
      </c>
      <c r="C116" s="13" t="inlineStr">
        <is>
          <t>Механик</t>
        </is>
      </c>
      <c r="D116" s="40" t="n"/>
      <c r="E116" s="40" t="n"/>
      <c r="F116" s="40" t="n"/>
      <c r="G116" s="40" t="n"/>
      <c r="H116" s="10">
        <f>E116/D116*100</f>
        <v/>
      </c>
    </row>
    <row r="117">
      <c r="A117" s="11" t="inlineStr">
        <is>
          <t>6.14</t>
        </is>
      </c>
      <c r="B117" s="7" t="inlineStr">
        <is>
          <t>административно-технический состав</t>
        </is>
      </c>
      <c r="C117" s="13" t="inlineStr">
        <is>
          <t>Начальник механической мастерской</t>
        </is>
      </c>
      <c r="D117" s="40" t="n"/>
      <c r="E117" s="40" t="n"/>
      <c r="F117" s="40" t="n"/>
      <c r="G117" s="40" t="n"/>
      <c r="H117" s="10">
        <f>E117/D117*100</f>
        <v/>
      </c>
    </row>
    <row r="118" ht="15.6" customHeight="1">
      <c r="A118" s="11" t="inlineStr">
        <is>
          <t>6.15</t>
        </is>
      </c>
      <c r="B118" s="7" t="inlineStr">
        <is>
          <t>административно-технический состав</t>
        </is>
      </c>
      <c r="C118" s="24" t="inlineStr">
        <is>
          <t>Начальник отдела материально-технического снабжения</t>
        </is>
      </c>
      <c r="D118" s="40" t="n">
        <v>1</v>
      </c>
      <c r="E118" s="40" t="n">
        <v>1</v>
      </c>
      <c r="F118" s="40" t="n">
        <v>0</v>
      </c>
      <c r="G118" s="40" t="n"/>
      <c r="H118" s="10">
        <f>E118/D118*100</f>
        <v/>
      </c>
    </row>
    <row r="119" ht="31.5" customHeight="1">
      <c r="A119" s="11" t="inlineStr">
        <is>
          <t>6.16</t>
        </is>
      </c>
      <c r="B119" s="7" t="inlineStr">
        <is>
          <t>административно-технический состав</t>
        </is>
      </c>
      <c r="C119" s="13" t="inlineStr">
        <is>
          <t>Менеджер по материально-техническому снабжению</t>
        </is>
      </c>
      <c r="D119" s="40" t="n"/>
      <c r="E119" s="40" t="n"/>
      <c r="F119" s="40" t="n"/>
      <c r="G119" s="40" t="n"/>
      <c r="H119" s="10">
        <f>E119/D119*100</f>
        <v/>
      </c>
    </row>
    <row r="120" ht="31.5" customHeight="1">
      <c r="A120" s="11" t="inlineStr">
        <is>
          <t>6.17</t>
        </is>
      </c>
      <c r="B120" s="7" t="inlineStr">
        <is>
          <t>административно-технический состав</t>
        </is>
      </c>
      <c r="C120" s="13" t="inlineStr">
        <is>
          <t>Специалист по материально-техническому снабжению</t>
        </is>
      </c>
      <c r="D120" s="40" t="n"/>
      <c r="E120" s="40" t="n"/>
      <c r="F120" s="40" t="n"/>
      <c r="G120" s="40" t="n"/>
      <c r="H120" s="10">
        <f>E120/D120*100</f>
        <v/>
      </c>
    </row>
    <row r="121">
      <c r="A121" s="11" t="inlineStr">
        <is>
          <t>6.18</t>
        </is>
      </c>
      <c r="B121" s="7" t="inlineStr">
        <is>
          <t>административно-технический состав</t>
        </is>
      </c>
      <c r="C121" s="13" t="inlineStr">
        <is>
          <t>Оператор котельной</t>
        </is>
      </c>
      <c r="D121" s="40" t="n"/>
      <c r="E121" s="40" t="n"/>
      <c r="F121" s="40" t="n"/>
      <c r="G121" s="40" t="n"/>
      <c r="H121" s="10">
        <f>E121/D121*100</f>
        <v/>
      </c>
    </row>
    <row r="122">
      <c r="A122" s="11" t="inlineStr">
        <is>
          <t>6.19</t>
        </is>
      </c>
      <c r="B122" s="7" t="inlineStr">
        <is>
          <t>административно-технический состав</t>
        </is>
      </c>
      <c r="C122" s="13" t="inlineStr">
        <is>
          <t xml:space="preserve">Рабочий </t>
        </is>
      </c>
      <c r="D122" s="40" t="n"/>
      <c r="E122" s="40" t="n"/>
      <c r="F122" s="40" t="n"/>
      <c r="G122" s="40" t="n"/>
      <c r="H122" s="10">
        <f>E122/D122*100</f>
        <v/>
      </c>
    </row>
    <row r="123">
      <c r="A123" s="11" t="inlineStr">
        <is>
          <t>6.20</t>
        </is>
      </c>
      <c r="B123" s="7" t="inlineStr">
        <is>
          <t>административно-технический состав</t>
        </is>
      </c>
      <c r="C123" s="13" t="inlineStr">
        <is>
          <t>Штукатур</t>
        </is>
      </c>
      <c r="D123" s="40" t="n"/>
      <c r="E123" s="40" t="n"/>
      <c r="F123" s="40" t="n"/>
      <c r="G123" s="40" t="n"/>
      <c r="H123" s="10">
        <f>E123/D123*100</f>
        <v/>
      </c>
    </row>
    <row r="124">
      <c r="A124" s="11" t="inlineStr">
        <is>
          <t>6.21</t>
        </is>
      </c>
      <c r="B124" s="7" t="inlineStr">
        <is>
          <t>административно-технический состав</t>
        </is>
      </c>
      <c r="C124" s="13" t="inlineStr">
        <is>
          <t>Маляр</t>
        </is>
      </c>
      <c r="D124" s="40" t="n"/>
      <c r="E124" s="40" t="n"/>
      <c r="F124" s="40" t="n"/>
      <c r="G124" s="40" t="n"/>
      <c r="H124" s="10">
        <f>E124/D124*100</f>
        <v/>
      </c>
    </row>
    <row r="125">
      <c r="A125" s="11" t="inlineStr">
        <is>
          <t>6.22</t>
        </is>
      </c>
      <c r="B125" s="7" t="inlineStr">
        <is>
          <t>административно-технический состав</t>
        </is>
      </c>
      <c r="C125" s="13" t="inlineStr">
        <is>
          <t>Столяр</t>
        </is>
      </c>
      <c r="D125" s="40" t="n"/>
      <c r="E125" s="40" t="n"/>
      <c r="F125" s="40" t="n"/>
      <c r="G125" s="40" t="n"/>
      <c r="H125" s="10">
        <f>E125/D125*100</f>
        <v/>
      </c>
    </row>
    <row r="126">
      <c r="A126" s="11" t="inlineStr">
        <is>
          <t>6.23</t>
        </is>
      </c>
      <c r="B126" s="7" t="inlineStr">
        <is>
          <t>административно-технический состав</t>
        </is>
      </c>
      <c r="C126" s="13" t="inlineStr">
        <is>
          <t>Плотник</t>
        </is>
      </c>
      <c r="D126" s="40" t="n"/>
      <c r="E126" s="40" t="n"/>
      <c r="F126" s="40" t="n"/>
      <c r="G126" s="40" t="n"/>
      <c r="H126" s="10">
        <f>E126/D126*100</f>
        <v/>
      </c>
    </row>
    <row r="127" ht="18.75" customHeight="1">
      <c r="A127" s="11" t="inlineStr">
        <is>
          <t>6.24</t>
        </is>
      </c>
      <c r="B127" s="7" t="inlineStr">
        <is>
          <t>административно-технический состав</t>
        </is>
      </c>
      <c r="C127" s="13" t="inlineStr">
        <is>
          <t>Слесарь по ремонту автомобилей</t>
        </is>
      </c>
      <c r="D127" s="40" t="n"/>
      <c r="E127" s="40" t="n"/>
      <c r="F127" s="40" t="n"/>
      <c r="G127" s="40" t="n"/>
      <c r="H127" s="10">
        <f>E127/D127*100</f>
        <v/>
      </c>
    </row>
    <row r="128" ht="15.6" customHeight="1">
      <c r="A128" s="11" t="inlineStr">
        <is>
          <t>6.25</t>
        </is>
      </c>
      <c r="B128" s="7" t="inlineStr">
        <is>
          <t>административно-технический состав</t>
        </is>
      </c>
      <c r="C128" s="24" t="inlineStr">
        <is>
          <t>Слесарь по эксплуатации и ремонту газового оборудования</t>
        </is>
      </c>
      <c r="D128" s="40" t="n"/>
      <c r="E128" s="40" t="n"/>
      <c r="F128" s="40" t="n"/>
      <c r="G128" s="40" t="n"/>
      <c r="H128" s="10">
        <f>E128/D128*100</f>
        <v/>
      </c>
    </row>
    <row r="129">
      <c r="A129" s="11" t="inlineStr">
        <is>
          <t>6.26</t>
        </is>
      </c>
      <c r="B129" s="7" t="inlineStr">
        <is>
          <t>административно-технический состав</t>
        </is>
      </c>
      <c r="C129" s="13" t="inlineStr">
        <is>
          <t>Слесарь-ремонтник</t>
        </is>
      </c>
      <c r="D129" s="40" t="n"/>
      <c r="E129" s="40" t="n"/>
      <c r="F129" s="40" t="n"/>
      <c r="G129" s="40" t="n"/>
      <c r="H129" s="10">
        <f>E129/D129*100</f>
        <v/>
      </c>
    </row>
    <row r="130">
      <c r="A130" s="11" t="inlineStr">
        <is>
          <t>6.27</t>
        </is>
      </c>
      <c r="B130" s="7" t="inlineStr">
        <is>
          <t>административно-технический состав</t>
        </is>
      </c>
      <c r="C130" s="13" t="inlineStr">
        <is>
          <t>Слесарь-сантехник</t>
        </is>
      </c>
      <c r="D130" s="40" t="n"/>
      <c r="E130" s="40" t="n"/>
      <c r="F130" s="40" t="n"/>
      <c r="G130" s="40" t="n"/>
      <c r="H130" s="10">
        <f>E130/D130*100</f>
        <v/>
      </c>
    </row>
    <row r="131">
      <c r="A131" s="11" t="inlineStr">
        <is>
          <t>6.28</t>
        </is>
      </c>
      <c r="B131" s="7" t="inlineStr">
        <is>
          <t>административно-технический состав</t>
        </is>
      </c>
      <c r="C131" s="13" t="inlineStr">
        <is>
          <t>Слесарь-электрик</t>
        </is>
      </c>
      <c r="D131" s="40" t="n"/>
      <c r="E131" s="40" t="n"/>
      <c r="F131" s="40" t="n"/>
      <c r="G131" s="40" t="n"/>
      <c r="H131" s="10">
        <f>E131/D131*100</f>
        <v/>
      </c>
    </row>
    <row r="132">
      <c r="A132" s="11" t="inlineStr">
        <is>
          <t>6.29</t>
        </is>
      </c>
      <c r="B132" s="7" t="inlineStr">
        <is>
          <t>административно-технический состав</t>
        </is>
      </c>
      <c r="C132" s="13" t="inlineStr">
        <is>
          <t>Слесарь-электрик по ремонту электрооборудования</t>
        </is>
      </c>
      <c r="D132" s="40" t="n"/>
      <c r="E132" s="40" t="n"/>
      <c r="F132" s="40" t="n"/>
      <c r="G132" s="40" t="n"/>
      <c r="H132" s="10">
        <f>E132/D132*100</f>
        <v/>
      </c>
    </row>
    <row r="133">
      <c r="A133" s="11" t="inlineStr">
        <is>
          <t>6.30</t>
        </is>
      </c>
      <c r="B133" s="7" t="inlineStr">
        <is>
          <t>административно-технический состав</t>
        </is>
      </c>
      <c r="C133" s="13" t="inlineStr">
        <is>
          <t>Сторож</t>
        </is>
      </c>
      <c r="D133" s="40" t="n"/>
      <c r="E133" s="40" t="n"/>
      <c r="F133" s="40" t="n"/>
      <c r="G133" s="40" t="n"/>
      <c r="H133" s="10">
        <f>E133/D133*100</f>
        <v/>
      </c>
    </row>
    <row r="134">
      <c r="A134" s="11" t="inlineStr">
        <is>
          <t>6.31</t>
        </is>
      </c>
      <c r="B134" s="7" t="inlineStr">
        <is>
          <t>административно-технический состав</t>
        </is>
      </c>
      <c r="C134" s="13" t="inlineStr">
        <is>
          <t>Теплотехник</t>
        </is>
      </c>
      <c r="D134" s="40" t="n">
        <v>1</v>
      </c>
      <c r="E134" s="40" t="n">
        <v>1</v>
      </c>
      <c r="F134" s="40" t="n">
        <v>0</v>
      </c>
      <c r="G134" s="40" t="n"/>
      <c r="H134" s="10">
        <f>E134/D134*100</f>
        <v/>
      </c>
    </row>
    <row r="135">
      <c r="A135" s="11" t="inlineStr">
        <is>
          <t>6.32</t>
        </is>
      </c>
      <c r="B135" s="7" t="inlineStr">
        <is>
          <t>административно-технический состав</t>
        </is>
      </c>
      <c r="C135" s="13" t="inlineStr">
        <is>
          <t>Токарь</t>
        </is>
      </c>
      <c r="D135" s="40" t="n"/>
      <c r="E135" s="40" t="n"/>
      <c r="F135" s="40" t="n"/>
      <c r="G135" s="40" t="n"/>
      <c r="H135" s="10">
        <f>E135/D135*100</f>
        <v/>
      </c>
    </row>
    <row r="136">
      <c r="A136" s="11" t="inlineStr">
        <is>
          <t>6.33</t>
        </is>
      </c>
      <c r="B136" s="7" t="inlineStr">
        <is>
          <t>административно-технический состав</t>
        </is>
      </c>
      <c r="C136" s="13" t="inlineStr">
        <is>
          <t>Тракторист</t>
        </is>
      </c>
      <c r="D136" s="40" t="n"/>
      <c r="E136" s="40" t="n"/>
      <c r="F136" s="40" t="n"/>
      <c r="G136" s="40" t="n"/>
      <c r="H136" s="10">
        <f>E136/D136*100</f>
        <v/>
      </c>
    </row>
    <row r="137">
      <c r="A137" s="11" t="inlineStr">
        <is>
          <t>6.34</t>
        </is>
      </c>
      <c r="B137" s="7" t="inlineStr">
        <is>
          <t>административно-технический состав</t>
        </is>
      </c>
      <c r="C137" s="13" t="inlineStr">
        <is>
          <t>Электрогазосварщик</t>
        </is>
      </c>
      <c r="D137" s="40" t="n"/>
      <c r="E137" s="40" t="n"/>
      <c r="F137" s="40" t="n"/>
      <c r="G137" s="40" t="n"/>
      <c r="H137" s="10">
        <f>E137/D137*100</f>
        <v/>
      </c>
    </row>
    <row r="138">
      <c r="A138" s="11" t="inlineStr">
        <is>
          <t>6.35</t>
        </is>
      </c>
      <c r="B138" s="7" t="inlineStr">
        <is>
          <t>административно-технический состав</t>
        </is>
      </c>
      <c r="C138" s="13" t="inlineStr">
        <is>
          <t>Электросварщик ручной сварки</t>
        </is>
      </c>
      <c r="D138" s="40" t="n"/>
      <c r="E138" s="40" t="n"/>
      <c r="F138" s="40" t="n"/>
      <c r="G138" s="40" t="n"/>
      <c r="H138" s="10">
        <f>E138/D138*100</f>
        <v/>
      </c>
    </row>
    <row r="139">
      <c r="A139" s="11" t="inlineStr">
        <is>
          <t>6.36</t>
        </is>
      </c>
      <c r="B139" s="7" t="inlineStr">
        <is>
          <t>административно-технический состав</t>
        </is>
      </c>
      <c r="C139" s="13" t="inlineStr">
        <is>
          <t>Электромонтер связи</t>
        </is>
      </c>
      <c r="D139" s="40" t="n"/>
      <c r="E139" s="40" t="n"/>
      <c r="F139" s="40" t="n"/>
      <c r="G139" s="40" t="n"/>
      <c r="H139" s="10">
        <f>E139/D139*100</f>
        <v/>
      </c>
    </row>
    <row r="140" ht="33.75" customHeight="1">
      <c r="A140" s="11" t="inlineStr">
        <is>
          <t>6.37</t>
        </is>
      </c>
      <c r="B140" s="7" t="inlineStr">
        <is>
          <t>административно-технический состав</t>
        </is>
      </c>
      <c r="C140" s="13" t="inlineStr">
        <is>
          <t>Уборщик производственных и служебных помещений</t>
        </is>
      </c>
      <c r="D140" s="40" t="n">
        <v>7</v>
      </c>
      <c r="E140" s="40" t="n">
        <v>8</v>
      </c>
      <c r="F140" s="40" t="n">
        <v>0</v>
      </c>
      <c r="G140" s="40" t="n">
        <v>1</v>
      </c>
      <c r="H140" s="10">
        <f>E140/D140*100</f>
        <v/>
      </c>
      <c r="J140" s="7" t="n"/>
    </row>
    <row r="141">
      <c r="A141" s="11" t="inlineStr">
        <is>
          <t>6.38</t>
        </is>
      </c>
      <c r="B141" s="7" t="inlineStr">
        <is>
          <t>административно-технический состав</t>
        </is>
      </c>
      <c r="C141" s="13" t="inlineStr">
        <is>
          <t>Уборщик территории</t>
        </is>
      </c>
      <c r="D141" s="40" t="n"/>
      <c r="E141" s="40" t="n"/>
      <c r="F141" s="40" t="n"/>
      <c r="G141" s="40" t="n"/>
      <c r="H141" s="10">
        <f>E141/D141*100</f>
        <v/>
      </c>
    </row>
    <row r="142">
      <c r="A142" s="11" t="n"/>
      <c r="B142" s="4" t="n"/>
      <c r="C142" s="22" t="inlineStr">
        <is>
          <t>Итого по хозяйственной службе:</t>
        </is>
      </c>
      <c r="D142" s="38">
        <f>SUM(D104:D141)</f>
        <v/>
      </c>
      <c r="E142" s="38">
        <f>SUM(E104:E141)</f>
        <v/>
      </c>
      <c r="F142" s="38">
        <f>SUM(F104:F141)</f>
        <v/>
      </c>
      <c r="G142" s="38">
        <f>SUM(G104:G141)</f>
        <v/>
      </c>
      <c r="H142" s="39">
        <f>E142/D142*100</f>
        <v/>
      </c>
    </row>
    <row r="143" customFormat="1" s="14">
      <c r="A143" s="33" t="inlineStr">
        <is>
          <t>7</t>
        </is>
      </c>
      <c r="B143" s="6" t="n"/>
      <c r="C143" s="21" t="inlineStr">
        <is>
          <t>Прочие должности</t>
        </is>
      </c>
      <c r="D143" s="40" t="n"/>
      <c r="E143" s="40" t="n"/>
      <c r="F143" s="40" t="n"/>
      <c r="G143" s="40" t="n"/>
      <c r="H143" s="10" t="n"/>
    </row>
    <row r="144">
      <c r="A144" s="11" t="inlineStr">
        <is>
          <t>7.1</t>
        </is>
      </c>
      <c r="B144" s="7" t="inlineStr">
        <is>
          <t>административно-технический состав</t>
        </is>
      </c>
      <c r="C144" s="25" t="inlineStr">
        <is>
          <t>Специалист по охране труда</t>
        </is>
      </c>
      <c r="D144" s="40" t="n">
        <v>1</v>
      </c>
      <c r="E144" s="40" t="n">
        <v>1</v>
      </c>
      <c r="F144" s="40" t="n">
        <v>0</v>
      </c>
      <c r="G144" s="40" t="n"/>
      <c r="H144" s="10">
        <f>E144/D144*100</f>
        <v/>
      </c>
    </row>
    <row r="145">
      <c r="A145" s="11" t="inlineStr">
        <is>
          <t>7.2</t>
        </is>
      </c>
      <c r="B145" s="7" t="inlineStr">
        <is>
          <t>административно-технический состав</t>
        </is>
      </c>
      <c r="C145" s="13" t="inlineStr">
        <is>
          <t>Ведущий юрисконсульт</t>
        </is>
      </c>
      <c r="D145" s="40" t="n"/>
      <c r="E145" s="40" t="n"/>
      <c r="F145" s="40" t="n"/>
      <c r="G145" s="40" t="n"/>
      <c r="H145" s="10">
        <f>E145/D145*100</f>
        <v/>
      </c>
    </row>
    <row r="146">
      <c r="A146" s="11" t="inlineStr">
        <is>
          <t>7.3</t>
        </is>
      </c>
      <c r="B146" s="7" t="inlineStr">
        <is>
          <t>административно-технический состав</t>
        </is>
      </c>
      <c r="C146" s="13" t="inlineStr">
        <is>
          <t>Юрисконсульт</t>
        </is>
      </c>
      <c r="D146" s="40" t="n">
        <v>1</v>
      </c>
      <c r="E146" s="40" t="n">
        <v>1</v>
      </c>
      <c r="F146" s="40" t="n">
        <v>0</v>
      </c>
      <c r="G146" s="40" t="n"/>
      <c r="H146" s="10">
        <f>E146/D146*100</f>
        <v/>
      </c>
    </row>
    <row r="147">
      <c r="A147" s="11" t="inlineStr">
        <is>
          <t>7.4</t>
        </is>
      </c>
      <c r="B147" s="7" t="inlineStr">
        <is>
          <t>административно-технический состав</t>
        </is>
      </c>
      <c r="C147" s="13" t="inlineStr">
        <is>
          <t>Специалист в сфере закупок</t>
        </is>
      </c>
      <c r="D147" s="40" t="n">
        <v>1</v>
      </c>
      <c r="E147" s="40" t="n">
        <v>1</v>
      </c>
      <c r="F147" s="40" t="n">
        <v>0</v>
      </c>
      <c r="G147" s="40" t="n"/>
      <c r="H147" s="10">
        <f>E147/D147*100</f>
        <v/>
      </c>
    </row>
    <row r="148" ht="15.6" customHeight="1">
      <c r="A148" s="11" t="inlineStr">
        <is>
          <t>7.5</t>
        </is>
      </c>
      <c r="B148" s="7" t="inlineStr">
        <is>
          <t>административно-технический состав</t>
        </is>
      </c>
      <c r="C148" s="13" t="inlineStr">
        <is>
          <t>Инженер-программист</t>
        </is>
      </c>
      <c r="D148" s="40" t="n">
        <v>1</v>
      </c>
      <c r="E148" s="40" t="n">
        <v>1</v>
      </c>
      <c r="F148" s="40" t="n">
        <v>0</v>
      </c>
      <c r="G148" s="15" t="n"/>
      <c r="H148" s="10">
        <f>E148/D148*100</f>
        <v/>
      </c>
    </row>
    <row r="149">
      <c r="A149" s="11" t="inlineStr">
        <is>
          <t>7.6</t>
        </is>
      </c>
      <c r="B149" s="7" t="inlineStr">
        <is>
          <t>административно-технический состав</t>
        </is>
      </c>
      <c r="C149" s="13" t="inlineStr">
        <is>
          <t>Инженер-электроник</t>
        </is>
      </c>
      <c r="D149" s="40" t="n"/>
      <c r="E149" s="40" t="n"/>
      <c r="F149" s="40" t="n"/>
      <c r="G149" s="40" t="n"/>
      <c r="H149" s="10">
        <f>E149/D149*100</f>
        <v/>
      </c>
    </row>
    <row r="150">
      <c r="A150" s="11" t="inlineStr">
        <is>
          <t>7.7</t>
        </is>
      </c>
      <c r="B150" s="7" t="inlineStr">
        <is>
          <t>административно-технический состав</t>
        </is>
      </c>
      <c r="C150" s="13" t="inlineStr">
        <is>
          <t xml:space="preserve">Инженер </t>
        </is>
      </c>
      <c r="D150" s="40" t="n"/>
      <c r="E150" s="40" t="n"/>
      <c r="F150" s="40" t="n"/>
      <c r="G150" s="15" t="n"/>
      <c r="H150" s="10">
        <f>E150/D150*100</f>
        <v/>
      </c>
    </row>
    <row r="151">
      <c r="A151" s="11" t="inlineStr">
        <is>
          <t>7.8</t>
        </is>
      </c>
      <c r="B151" s="7" t="inlineStr">
        <is>
          <t>административно-технический состав</t>
        </is>
      </c>
      <c r="C151" s="13" t="inlineStr">
        <is>
          <t>Диспетчер</t>
        </is>
      </c>
      <c r="D151" s="40" t="n"/>
      <c r="E151" s="40" t="n"/>
      <c r="F151" s="40" t="n"/>
      <c r="G151" s="15" t="n"/>
      <c r="H151" s="10">
        <f>E151/D151*100</f>
        <v/>
      </c>
    </row>
    <row r="152" customFormat="1" s="14">
      <c r="A152" s="11" t="inlineStr">
        <is>
          <t>7.9</t>
        </is>
      </c>
      <c r="B152" s="7" t="inlineStr">
        <is>
          <t>административно-технический состав</t>
        </is>
      </c>
      <c r="C152" s="13" t="inlineStr">
        <is>
          <t>Управляющий базой отдыха</t>
        </is>
      </c>
      <c r="D152" s="40" t="n"/>
      <c r="E152" s="40" t="n"/>
      <c r="F152" s="40" t="n"/>
      <c r="G152" s="15" t="n"/>
      <c r="H152" s="10">
        <f>E152/D152*100</f>
        <v/>
      </c>
    </row>
    <row r="153">
      <c r="A153" s="11" t="n"/>
      <c r="B153" s="4" t="n"/>
      <c r="C153" s="22" t="inlineStr">
        <is>
          <t>Итого по прочим должностям:</t>
        </is>
      </c>
      <c r="D153" s="38">
        <f>SUM(D144:D152)</f>
        <v/>
      </c>
      <c r="E153" s="38">
        <f>SUM(E144:E152)</f>
        <v/>
      </c>
      <c r="F153" s="38">
        <f>SUM(F144:F152)</f>
        <v/>
      </c>
      <c r="G153" s="38">
        <f>SUM(G144:G152)</f>
        <v/>
      </c>
      <c r="H153" s="39">
        <f>E153/D153*100</f>
        <v/>
      </c>
    </row>
    <row r="154">
      <c r="A154" s="11" t="n"/>
      <c r="B154" s="4" t="n"/>
      <c r="C154" s="22" t="inlineStr">
        <is>
          <t>ВСЕГО:</t>
        </is>
      </c>
      <c r="D154" s="16">
        <f>D153+D142+D102+D94+D87+D81+D53+D40+D36+D27</f>
        <v/>
      </c>
      <c r="E154" s="16">
        <f>E153+E142+E102+E94+E87+E81+E53+E40+E36+E27</f>
        <v/>
      </c>
      <c r="F154" s="16">
        <f>F153+F142+F102+F94+F87+F81+F53+F40+F36+F27</f>
        <v/>
      </c>
      <c r="G154" s="16">
        <f>G153+G142+G102+G94+G87+G81+G53+G40+G36+G27</f>
        <v/>
      </c>
      <c r="H154" s="10">
        <f>E154/D154*100</f>
        <v/>
      </c>
    </row>
    <row r="155">
      <c r="A155" s="11" t="n"/>
      <c r="B155" s="4" t="inlineStr">
        <is>
          <t>оперативный</t>
        </is>
      </c>
      <c r="C155" s="22" t="inlineStr">
        <is>
          <t>в том числе по оперативному составу:</t>
        </is>
      </c>
      <c r="D155" s="16">
        <f>D62+D61+D60+D59+D57+D56+D55+D46+D45+D44+D43+D42+D39+D38+D32+D31+D30+D29+D24+D23+D22+D21+D20+D19+D18+D17+D16+D15+D14+D13+D12+D11+D10+D9+D8+D7</f>
        <v/>
      </c>
      <c r="E155" s="16">
        <f>E62+E61+E60+E59+E57+E56+E55+E46+E45+E44+E43+E42+E39+E38+E32+E31+E30+E29+E24+E23+E22+E21+E20+E19+E18+E17+E16+E15+E14+E13+E12+E11+E10+E9+E8+E7</f>
        <v/>
      </c>
      <c r="F155" s="16">
        <f>F62+F61+F60+F59+F57+F56+F55+F46+F45+F44+F43+F42+F39+F38+F32+F31+F30+F29+F24+F23+F22+F21+F20+F19+F18+F17+F16+F15+F14+F13+F12+F11+F10+F9+F8+F7</f>
        <v/>
      </c>
      <c r="G155" s="16">
        <f>G62+G61+G60+G59+G57+G56+G55+G46+G45+G44+G43+G42+G39+G38+G32+G31+G30+G29+G24+G23+G22+G21+G20+G19+G18+G17+G16+G15+G14+G13+G12+G11+G10+G9+G8+G7</f>
        <v/>
      </c>
      <c r="H155" s="10">
        <f>E155/D155*100</f>
        <v/>
      </c>
    </row>
    <row r="156" ht="15.6" customFormat="1" customHeight="1" s="55">
      <c r="A156" s="11" t="n"/>
      <c r="B156" s="7" t="inlineStr">
        <is>
          <t>административно-технический состав</t>
        </is>
      </c>
      <c r="C156" s="26" t="inlineStr">
        <is>
          <t>в том числе по административно-техническому составу:</t>
        </is>
      </c>
      <c r="D156" s="16">
        <f>D152+D151+D150+D149+D148+D147+D146+D145+D144+D141+D140+D139+D138+D137+D136+D135+D134+D133+D132+D131+D130+D129+D128+D127+D126+D125+D124+D123+D122+D121+D120+D119+D118+D117+D116+D115+D114+D113+D112+D111+D110+D109+D108+D107+D106+D105+D104+D101+D100+D99+D98+D97+D96+D93+D92+D91+D90+D89+D86+D85+D84+D83+D79+D78+D77+D74+D73+D72+D71+D70+D69+D68+D67+D66+D65+D52+D51+D50+D49+D48+D47+D35+D34+D33+D26+D25</f>
        <v/>
      </c>
      <c r="E156" s="16">
        <f>E152+E151+E150+E149+E148+E147+E146+E145+E144+E141+E140+E139+E138+E137+E136+E135+E134+E133+E132+E131+E130+E129+E128+E127+E126+E125+E124+E123+E122+E121+E120+E119+E118+E117+E116+E115+E114+E113+E112+E111+E110+E109+E108+E107+E106+E105+E104+E101+E100+E99+E98+E97+E96+E93+E92+E91+E90+E89+E86+E85+E84+E83+E79+E78+E77+E74+E73+E72+E71+E70+E69+E68+E67+E66+E65+E52+E51+E50+E49+E48+E47+E35+E34+E33+E26+E25</f>
        <v/>
      </c>
      <c r="F156" s="16">
        <f>F152+F151+F150+F149+F148+F147+F146+F145+F144+F141+F140+F139+F138+F137+F136+F135+F134+F133+F132+F131+F130+F129+F128+F127+F126+F125+F124+F123+F122+F121+F120+F119+F118+F117+F116+F115+F114+F113+F112+F111+F110+F109+F108+F107+F106+F105+F104+F101+F100+F99+F98+F97+F96+F93+F92+F91+F90+F89+F86+F85+F84+F83+F79+F78+F77+F74+F73+F72+F71+F70+F69+F68+F67+F66+F65+F52+F51+F50+F49+F48+F47+F35+F34+F33+F26+F25</f>
        <v/>
      </c>
      <c r="G156" s="16">
        <f>G152+G151+G150+G149+G148+G147+G146+G145+G144+G141+G140+G139+G138+G137+G136+G135+G134+G133+G132+G131+G130+G129+G128+G127+G126+G125+G124+G123+G122+G121+G120+G119+G118+G117+G116+G115+G114+G113+G112+G111+G110+G109+G108+G107+G106+G105+G104+G101+G100+G99+G98+G97+G96+G93+G92+G91+G90+G89+G86+G85+G84+G83+G79+G78+G77+G74+G73+G72+G71+G70+G69+G68+G67+G66+G65+G52+G51+G50+G49+G48+G47+G35+G34+G33+G26+G25</f>
        <v/>
      </c>
      <c r="H156" s="10">
        <f>E156/D156*100</f>
        <v/>
      </c>
    </row>
    <row r="157" ht="42.6" customFormat="1" customHeight="1" s="55">
      <c r="A157" s="50" t="inlineStr">
        <is>
          <t xml:space="preserve">* - работники Учебного центра, непривлекаемые к горноспасательным работам на обслуживаемых предприятиях (неаттестованные на право ведения аварийно-спасательных работ(горноспасательных работ) </t>
        </is>
      </c>
      <c r="D157" s="36" t="n"/>
      <c r="E157" s="36" t="n"/>
      <c r="F157" s="36" t="n"/>
      <c r="G157" s="36" t="n"/>
      <c r="H157" s="37" t="n"/>
    </row>
    <row r="158" ht="24.75" customFormat="1" customHeight="1" s="55">
      <c r="A158" s="50" t="n"/>
      <c r="B158" s="50" t="n"/>
      <c r="C158" s="50" t="n"/>
      <c r="D158" s="36" t="n"/>
      <c r="E158" s="36" t="n"/>
      <c r="F158" s="36" t="n"/>
      <c r="G158" s="36" t="n"/>
      <c r="H158" s="37" t="n"/>
    </row>
    <row r="160">
      <c r="A160" s="51" t="inlineStr">
        <is>
          <t>Командир отряда филиала "Якутский ВГСО" ФГУП "ВГСЧ"                                С.В. Шредер</t>
        </is>
      </c>
    </row>
    <row r="161">
      <c r="A161" s="41" t="n"/>
      <c r="C161" s="42" t="n"/>
      <c r="D161" s="43" t="n"/>
      <c r="E161" s="43" t="n"/>
      <c r="F161" s="43" t="n"/>
      <c r="G161" s="43" t="n"/>
      <c r="H161" s="44" t="n"/>
    </row>
    <row r="162">
      <c r="A162" s="41" t="n"/>
      <c r="C162" s="42" t="n"/>
      <c r="D162" s="43" t="n"/>
      <c r="E162" s="43" t="n"/>
      <c r="F162" s="43" t="n"/>
      <c r="G162" s="43" t="n"/>
      <c r="H162" s="44" t="n"/>
    </row>
    <row r="163" ht="12.75" customHeight="1">
      <c r="A163" s="50" t="inlineStr">
        <is>
          <t>Старший инспектор по кадрам                                                                                       Е.В. Анохова</t>
        </is>
      </c>
    </row>
  </sheetData>
  <autoFilter ref="A4:H157"/>
  <mergeCells count="6">
    <mergeCell ref="A163:H163"/>
    <mergeCell ref="A157:C157"/>
    <mergeCell ref="E1:H1"/>
    <mergeCell ref="E2:H2"/>
    <mergeCell ref="E3:H3"/>
    <mergeCell ref="A160:H160"/>
  </mergeCells>
  <pageMargins left="0.1181102362204725" right="0.1181102362204725" top="0.7480314960629921" bottom="0.7480314960629921" header="0.3149606299212598" footer="0.3149606299212598"/>
  <pageSetup orientation="portrait" paperSize="9" scale="94" fitToHeight="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Котова</dc:creator>
  <dcterms:created xsi:type="dcterms:W3CDTF">2018-08-31T06:31:18Z</dcterms:created>
  <dcterms:modified xsi:type="dcterms:W3CDTF">2021-12-13T15:41:08Z</dcterms:modified>
  <cp:lastModifiedBy>Никита Куликов</cp:lastModifiedBy>
  <cp:lastPrinted>2021-09-29T07:35:07Z</cp:lastPrinted>
</cp:coreProperties>
</file>