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ouane.rabahi\Downloads\"/>
    </mc:Choice>
  </mc:AlternateContent>
  <bookViews>
    <workbookView xWindow="0" yWindow="0" windowWidth="17256" windowHeight="5772" tabRatio="799" activeTab="1"/>
  </bookViews>
  <sheets>
    <sheet name="Bulletin de participation" sheetId="6" r:id="rId1"/>
    <sheet name="Extrait de règlement " sheetId="8" r:id="rId2"/>
    <sheet name="Aide" sheetId="2" r:id="rId3"/>
  </sheets>
  <definedNames>
    <definedName name="RiskAutoStopPercChange">1.5</definedName>
    <definedName name="RiskCollectDistributionSamples">2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3000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FALSE</definedName>
    <definedName name="RiskUseDifferentSeedForEachSim">FALSE</definedName>
    <definedName name="RiskUseFixedSeed">FALSE</definedName>
    <definedName name="RiskUseMultipleCPUs">FALSE</definedName>
    <definedName name="_xlnm.Print_Area" localSheetId="2">Aide!$A$2:$AC$6</definedName>
    <definedName name="_xlnm.Print_Area" localSheetId="0">'Bulletin de participation'!#REF!</definedName>
  </definedNames>
  <calcPr calcId="162913" calcOnSave="0"/>
</workbook>
</file>

<file path=xl/calcChain.xml><?xml version="1.0" encoding="utf-8"?>
<calcChain xmlns="http://schemas.openxmlformats.org/spreadsheetml/2006/main">
  <c r="G74" i="2" l="1"/>
  <c r="D74" i="2"/>
  <c r="G73" i="2"/>
  <c r="D73" i="2"/>
  <c r="G72" i="2"/>
  <c r="D72" i="2"/>
  <c r="G71" i="2"/>
  <c r="D71" i="2"/>
  <c r="N68" i="2"/>
  <c r="G66" i="2"/>
  <c r="D66" i="2"/>
  <c r="G65" i="2"/>
  <c r="D65" i="2"/>
  <c r="U64" i="2"/>
  <c r="G64" i="2"/>
  <c r="D64" i="2"/>
  <c r="G63" i="2"/>
  <c r="D63" i="2"/>
  <c r="U62" i="2"/>
  <c r="U60" i="2"/>
  <c r="N60" i="2"/>
  <c r="G58" i="2"/>
  <c r="D58" i="2"/>
  <c r="U57" i="2"/>
  <c r="G57" i="2"/>
  <c r="D57" i="2"/>
  <c r="G56" i="2"/>
  <c r="D56" i="2"/>
  <c r="G55" i="2"/>
  <c r="D55" i="2"/>
  <c r="U54" i="2"/>
  <c r="U53" i="2"/>
  <c r="N52" i="2"/>
  <c r="G50" i="2"/>
  <c r="D50" i="2"/>
  <c r="U49" i="2"/>
  <c r="G49" i="2"/>
  <c r="D49" i="2"/>
  <c r="U48" i="2"/>
  <c r="G48" i="2"/>
  <c r="D48" i="2"/>
  <c r="G47" i="2"/>
  <c r="D47" i="2"/>
  <c r="N44" i="2"/>
  <c r="G42" i="2"/>
  <c r="D42" i="2"/>
  <c r="G41" i="2"/>
  <c r="D41" i="2"/>
  <c r="G40" i="2"/>
  <c r="D40" i="2"/>
  <c r="G39" i="2"/>
  <c r="D39" i="2"/>
  <c r="U19" i="2"/>
  <c r="N36" i="2"/>
  <c r="G34" i="2"/>
  <c r="D34" i="2"/>
  <c r="G33" i="2"/>
  <c r="D33" i="2"/>
  <c r="G32" i="2"/>
  <c r="D32" i="2"/>
  <c r="G31" i="2"/>
  <c r="D31" i="2"/>
  <c r="U28" i="2"/>
  <c r="N28" i="2"/>
  <c r="U27" i="2"/>
  <c r="U26" i="2"/>
  <c r="G26" i="2"/>
  <c r="D26" i="2"/>
  <c r="U25" i="2"/>
  <c r="G25" i="2"/>
  <c r="D25" i="2"/>
  <c r="U24" i="2"/>
  <c r="G24" i="2"/>
  <c r="D24" i="2"/>
  <c r="U23" i="2"/>
  <c r="G23" i="2"/>
  <c r="D23" i="2"/>
  <c r="U22" i="2"/>
  <c r="U17" i="2"/>
  <c r="U21" i="2"/>
  <c r="U20" i="2"/>
  <c r="N20" i="2"/>
  <c r="G18" i="2"/>
  <c r="D18" i="2"/>
  <c r="G17" i="2"/>
  <c r="D17" i="2"/>
  <c r="G16" i="2"/>
  <c r="D16" i="2"/>
  <c r="G15" i="2"/>
  <c r="D15" i="2"/>
  <c r="U14" i="2"/>
  <c r="U15" i="2"/>
  <c r="U13" i="2"/>
  <c r="N12" i="2"/>
  <c r="U34" i="2" l="1"/>
  <c r="U35" i="2"/>
  <c r="U32" i="2"/>
  <c r="U38" i="2"/>
  <c r="U18" i="2"/>
  <c r="U37" i="2" s="1"/>
  <c r="U33" i="2"/>
  <c r="U36" i="2"/>
  <c r="U16" i="2"/>
  <c r="U31" i="2" s="1"/>
  <c r="U42" i="2" l="1"/>
  <c r="U44" i="2"/>
  <c r="U41" i="2"/>
  <c r="U43" i="2"/>
</calcChain>
</file>

<file path=xl/sharedStrings.xml><?xml version="1.0" encoding="utf-8"?>
<sst xmlns="http://schemas.openxmlformats.org/spreadsheetml/2006/main" count="144" uniqueCount="80">
  <si>
    <t>Pts</t>
  </si>
  <si>
    <t>BP</t>
  </si>
  <si>
    <t>BC</t>
  </si>
  <si>
    <t>Brésil</t>
  </si>
  <si>
    <t>Espagne</t>
  </si>
  <si>
    <t>Colombie</t>
  </si>
  <si>
    <t>Uruguay</t>
  </si>
  <si>
    <t>Suisse</t>
  </si>
  <si>
    <t>Argentine</t>
  </si>
  <si>
    <t>Allemagne</t>
  </si>
  <si>
    <t>Belgique</t>
  </si>
  <si>
    <t>Nigéria</t>
  </si>
  <si>
    <t>Mexique</t>
  </si>
  <si>
    <t>Australie</t>
  </si>
  <si>
    <t>Japon</t>
  </si>
  <si>
    <t>Costa Rica</t>
  </si>
  <si>
    <t>Iran</t>
  </si>
  <si>
    <t>Croatie</t>
  </si>
  <si>
    <t>Angleterre</t>
  </si>
  <si>
    <t>France</t>
  </si>
  <si>
    <t>Portugal</t>
  </si>
  <si>
    <t>Russie</t>
  </si>
  <si>
    <t>Votre Pronostic</t>
  </si>
  <si>
    <t>(*) mention obligatoire</t>
  </si>
  <si>
    <t>En cas de gain :</t>
  </si>
  <si>
    <t xml:space="preserve">   3-Vainqueur Petite Finale</t>
  </si>
  <si>
    <t xml:space="preserve">Participant </t>
  </si>
  <si>
    <t xml:space="preserve">   * Nom  </t>
  </si>
  <si>
    <t xml:space="preserve">   * Prénom </t>
  </si>
  <si>
    <t xml:space="preserve">   * Téléphone mobile </t>
  </si>
  <si>
    <t xml:space="preserve">   Mail CGI </t>
  </si>
  <si>
    <t xml:space="preserve">   Adresse </t>
  </si>
  <si>
    <t xml:space="preserve">   Code postal </t>
  </si>
  <si>
    <t xml:space="preserve">   Ville </t>
  </si>
  <si>
    <t>Aide au pronostic</t>
  </si>
  <si>
    <t xml:space="preserve">   1-Champion du Monde 2018</t>
  </si>
  <si>
    <t>Pronostiquez sur la Coupe du monde 2018 !</t>
  </si>
  <si>
    <t>Classement</t>
  </si>
  <si>
    <t>T.A.B.</t>
  </si>
  <si>
    <t>Arabie Saoudite</t>
  </si>
  <si>
    <t>Egypte</t>
  </si>
  <si>
    <t>Maroc</t>
  </si>
  <si>
    <t>Pérou</t>
  </si>
  <si>
    <t>Danemark</t>
  </si>
  <si>
    <t>Islande</t>
  </si>
  <si>
    <t>Serbie</t>
  </si>
  <si>
    <t>Suède</t>
  </si>
  <si>
    <t>Corée du sud</t>
  </si>
  <si>
    <t>Champion du monde</t>
  </si>
  <si>
    <t>2ème place</t>
  </si>
  <si>
    <t>Panama</t>
  </si>
  <si>
    <t>Tunisie</t>
  </si>
  <si>
    <t>3ème place</t>
  </si>
  <si>
    <t>4ème place</t>
  </si>
  <si>
    <t>Pologne</t>
  </si>
  <si>
    <t>Sénégal</t>
  </si>
  <si>
    <t xml:space="preserve">Groupe B </t>
  </si>
  <si>
    <t xml:space="preserve">Groupe C </t>
  </si>
  <si>
    <t xml:space="preserve">Groupe D </t>
  </si>
  <si>
    <t xml:space="preserve">Groupe E </t>
  </si>
  <si>
    <t xml:space="preserve">Groupe F </t>
  </si>
  <si>
    <t xml:space="preserve">Groupe G </t>
  </si>
  <si>
    <t xml:space="preserve">Groupe H </t>
  </si>
  <si>
    <t xml:space="preserve">Huitièmes de finale </t>
  </si>
  <si>
    <t xml:space="preserve">Quarts de finale </t>
  </si>
  <si>
    <t xml:space="preserve">Demi-finales </t>
  </si>
  <si>
    <t xml:space="preserve">3ème place </t>
  </si>
  <si>
    <t xml:space="preserve">FINALE </t>
  </si>
  <si>
    <t xml:space="preserve">Groupe A </t>
  </si>
  <si>
    <t xml:space="preserve">   * Mail personnel</t>
  </si>
  <si>
    <t xml:space="preserve">   2-Vice Champion</t>
  </si>
  <si>
    <t xml:space="preserve">Bulletin de participation au Jeu-Concours 
" Coupe du Monde FIFA Russie 2018 "
 à renvoyer à cgi.cfecgc@yahoo.fr  </t>
  </si>
  <si>
    <t>* Consent à fournir mes données à la  CFE/CGC de CGI :  " Oui / Non" ?</t>
  </si>
  <si>
    <t>RABAHI</t>
  </si>
  <si>
    <t>Redouane</t>
  </si>
  <si>
    <t>redouane,rabahi@gmail,com</t>
  </si>
  <si>
    <t>Non</t>
  </si>
  <si>
    <t>0625088915</t>
  </si>
  <si>
    <t>redouane,rabahi@cgi.com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</si>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</sst>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C]d\-mmm;@"/>
  </numFmts>
  <fonts count="21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8"/>
      <color theme="0"/>
      <name val="Arial"/>
      <family val="2"/>
    </font>
    <font>
      <b/>
      <sz val="9"/>
      <name val="Arial"/>
      <family val="2"/>
    </font>
    <font>
      <b/>
      <sz val="18"/>
      <name val="Arial"/>
      <family val="2"/>
    </font>
    <font>
      <u/>
      <sz val="10"/>
      <name val="Arial"/>
      <family val="2"/>
    </font>
    <font>
      <sz val="9"/>
      <name val="Arial"/>
      <family val="2"/>
    </font>
    <font>
      <sz val="9"/>
      <color rgb="FFF20000"/>
      <name val="Arial"/>
      <family val="2"/>
    </font>
    <font>
      <sz val="10"/>
      <color rgb="FF588824"/>
      <name val="Arial"/>
      <family val="2"/>
    </font>
    <font>
      <b/>
      <sz val="18"/>
      <color theme="1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9"/>
      <color theme="1"/>
      <name val="Arial"/>
      <family val="2"/>
    </font>
    <font>
      <b/>
      <sz val="12"/>
      <color theme="9"/>
      <name val="Arial"/>
      <family val="2"/>
    </font>
    <font>
      <b/>
      <sz val="20"/>
      <color theme="3"/>
      <name val="Arial"/>
      <family val="2"/>
    </font>
    <font>
      <sz val="10"/>
      <color theme="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gradientFill>
        <stop position="0">
          <color theme="0"/>
        </stop>
        <stop position="1">
          <color theme="4"/>
        </stop>
      </gradientFill>
    </fill>
    <fill>
      <gradientFill degree="90">
        <stop position="0">
          <color theme="0"/>
        </stop>
        <stop position="1">
          <color theme="5"/>
        </stop>
      </gradientFill>
    </fill>
    <fill>
      <gradientFill degree="90">
        <stop position="0">
          <color theme="0"/>
        </stop>
        <stop position="1">
          <color theme="5" tint="0.59999389629810485"/>
        </stop>
      </gradientFill>
    </fill>
  </fills>
  <borders count="29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/>
      <diagonal/>
    </border>
    <border>
      <left/>
      <right/>
      <top/>
      <bottom style="thin">
        <color theme="0" tint="-0.14990691854609822"/>
      </bottom>
      <diagonal/>
    </border>
    <border>
      <left/>
      <right/>
      <top style="thin">
        <color theme="0" tint="-0.14990691854609822"/>
      </top>
      <bottom/>
      <diagonal/>
    </border>
    <border>
      <left/>
      <right/>
      <top/>
      <bottom style="thin">
        <color theme="0" tint="-0.1498764000366222"/>
      </bottom>
      <diagonal/>
    </border>
    <border>
      <left/>
      <right/>
      <top style="thin">
        <color theme="0" tint="-0.1498764000366222"/>
      </top>
      <bottom/>
      <diagonal/>
    </border>
    <border>
      <left/>
      <right/>
      <top/>
      <bottom style="thin">
        <color theme="0" tint="-0.1498458815271462"/>
      </bottom>
      <diagonal/>
    </border>
    <border>
      <left/>
      <right/>
      <top style="thin">
        <color theme="0" tint="-0.1498458815271462"/>
      </top>
      <bottom/>
      <diagonal/>
    </border>
    <border>
      <left/>
      <right/>
      <top/>
      <bottom style="thin">
        <color theme="0" tint="-0.14981536301767021"/>
      </bottom>
      <diagonal/>
    </border>
    <border>
      <left/>
      <right/>
      <top style="thin">
        <color theme="0" tint="-0.14981536301767021"/>
      </top>
      <bottom/>
      <diagonal/>
    </border>
    <border>
      <left/>
      <right/>
      <top/>
      <bottom style="thin">
        <color theme="0" tint="-0.14978484450819421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48">
    <xf numFmtId="0" fontId="0" fillId="0" borderId="0" xfId="0"/>
    <xf numFmtId="0" fontId="2" fillId="0" borderId="0" xfId="0" applyFont="1" applyFill="1" applyProtection="1">
      <protection locked="0"/>
    </xf>
    <xf numFmtId="0" fontId="2" fillId="0" borderId="0" xfId="0" applyFont="1" applyFill="1" applyBorder="1" applyProtection="1">
      <protection locked="0"/>
    </xf>
    <xf numFmtId="20" fontId="2" fillId="0" borderId="0" xfId="0" applyNumberFormat="1" applyFont="1" applyFill="1" applyBorder="1" applyProtection="1"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right"/>
      <protection locked="0"/>
    </xf>
    <xf numFmtId="0" fontId="2" fillId="0" borderId="0" xfId="0" applyFont="1" applyFill="1" applyProtection="1">
      <protection hidden="1"/>
    </xf>
    <xf numFmtId="0" fontId="2" fillId="0" borderId="0" xfId="0" quotePrefix="1" applyFont="1" applyFill="1" applyProtection="1">
      <protection hidden="1"/>
    </xf>
    <xf numFmtId="0" fontId="2" fillId="0" borderId="0" xfId="0" quotePrefix="1" applyFont="1" applyFill="1" applyAlignment="1" applyProtection="1">
      <alignment horizontal="center"/>
      <protection hidden="1"/>
    </xf>
    <xf numFmtId="0" fontId="2" fillId="0" borderId="0" xfId="0" applyFont="1" applyFill="1" applyAlignment="1" applyProtection="1">
      <alignment horizontal="center"/>
      <protection hidden="1"/>
    </xf>
    <xf numFmtId="0" fontId="2" fillId="0" borderId="0" xfId="0" applyFont="1" applyFill="1" applyAlignment="1" applyProtection="1">
      <protection hidden="1"/>
    </xf>
    <xf numFmtId="0" fontId="2" fillId="0" borderId="0" xfId="0" applyFont="1" applyFill="1" applyBorder="1" applyProtection="1">
      <protection hidden="1"/>
    </xf>
    <xf numFmtId="0" fontId="7" fillId="0" borderId="0" xfId="1" applyFont="1" applyFill="1" applyAlignment="1" applyProtection="1">
      <protection hidden="1"/>
    </xf>
    <xf numFmtId="0" fontId="8" fillId="0" borderId="0" xfId="0" applyFont="1" applyBorder="1"/>
    <xf numFmtId="0" fontId="4" fillId="2" borderId="0" xfId="0" applyFont="1" applyFill="1" applyProtection="1">
      <protection locked="0"/>
    </xf>
    <xf numFmtId="0" fontId="2" fillId="3" borderId="0" xfId="0" applyFont="1" applyFill="1" applyProtection="1">
      <protection locked="0"/>
    </xf>
    <xf numFmtId="0" fontId="2" fillId="3" borderId="0" xfId="0" applyFont="1" applyFill="1" applyAlignment="1" applyProtection="1">
      <alignment vertical="top"/>
      <protection locked="0"/>
    </xf>
    <xf numFmtId="0" fontId="6" fillId="3" borderId="0" xfId="0" applyFont="1" applyFill="1" applyBorder="1" applyAlignment="1" applyProtection="1">
      <alignment vertical="center"/>
      <protection locked="0"/>
    </xf>
    <xf numFmtId="0" fontId="8" fillId="2" borderId="0" xfId="0" applyFont="1" applyFill="1" applyBorder="1"/>
    <xf numFmtId="0" fontId="5" fillId="2" borderId="0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Fill="1" applyAlignment="1">
      <alignment horizontal="center"/>
    </xf>
    <xf numFmtId="0" fontId="8" fillId="0" borderId="0" xfId="0" applyFont="1" applyFill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0" fillId="2" borderId="0" xfId="0" applyFill="1"/>
    <xf numFmtId="0" fontId="10" fillId="0" borderId="0" xfId="0" applyFont="1" applyAlignment="1"/>
    <xf numFmtId="0" fontId="12" fillId="0" borderId="0" xfId="0" applyFont="1" applyFill="1" applyBorder="1" applyProtection="1">
      <protection locked="0"/>
    </xf>
    <xf numFmtId="20" fontId="12" fillId="0" borderId="0" xfId="0" applyNumberFormat="1" applyFont="1" applyFill="1" applyBorder="1" applyProtection="1">
      <protection locked="0"/>
    </xf>
    <xf numFmtId="0" fontId="12" fillId="0" borderId="0" xfId="0" applyFont="1" applyFill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right"/>
      <protection locked="0"/>
    </xf>
    <xf numFmtId="0" fontId="12" fillId="0" borderId="0" xfId="0" applyFont="1" applyFill="1" applyProtection="1">
      <protection locked="0"/>
    </xf>
    <xf numFmtId="0" fontId="2" fillId="4" borderId="0" xfId="0" applyFont="1" applyFill="1" applyBorder="1" applyProtection="1">
      <protection locked="0"/>
    </xf>
    <xf numFmtId="20" fontId="2" fillId="4" borderId="0" xfId="0" applyNumberFormat="1" applyFont="1" applyFill="1" applyBorder="1" applyProtection="1">
      <protection locked="0"/>
    </xf>
    <xf numFmtId="0" fontId="2" fillId="4" borderId="0" xfId="0" applyFont="1" applyFill="1" applyAlignment="1" applyProtection="1">
      <alignment horizontal="center"/>
      <protection locked="0"/>
    </xf>
    <xf numFmtId="0" fontId="2" fillId="4" borderId="0" xfId="0" applyFont="1" applyFill="1" applyBorder="1" applyAlignment="1" applyProtection="1">
      <alignment horizontal="right"/>
      <protection locked="0"/>
    </xf>
    <xf numFmtId="0" fontId="2" fillId="4" borderId="0" xfId="0" applyFont="1" applyFill="1" applyProtection="1">
      <protection locked="0"/>
    </xf>
    <xf numFmtId="0" fontId="3" fillId="4" borderId="0" xfId="0" applyFont="1" applyFill="1" applyAlignment="1" applyProtection="1">
      <alignment vertical="top"/>
      <protection locked="0"/>
    </xf>
    <xf numFmtId="0" fontId="2" fillId="4" borderId="0" xfId="0" applyFont="1" applyFill="1" applyAlignment="1" applyProtection="1">
      <alignment vertical="top"/>
      <protection locked="0"/>
    </xf>
    <xf numFmtId="0" fontId="3" fillId="4" borderId="0" xfId="0" applyFont="1" applyFill="1" applyBorder="1" applyProtection="1">
      <protection locked="0"/>
    </xf>
    <xf numFmtId="0" fontId="6" fillId="4" borderId="0" xfId="0" applyFont="1" applyFill="1" applyBorder="1" applyAlignment="1" applyProtection="1">
      <alignment vertical="center"/>
      <protection locked="0"/>
    </xf>
    <xf numFmtId="0" fontId="2" fillId="4" borderId="0" xfId="0" applyFont="1" applyFill="1" applyAlignment="1" applyProtection="1">
      <alignment horizontal="left"/>
      <protection locked="0"/>
    </xf>
    <xf numFmtId="0" fontId="12" fillId="5" borderId="0" xfId="0" applyFont="1" applyFill="1" applyBorder="1" applyProtection="1">
      <protection locked="0"/>
    </xf>
    <xf numFmtId="20" fontId="12" fillId="5" borderId="0" xfId="0" applyNumberFormat="1" applyFont="1" applyFill="1" applyBorder="1" applyProtection="1">
      <protection locked="0"/>
    </xf>
    <xf numFmtId="0" fontId="12" fillId="5" borderId="0" xfId="0" applyFont="1" applyFill="1" applyAlignment="1" applyProtection="1">
      <alignment horizontal="center"/>
      <protection locked="0"/>
    </xf>
    <xf numFmtId="0" fontId="12" fillId="5" borderId="0" xfId="0" applyFont="1" applyFill="1" applyBorder="1" applyAlignment="1" applyProtection="1">
      <alignment horizontal="right"/>
      <protection locked="0"/>
    </xf>
    <xf numFmtId="0" fontId="12" fillId="5" borderId="0" xfId="0" applyFont="1" applyFill="1" applyProtection="1">
      <protection locked="0"/>
    </xf>
    <xf numFmtId="0" fontId="12" fillId="5" borderId="0" xfId="0" applyFont="1" applyFill="1" applyAlignment="1" applyProtection="1">
      <alignment horizontal="left"/>
      <protection locked="0"/>
    </xf>
    <xf numFmtId="0" fontId="12" fillId="5" borderId="0" xfId="0" applyFont="1" applyFill="1" applyAlignment="1" applyProtection="1">
      <alignment vertical="center"/>
      <protection locked="0"/>
    </xf>
    <xf numFmtId="0" fontId="12" fillId="5" borderId="0" xfId="0" applyFont="1" applyFill="1" applyBorder="1" applyAlignment="1" applyProtection="1">
      <alignment vertical="center"/>
    </xf>
    <xf numFmtId="0" fontId="14" fillId="5" borderId="0" xfId="0" applyNumberFormat="1" applyFont="1" applyFill="1" applyBorder="1" applyAlignment="1" applyProtection="1">
      <alignment vertical="center"/>
    </xf>
    <xf numFmtId="164" fontId="12" fillId="5" borderId="0" xfId="0" applyNumberFormat="1" applyFont="1" applyFill="1" applyBorder="1" applyAlignment="1" applyProtection="1">
      <alignment horizontal="center" vertical="center" wrapText="1"/>
    </xf>
    <xf numFmtId="20" fontId="12" fillId="5" borderId="0" xfId="0" applyNumberFormat="1" applyFont="1" applyFill="1" applyBorder="1" applyAlignment="1" applyProtection="1">
      <alignment horizontal="center" vertical="center"/>
    </xf>
    <xf numFmtId="0" fontId="14" fillId="5" borderId="8" xfId="0" applyFont="1" applyFill="1" applyBorder="1" applyAlignment="1" applyProtection="1">
      <alignment horizontal="center" vertical="center"/>
      <protection locked="0"/>
    </xf>
    <xf numFmtId="0" fontId="14" fillId="5" borderId="0" xfId="0" applyFont="1" applyFill="1" applyBorder="1" applyAlignment="1" applyProtection="1">
      <alignment horizontal="right" vertical="center"/>
    </xf>
    <xf numFmtId="1" fontId="14" fillId="5" borderId="0" xfId="0" applyNumberFormat="1" applyFont="1" applyFill="1" applyBorder="1" applyAlignment="1" applyProtection="1">
      <alignment horizontal="center" vertical="center"/>
    </xf>
    <xf numFmtId="0" fontId="14" fillId="5" borderId="0" xfId="0" applyFont="1" applyFill="1" applyBorder="1" applyAlignment="1" applyProtection="1">
      <alignment vertical="center"/>
    </xf>
    <xf numFmtId="0" fontId="14" fillId="5" borderId="0" xfId="0" applyFont="1" applyFill="1" applyBorder="1" applyAlignment="1" applyProtection="1">
      <alignment horizontal="center" vertical="center"/>
    </xf>
    <xf numFmtId="0" fontId="14" fillId="5" borderId="0" xfId="0" applyFont="1" applyFill="1" applyBorder="1" applyAlignment="1" applyProtection="1">
      <alignment horizontal="left" vertical="center"/>
    </xf>
    <xf numFmtId="0" fontId="14" fillId="5" borderId="9" xfId="0" applyFont="1" applyFill="1" applyBorder="1" applyAlignment="1" applyProtection="1">
      <alignment horizontal="center" vertical="center"/>
      <protection locked="0"/>
    </xf>
    <xf numFmtId="0" fontId="14" fillId="5" borderId="10" xfId="0" applyFont="1" applyFill="1" applyBorder="1" applyAlignment="1" applyProtection="1">
      <alignment horizontal="center" vertical="center"/>
      <protection locked="0"/>
    </xf>
    <xf numFmtId="0" fontId="14" fillId="5" borderId="11" xfId="0" applyFont="1" applyFill="1" applyBorder="1" applyAlignment="1" applyProtection="1">
      <alignment horizontal="left" vertical="center"/>
    </xf>
    <xf numFmtId="0" fontId="14" fillId="5" borderId="12" xfId="0" applyFont="1" applyFill="1" applyBorder="1" applyAlignment="1" applyProtection="1">
      <alignment horizontal="center" vertical="center"/>
      <protection locked="0"/>
    </xf>
    <xf numFmtId="1" fontId="12" fillId="5" borderId="0" xfId="0" applyNumberFormat="1" applyFont="1" applyFill="1" applyBorder="1" applyAlignment="1" applyProtection="1">
      <alignment horizontal="center" vertical="center"/>
    </xf>
    <xf numFmtId="0" fontId="12" fillId="5" borderId="0" xfId="0" applyFont="1" applyFill="1" applyBorder="1" applyAlignment="1" applyProtection="1">
      <alignment horizontal="center" vertical="center"/>
    </xf>
    <xf numFmtId="0" fontId="14" fillId="5" borderId="13" xfId="0" applyFont="1" applyFill="1" applyBorder="1" applyAlignment="1" applyProtection="1">
      <alignment horizontal="left" vertical="center"/>
    </xf>
    <xf numFmtId="0" fontId="14" fillId="5" borderId="14" xfId="0" applyFont="1" applyFill="1" applyBorder="1" applyAlignment="1" applyProtection="1">
      <alignment horizontal="left" vertical="center"/>
    </xf>
    <xf numFmtId="0" fontId="12" fillId="5" borderId="0" xfId="0" applyFont="1" applyFill="1" applyAlignment="1" applyProtection="1">
      <alignment horizontal="center" vertical="center"/>
    </xf>
    <xf numFmtId="0" fontId="14" fillId="5" borderId="0" xfId="0" applyFont="1" applyFill="1" applyAlignment="1" applyProtection="1">
      <alignment vertical="center"/>
    </xf>
    <xf numFmtId="0" fontId="12" fillId="5" borderId="0" xfId="0" applyFont="1" applyFill="1" applyAlignment="1" applyProtection="1">
      <alignment vertical="center"/>
    </xf>
    <xf numFmtId="0" fontId="14" fillId="5" borderId="15" xfId="0" applyFont="1" applyFill="1" applyBorder="1" applyAlignment="1" applyProtection="1">
      <alignment horizontal="left" vertical="center"/>
    </xf>
    <xf numFmtId="0" fontId="14" fillId="5" borderId="16" xfId="0" applyFont="1" applyFill="1" applyBorder="1" applyAlignment="1" applyProtection="1">
      <alignment horizontal="left" vertical="center"/>
    </xf>
    <xf numFmtId="0" fontId="14" fillId="5" borderId="17" xfId="0" applyFont="1" applyFill="1" applyBorder="1" applyAlignment="1" applyProtection="1">
      <alignment horizontal="left" vertical="center"/>
    </xf>
    <xf numFmtId="0" fontId="14" fillId="5" borderId="18" xfId="0" applyFont="1" applyFill="1" applyBorder="1" applyAlignment="1" applyProtection="1">
      <alignment horizontal="left" vertical="center"/>
    </xf>
    <xf numFmtId="0" fontId="14" fillId="5" borderId="19" xfId="0" applyFont="1" applyFill="1" applyBorder="1" applyAlignment="1" applyProtection="1">
      <alignment horizontal="left" vertical="center"/>
    </xf>
    <xf numFmtId="0" fontId="14" fillId="5" borderId="20" xfId="0" applyFont="1" applyFill="1" applyBorder="1" applyAlignment="1" applyProtection="1">
      <alignment horizontal="left" vertical="center"/>
    </xf>
    <xf numFmtId="0" fontId="14" fillId="5" borderId="21" xfId="0" applyFont="1" applyFill="1" applyBorder="1" applyAlignment="1" applyProtection="1">
      <alignment horizontal="left" vertical="center"/>
    </xf>
    <xf numFmtId="0" fontId="14" fillId="5" borderId="22" xfId="0" applyFont="1" applyFill="1" applyBorder="1" applyAlignment="1" applyProtection="1">
      <alignment horizontal="left" vertical="center"/>
    </xf>
    <xf numFmtId="0" fontId="14" fillId="5" borderId="23" xfId="0" applyFont="1" applyFill="1" applyBorder="1" applyAlignment="1" applyProtection="1">
      <alignment horizontal="left" vertical="center"/>
    </xf>
    <xf numFmtId="0" fontId="14" fillId="5" borderId="24" xfId="0" applyFont="1" applyFill="1" applyBorder="1" applyAlignment="1" applyProtection="1">
      <alignment horizontal="left" vertical="center"/>
    </xf>
    <xf numFmtId="0" fontId="12" fillId="5" borderId="0" xfId="0" applyFont="1" applyFill="1" applyBorder="1" applyAlignment="1" applyProtection="1">
      <alignment vertical="center"/>
      <protection locked="0"/>
    </xf>
    <xf numFmtId="0" fontId="14" fillId="5" borderId="0" xfId="0" applyNumberFormat="1" applyFont="1" applyFill="1" applyBorder="1" applyAlignment="1" applyProtection="1">
      <alignment horizontal="center" vertical="center"/>
    </xf>
    <xf numFmtId="164" fontId="12" fillId="5" borderId="0" xfId="0" applyNumberFormat="1" applyFont="1" applyFill="1" applyBorder="1" applyAlignment="1" applyProtection="1">
      <alignment horizontal="center" vertical="center" wrapText="1"/>
      <protection locked="0"/>
    </xf>
    <xf numFmtId="20" fontId="12" fillId="5" borderId="0" xfId="0" applyNumberFormat="1" applyFont="1" applyFill="1" applyBorder="1" applyAlignment="1" applyProtection="1">
      <alignment horizontal="center" vertical="center"/>
      <protection locked="0"/>
    </xf>
    <xf numFmtId="0" fontId="14" fillId="5" borderId="0" xfId="0" applyFont="1" applyFill="1" applyBorder="1" applyAlignment="1" applyProtection="1">
      <alignment horizontal="center" vertical="center"/>
      <protection locked="0"/>
    </xf>
    <xf numFmtId="0" fontId="13" fillId="5" borderId="0" xfId="0" applyFont="1" applyFill="1" applyAlignment="1" applyProtection="1">
      <alignment vertical="center"/>
      <protection locked="0"/>
    </xf>
    <xf numFmtId="0" fontId="17" fillId="5" borderId="0" xfId="0" applyFont="1" applyFill="1" applyAlignment="1" applyProtection="1">
      <alignment horizontal="left" vertical="center"/>
      <protection locked="0"/>
    </xf>
    <xf numFmtId="0" fontId="13" fillId="5" borderId="0" xfId="0" applyFont="1" applyFill="1" applyAlignment="1" applyProtection="1">
      <alignment horizontal="left" vertical="center"/>
      <protection locked="0"/>
    </xf>
    <xf numFmtId="0" fontId="12" fillId="5" borderId="0" xfId="0" applyFont="1" applyFill="1" applyProtection="1"/>
    <xf numFmtId="0" fontId="12" fillId="5" borderId="0" xfId="0" applyNumberFormat="1" applyFont="1" applyFill="1" applyBorder="1" applyProtection="1">
      <protection locked="0"/>
    </xf>
    <xf numFmtId="0" fontId="12" fillId="5" borderId="0" xfId="0" applyNumberFormat="1" applyFont="1" applyFill="1" applyBorder="1" applyAlignment="1" applyProtection="1">
      <alignment horizontal="right"/>
      <protection locked="0"/>
    </xf>
    <xf numFmtId="0" fontId="5" fillId="6" borderId="1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left"/>
    </xf>
    <xf numFmtId="0" fontId="18" fillId="7" borderId="4" xfId="0" applyFont="1" applyFill="1" applyBorder="1" applyAlignment="1">
      <alignment horizontal="left" wrapText="1"/>
    </xf>
    <xf numFmtId="0" fontId="18" fillId="7" borderId="5" xfId="0" applyFont="1" applyFill="1" applyBorder="1" applyAlignment="1">
      <alignment horizontal="left" wrapText="1"/>
    </xf>
    <xf numFmtId="49" fontId="18" fillId="7" borderId="5" xfId="0" applyNumberFormat="1" applyFont="1" applyFill="1" applyBorder="1" applyAlignment="1">
      <alignment horizontal="left" wrapText="1"/>
    </xf>
    <xf numFmtId="0" fontId="18" fillId="7" borderId="25" xfId="0" applyFont="1" applyFill="1" applyBorder="1" applyAlignment="1">
      <alignment horizontal="left" wrapText="1"/>
    </xf>
    <xf numFmtId="0" fontId="5" fillId="6" borderId="2" xfId="0" applyFont="1" applyFill="1" applyBorder="1" applyAlignment="1">
      <alignment horizontal="left"/>
    </xf>
    <xf numFmtId="49" fontId="18" fillId="7" borderId="25" xfId="0" applyNumberFormat="1" applyFont="1" applyFill="1" applyBorder="1" applyAlignment="1">
      <alignment horizontal="left" wrapText="1"/>
    </xf>
    <xf numFmtId="0" fontId="5" fillId="6" borderId="26" xfId="0" applyFont="1" applyFill="1" applyBorder="1" applyAlignment="1">
      <alignment horizontal="left"/>
    </xf>
    <xf numFmtId="0" fontId="5" fillId="8" borderId="2" xfId="0" applyFont="1" applyFill="1" applyBorder="1" applyAlignment="1">
      <alignment horizontal="left" vertical="center" wrapText="1"/>
    </xf>
    <xf numFmtId="0" fontId="3" fillId="9" borderId="6" xfId="0" applyFont="1" applyFill="1" applyBorder="1" applyAlignment="1">
      <alignment horizontal="center" vertical="center" wrapText="1"/>
    </xf>
    <xf numFmtId="0" fontId="19" fillId="6" borderId="27" xfId="0" applyFont="1" applyFill="1" applyBorder="1" applyAlignment="1">
      <alignment horizontal="center" vertical="center"/>
    </xf>
    <xf numFmtId="0" fontId="20" fillId="6" borderId="28" xfId="0" applyFont="1" applyFill="1" applyBorder="1" applyAlignment="1">
      <alignment horizontal="center" vertical="center"/>
    </xf>
    <xf numFmtId="0" fontId="19" fillId="6" borderId="0" xfId="0" applyFont="1" applyFill="1" applyBorder="1" applyAlignment="1">
      <alignment horizontal="center" vertical="center" wrapText="1"/>
    </xf>
    <xf numFmtId="0" fontId="14" fillId="5" borderId="0" xfId="0" applyFont="1" applyFill="1" applyBorder="1" applyAlignment="1" applyProtection="1">
      <alignment horizontal="center" vertical="center"/>
    </xf>
    <xf numFmtId="0" fontId="16" fillId="5" borderId="0" xfId="0" applyFont="1" applyFill="1" applyBorder="1" applyAlignment="1" applyProtection="1">
      <alignment horizontal="center" vertical="center"/>
    </xf>
    <xf numFmtId="0" fontId="13" fillId="5" borderId="0" xfId="0" applyNumberFormat="1" applyFont="1" applyFill="1" applyBorder="1" applyAlignment="1" applyProtection="1">
      <alignment horizontal="center" vertical="center"/>
    </xf>
    <xf numFmtId="0" fontId="14" fillId="5" borderId="0" xfId="0" applyFont="1" applyFill="1" applyBorder="1" applyAlignment="1" applyProtection="1">
      <alignment horizontal="left" vertical="center"/>
    </xf>
    <xf numFmtId="0" fontId="15" fillId="5" borderId="0" xfId="0" applyFont="1" applyFill="1" applyBorder="1" applyAlignment="1" applyProtection="1">
      <alignment horizontal="center" vertical="center"/>
    </xf>
    <xf numFmtId="164" fontId="12" fillId="5" borderId="0" xfId="0" applyNumberFormat="1" applyFont="1" applyFill="1" applyBorder="1" applyAlignment="1" applyProtection="1">
      <alignment horizontal="center" vertical="center" wrapText="1"/>
    </xf>
    <xf numFmtId="20" fontId="12" fillId="5" borderId="0" xfId="0" applyNumberFormat="1" applyFont="1" applyFill="1" applyBorder="1" applyAlignment="1" applyProtection="1">
      <alignment horizontal="center" vertical="center"/>
    </xf>
    <xf numFmtId="0" fontId="14" fillId="5" borderId="0" xfId="0" applyNumberFormat="1" applyFont="1" applyFill="1" applyBorder="1" applyAlignment="1" applyProtection="1">
      <alignment horizontal="center" vertical="center"/>
    </xf>
    <xf numFmtId="164" fontId="12" fillId="5" borderId="11" xfId="0" applyNumberFormat="1" applyFont="1" applyFill="1" applyBorder="1" applyAlignment="1" applyProtection="1">
      <alignment horizontal="center" vertical="center" wrapText="1"/>
    </xf>
    <xf numFmtId="20" fontId="12" fillId="5" borderId="11" xfId="0" applyNumberFormat="1" applyFont="1" applyFill="1" applyBorder="1" applyAlignment="1" applyProtection="1">
      <alignment horizontal="center" vertical="center"/>
    </xf>
    <xf numFmtId="164" fontId="12" fillId="5" borderId="17" xfId="0" applyNumberFormat="1" applyFont="1" applyFill="1" applyBorder="1" applyAlignment="1" applyProtection="1">
      <alignment horizontal="center" vertical="center" wrapText="1"/>
    </xf>
    <xf numFmtId="164" fontId="12" fillId="5" borderId="18" xfId="0" applyNumberFormat="1" applyFont="1" applyFill="1" applyBorder="1" applyAlignment="1" applyProtection="1">
      <alignment horizontal="center" vertical="center" wrapText="1"/>
    </xf>
    <xf numFmtId="20" fontId="12" fillId="5" borderId="17" xfId="0" applyNumberFormat="1" applyFont="1" applyFill="1" applyBorder="1" applyAlignment="1" applyProtection="1">
      <alignment horizontal="center" vertical="center"/>
    </xf>
    <xf numFmtId="20" fontId="12" fillId="5" borderId="18" xfId="0" applyNumberFormat="1" applyFont="1" applyFill="1" applyBorder="1" applyAlignment="1" applyProtection="1">
      <alignment horizontal="center" vertical="center"/>
    </xf>
    <xf numFmtId="0" fontId="14" fillId="5" borderId="0" xfId="0" applyNumberFormat="1" applyFont="1" applyFill="1" applyBorder="1" applyAlignment="1" applyProtection="1">
      <alignment horizontal="left" vertical="center"/>
    </xf>
    <xf numFmtId="164" fontId="12" fillId="5" borderId="15" xfId="0" applyNumberFormat="1" applyFont="1" applyFill="1" applyBorder="1" applyAlignment="1" applyProtection="1">
      <alignment horizontal="center" vertical="center" wrapText="1"/>
    </xf>
    <xf numFmtId="164" fontId="12" fillId="5" borderId="16" xfId="0" applyNumberFormat="1" applyFont="1" applyFill="1" applyBorder="1" applyAlignment="1" applyProtection="1">
      <alignment horizontal="center" vertical="center" wrapText="1"/>
    </xf>
    <xf numFmtId="20" fontId="12" fillId="5" borderId="15" xfId="0" applyNumberFormat="1" applyFont="1" applyFill="1" applyBorder="1" applyAlignment="1" applyProtection="1">
      <alignment horizontal="center" vertical="center"/>
    </xf>
    <xf numFmtId="20" fontId="12" fillId="5" borderId="16" xfId="0" applyNumberFormat="1" applyFont="1" applyFill="1" applyBorder="1" applyAlignment="1" applyProtection="1">
      <alignment horizontal="center" vertical="center"/>
    </xf>
    <xf numFmtId="164" fontId="12" fillId="5" borderId="23" xfId="0" applyNumberFormat="1" applyFont="1" applyFill="1" applyBorder="1" applyAlignment="1" applyProtection="1">
      <alignment horizontal="center" vertical="center" wrapText="1"/>
    </xf>
    <xf numFmtId="164" fontId="12" fillId="5" borderId="24" xfId="0" applyNumberFormat="1" applyFont="1" applyFill="1" applyBorder="1" applyAlignment="1" applyProtection="1">
      <alignment horizontal="center" vertical="center" wrapText="1"/>
    </xf>
    <xf numFmtId="20" fontId="12" fillId="5" borderId="23" xfId="0" applyNumberFormat="1" applyFont="1" applyFill="1" applyBorder="1" applyAlignment="1" applyProtection="1">
      <alignment horizontal="left" vertical="center"/>
    </xf>
    <xf numFmtId="20" fontId="12" fillId="5" borderId="24" xfId="0" applyNumberFormat="1" applyFont="1" applyFill="1" applyBorder="1" applyAlignment="1" applyProtection="1">
      <alignment horizontal="left" vertical="center"/>
    </xf>
    <xf numFmtId="20" fontId="12" fillId="5" borderId="0" xfId="0" applyNumberFormat="1" applyFont="1" applyFill="1" applyBorder="1" applyAlignment="1" applyProtection="1">
      <alignment horizontal="left" vertical="center"/>
    </xf>
    <xf numFmtId="164" fontId="12" fillId="5" borderId="19" xfId="0" applyNumberFormat="1" applyFont="1" applyFill="1" applyBorder="1" applyAlignment="1" applyProtection="1">
      <alignment horizontal="center" vertical="center" wrapText="1"/>
    </xf>
    <xf numFmtId="164" fontId="12" fillId="5" borderId="20" xfId="0" applyNumberFormat="1" applyFont="1" applyFill="1" applyBorder="1" applyAlignment="1" applyProtection="1">
      <alignment horizontal="center" vertical="center" wrapText="1"/>
    </xf>
    <xf numFmtId="20" fontId="12" fillId="5" borderId="19" xfId="0" applyNumberFormat="1" applyFont="1" applyFill="1" applyBorder="1" applyAlignment="1" applyProtection="1">
      <alignment horizontal="left" vertical="center"/>
    </xf>
    <xf numFmtId="20" fontId="12" fillId="5" borderId="20" xfId="0" applyNumberFormat="1" applyFont="1" applyFill="1" applyBorder="1" applyAlignment="1" applyProtection="1">
      <alignment horizontal="left" vertical="center"/>
    </xf>
    <xf numFmtId="164" fontId="12" fillId="5" borderId="21" xfId="0" applyNumberFormat="1" applyFont="1" applyFill="1" applyBorder="1" applyAlignment="1" applyProtection="1">
      <alignment horizontal="center" vertical="center" wrapText="1"/>
    </xf>
    <xf numFmtId="164" fontId="12" fillId="5" borderId="22" xfId="0" applyNumberFormat="1" applyFont="1" applyFill="1" applyBorder="1" applyAlignment="1" applyProtection="1">
      <alignment horizontal="center" vertical="center" wrapText="1"/>
    </xf>
    <xf numFmtId="20" fontId="12" fillId="5" borderId="21" xfId="0" applyNumberFormat="1" applyFont="1" applyFill="1" applyBorder="1" applyAlignment="1" applyProtection="1">
      <alignment horizontal="left" vertical="center"/>
    </xf>
    <xf numFmtId="20" fontId="12" fillId="5" borderId="22" xfId="0" applyNumberFormat="1" applyFont="1" applyFill="1" applyBorder="1" applyAlignment="1" applyProtection="1">
      <alignment horizontal="left" vertical="center"/>
    </xf>
    <xf numFmtId="164" fontId="12" fillId="5" borderId="13" xfId="0" applyNumberFormat="1" applyFont="1" applyFill="1" applyBorder="1" applyAlignment="1" applyProtection="1">
      <alignment horizontal="center" vertical="center" wrapText="1"/>
    </xf>
    <xf numFmtId="164" fontId="12" fillId="5" borderId="14" xfId="0" applyNumberFormat="1" applyFont="1" applyFill="1" applyBorder="1" applyAlignment="1" applyProtection="1">
      <alignment horizontal="center" vertical="center" wrapText="1"/>
    </xf>
    <xf numFmtId="20" fontId="12" fillId="5" borderId="13" xfId="0" applyNumberFormat="1" applyFont="1" applyFill="1" applyBorder="1" applyAlignment="1" applyProtection="1">
      <alignment horizontal="left" vertical="center"/>
    </xf>
    <xf numFmtId="20" fontId="12" fillId="5" borderId="14" xfId="0" applyNumberFormat="1" applyFont="1" applyFill="1" applyBorder="1" applyAlignment="1" applyProtection="1">
      <alignment horizontal="left" vertical="center"/>
    </xf>
    <xf numFmtId="20" fontId="12" fillId="5" borderId="15" xfId="0" applyNumberFormat="1" applyFont="1" applyFill="1" applyBorder="1" applyAlignment="1" applyProtection="1">
      <alignment horizontal="left" vertical="center"/>
    </xf>
    <xf numFmtId="20" fontId="12" fillId="5" borderId="16" xfId="0" applyNumberFormat="1" applyFont="1" applyFill="1" applyBorder="1" applyAlignment="1" applyProtection="1">
      <alignment horizontal="left" vertical="center"/>
    </xf>
    <xf numFmtId="20" fontId="12" fillId="5" borderId="17" xfId="0" applyNumberFormat="1" applyFont="1" applyFill="1" applyBorder="1" applyAlignment="1" applyProtection="1">
      <alignment horizontal="left" vertical="center"/>
    </xf>
    <xf numFmtId="20" fontId="12" fillId="5" borderId="18" xfId="0" applyNumberFormat="1" applyFont="1" applyFill="1" applyBorder="1" applyAlignment="1" applyProtection="1">
      <alignment horizontal="left" vertical="center"/>
    </xf>
    <xf numFmtId="0" fontId="11" fillId="5" borderId="0" xfId="0" applyFont="1" applyFill="1" applyBorder="1" applyAlignment="1" applyProtection="1">
      <alignment horizontal="center" vertical="center"/>
      <protection locked="0"/>
    </xf>
    <xf numFmtId="20" fontId="12" fillId="5" borderId="11" xfId="0" applyNumberFormat="1" applyFont="1" applyFill="1" applyBorder="1" applyAlignment="1" applyProtection="1">
      <alignment horizontal="left" vertical="center"/>
    </xf>
  </cellXfs>
  <cellStyles count="2">
    <cellStyle name="Lien hypertexte" xfId="1" builtinId="8"/>
    <cellStyle name="Normal" xfId="0" builtinId="0"/>
  </cellStyles>
  <dxfs count="8"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theme="5" tint="-0.24994659260841701"/>
      </font>
      <fill>
        <patternFill>
          <bgColor theme="4" tint="0.3999450666829432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</dxfs>
  <tableStyles count="0" defaultTableStyle="TableStyleMedium9" defaultPivotStyle="PivotStyleLight16"/>
  <colors>
    <mruColors>
      <color rgb="FFFFFFFF"/>
      <color rgb="FF007233"/>
      <color rgb="FFF20000"/>
      <color rgb="FFE7F5CF"/>
      <color rgb="FFFFFFCC"/>
      <color rgb="FFFFFF99"/>
      <color rgb="FF588824"/>
      <color rgb="FFCCCC00"/>
      <color rgb="FF000000"/>
      <color rgb="FFDC3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92176</xdr:colOff>
      <xdr:row>1</xdr:row>
      <xdr:rowOff>2</xdr:rowOff>
    </xdr:from>
    <xdr:to>
      <xdr:col>1</xdr:col>
      <xdr:colOff>2064107</xdr:colOff>
      <xdr:row>3</xdr:row>
      <xdr:rowOff>358098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76" y="92179"/>
          <a:ext cx="2064108" cy="1116000"/>
        </a:xfrm>
        <a:prstGeom prst="rect">
          <a:avLst/>
        </a:prstGeom>
        <a:ln>
          <a:solidFill>
            <a:schemeClr val="tx2">
              <a:lumMod val="75000"/>
            </a:schemeClr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219075</xdr:colOff>
      <xdr:row>31</xdr:row>
      <xdr:rowOff>104775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7839075" cy="51244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25"/>
  <sheetViews>
    <sheetView showGridLines="0" topLeftCell="A22" zoomScale="83" zoomScaleNormal="83" workbookViewId="0">
      <selection activeCell="C22" sqref="C22"/>
    </sheetView>
  </sheetViews>
  <sheetFormatPr baseColWidth="10" defaultColWidth="10" defaultRowHeight="11.4" x14ac:dyDescent="0.2"/>
  <cols>
    <col min="1" max="1" width="1.44140625" style="21" customWidth="1"/>
    <col min="2" max="2" width="35.6640625" style="24" customWidth="1"/>
    <col min="3" max="3" width="101.109375" style="21" customWidth="1"/>
    <col min="4" max="255" width="10" style="21"/>
    <col min="256" max="256" width="19.5546875" style="21" customWidth="1"/>
    <col min="257" max="257" width="95" style="21" customWidth="1"/>
    <col min="258" max="258" width="4.6640625" style="21" customWidth="1"/>
    <col min="259" max="511" width="10" style="21"/>
    <col min="512" max="512" width="19.5546875" style="21" customWidth="1"/>
    <col min="513" max="513" width="95" style="21" customWidth="1"/>
    <col min="514" max="514" width="4.6640625" style="21" customWidth="1"/>
    <col min="515" max="767" width="10" style="21"/>
    <col min="768" max="768" width="19.5546875" style="21" customWidth="1"/>
    <col min="769" max="769" width="95" style="21" customWidth="1"/>
    <col min="770" max="770" width="4.6640625" style="21" customWidth="1"/>
    <col min="771" max="1023" width="10" style="21"/>
    <col min="1024" max="1024" width="19.5546875" style="21" customWidth="1"/>
    <col min="1025" max="1025" width="95" style="21" customWidth="1"/>
    <col min="1026" max="1026" width="4.6640625" style="21" customWidth="1"/>
    <col min="1027" max="1279" width="10" style="21"/>
    <col min="1280" max="1280" width="19.5546875" style="21" customWidth="1"/>
    <col min="1281" max="1281" width="95" style="21" customWidth="1"/>
    <col min="1282" max="1282" width="4.6640625" style="21" customWidth="1"/>
    <col min="1283" max="1535" width="10" style="21"/>
    <col min="1536" max="1536" width="19.5546875" style="21" customWidth="1"/>
    <col min="1537" max="1537" width="95" style="21" customWidth="1"/>
    <col min="1538" max="1538" width="4.6640625" style="21" customWidth="1"/>
    <col min="1539" max="1791" width="10" style="21"/>
    <col min="1792" max="1792" width="19.5546875" style="21" customWidth="1"/>
    <col min="1793" max="1793" width="95" style="21" customWidth="1"/>
    <col min="1794" max="1794" width="4.6640625" style="21" customWidth="1"/>
    <col min="1795" max="2047" width="10" style="21"/>
    <col min="2048" max="2048" width="19.5546875" style="21" customWidth="1"/>
    <col min="2049" max="2049" width="95" style="21" customWidth="1"/>
    <col min="2050" max="2050" width="4.6640625" style="21" customWidth="1"/>
    <col min="2051" max="2303" width="10" style="21"/>
    <col min="2304" max="2304" width="19.5546875" style="21" customWidth="1"/>
    <col min="2305" max="2305" width="95" style="21" customWidth="1"/>
    <col min="2306" max="2306" width="4.6640625" style="21" customWidth="1"/>
    <col min="2307" max="2559" width="10" style="21"/>
    <col min="2560" max="2560" width="19.5546875" style="21" customWidth="1"/>
    <col min="2561" max="2561" width="95" style="21" customWidth="1"/>
    <col min="2562" max="2562" width="4.6640625" style="21" customWidth="1"/>
    <col min="2563" max="2815" width="10" style="21"/>
    <col min="2816" max="2816" width="19.5546875" style="21" customWidth="1"/>
    <col min="2817" max="2817" width="95" style="21" customWidth="1"/>
    <col min="2818" max="2818" width="4.6640625" style="21" customWidth="1"/>
    <col min="2819" max="3071" width="10" style="21"/>
    <col min="3072" max="3072" width="19.5546875" style="21" customWidth="1"/>
    <col min="3073" max="3073" width="95" style="21" customWidth="1"/>
    <col min="3074" max="3074" width="4.6640625" style="21" customWidth="1"/>
    <col min="3075" max="3327" width="10" style="21"/>
    <col min="3328" max="3328" width="19.5546875" style="21" customWidth="1"/>
    <col min="3329" max="3329" width="95" style="21" customWidth="1"/>
    <col min="3330" max="3330" width="4.6640625" style="21" customWidth="1"/>
    <col min="3331" max="3583" width="10" style="21"/>
    <col min="3584" max="3584" width="19.5546875" style="21" customWidth="1"/>
    <col min="3585" max="3585" width="95" style="21" customWidth="1"/>
    <col min="3586" max="3586" width="4.6640625" style="21" customWidth="1"/>
    <col min="3587" max="3839" width="10" style="21"/>
    <col min="3840" max="3840" width="19.5546875" style="21" customWidth="1"/>
    <col min="3841" max="3841" width="95" style="21" customWidth="1"/>
    <col min="3842" max="3842" width="4.6640625" style="21" customWidth="1"/>
    <col min="3843" max="4095" width="10" style="21"/>
    <col min="4096" max="4096" width="19.5546875" style="21" customWidth="1"/>
    <col min="4097" max="4097" width="95" style="21" customWidth="1"/>
    <col min="4098" max="4098" width="4.6640625" style="21" customWidth="1"/>
    <col min="4099" max="4351" width="10" style="21"/>
    <col min="4352" max="4352" width="19.5546875" style="21" customWidth="1"/>
    <col min="4353" max="4353" width="95" style="21" customWidth="1"/>
    <col min="4354" max="4354" width="4.6640625" style="21" customWidth="1"/>
    <col min="4355" max="4607" width="10" style="21"/>
    <col min="4608" max="4608" width="19.5546875" style="21" customWidth="1"/>
    <col min="4609" max="4609" width="95" style="21" customWidth="1"/>
    <col min="4610" max="4610" width="4.6640625" style="21" customWidth="1"/>
    <col min="4611" max="4863" width="10" style="21"/>
    <col min="4864" max="4864" width="19.5546875" style="21" customWidth="1"/>
    <col min="4865" max="4865" width="95" style="21" customWidth="1"/>
    <col min="4866" max="4866" width="4.6640625" style="21" customWidth="1"/>
    <col min="4867" max="5119" width="10" style="21"/>
    <col min="5120" max="5120" width="19.5546875" style="21" customWidth="1"/>
    <col min="5121" max="5121" width="95" style="21" customWidth="1"/>
    <col min="5122" max="5122" width="4.6640625" style="21" customWidth="1"/>
    <col min="5123" max="5375" width="10" style="21"/>
    <col min="5376" max="5376" width="19.5546875" style="21" customWidth="1"/>
    <col min="5377" max="5377" width="95" style="21" customWidth="1"/>
    <col min="5378" max="5378" width="4.6640625" style="21" customWidth="1"/>
    <col min="5379" max="5631" width="10" style="21"/>
    <col min="5632" max="5632" width="19.5546875" style="21" customWidth="1"/>
    <col min="5633" max="5633" width="95" style="21" customWidth="1"/>
    <col min="5634" max="5634" width="4.6640625" style="21" customWidth="1"/>
    <col min="5635" max="5887" width="10" style="21"/>
    <col min="5888" max="5888" width="19.5546875" style="21" customWidth="1"/>
    <col min="5889" max="5889" width="95" style="21" customWidth="1"/>
    <col min="5890" max="5890" width="4.6640625" style="21" customWidth="1"/>
    <col min="5891" max="6143" width="10" style="21"/>
    <col min="6144" max="6144" width="19.5546875" style="21" customWidth="1"/>
    <col min="6145" max="6145" width="95" style="21" customWidth="1"/>
    <col min="6146" max="6146" width="4.6640625" style="21" customWidth="1"/>
    <col min="6147" max="6399" width="10" style="21"/>
    <col min="6400" max="6400" width="19.5546875" style="21" customWidth="1"/>
    <col min="6401" max="6401" width="95" style="21" customWidth="1"/>
    <col min="6402" max="6402" width="4.6640625" style="21" customWidth="1"/>
    <col min="6403" max="6655" width="10" style="21"/>
    <col min="6656" max="6656" width="19.5546875" style="21" customWidth="1"/>
    <col min="6657" max="6657" width="95" style="21" customWidth="1"/>
    <col min="6658" max="6658" width="4.6640625" style="21" customWidth="1"/>
    <col min="6659" max="6911" width="10" style="21"/>
    <col min="6912" max="6912" width="19.5546875" style="21" customWidth="1"/>
    <col min="6913" max="6913" width="95" style="21" customWidth="1"/>
    <col min="6914" max="6914" width="4.6640625" style="21" customWidth="1"/>
    <col min="6915" max="7167" width="10" style="21"/>
    <col min="7168" max="7168" width="19.5546875" style="21" customWidth="1"/>
    <col min="7169" max="7169" width="95" style="21" customWidth="1"/>
    <col min="7170" max="7170" width="4.6640625" style="21" customWidth="1"/>
    <col min="7171" max="7423" width="10" style="21"/>
    <col min="7424" max="7424" width="19.5546875" style="21" customWidth="1"/>
    <col min="7425" max="7425" width="95" style="21" customWidth="1"/>
    <col min="7426" max="7426" width="4.6640625" style="21" customWidth="1"/>
    <col min="7427" max="7679" width="10" style="21"/>
    <col min="7680" max="7680" width="19.5546875" style="21" customWidth="1"/>
    <col min="7681" max="7681" width="95" style="21" customWidth="1"/>
    <col min="7682" max="7682" width="4.6640625" style="21" customWidth="1"/>
    <col min="7683" max="7935" width="10" style="21"/>
    <col min="7936" max="7936" width="19.5546875" style="21" customWidth="1"/>
    <col min="7937" max="7937" width="95" style="21" customWidth="1"/>
    <col min="7938" max="7938" width="4.6640625" style="21" customWidth="1"/>
    <col min="7939" max="8191" width="10" style="21"/>
    <col min="8192" max="8192" width="19.5546875" style="21" customWidth="1"/>
    <col min="8193" max="8193" width="95" style="21" customWidth="1"/>
    <col min="8194" max="8194" width="4.6640625" style="21" customWidth="1"/>
    <col min="8195" max="8447" width="10" style="21"/>
    <col min="8448" max="8448" width="19.5546875" style="21" customWidth="1"/>
    <col min="8449" max="8449" width="95" style="21" customWidth="1"/>
    <col min="8450" max="8450" width="4.6640625" style="21" customWidth="1"/>
    <col min="8451" max="8703" width="10" style="21"/>
    <col min="8704" max="8704" width="19.5546875" style="21" customWidth="1"/>
    <col min="8705" max="8705" width="95" style="21" customWidth="1"/>
    <col min="8706" max="8706" width="4.6640625" style="21" customWidth="1"/>
    <col min="8707" max="8959" width="10" style="21"/>
    <col min="8960" max="8960" width="19.5546875" style="21" customWidth="1"/>
    <col min="8961" max="8961" width="95" style="21" customWidth="1"/>
    <col min="8962" max="8962" width="4.6640625" style="21" customWidth="1"/>
    <col min="8963" max="9215" width="10" style="21"/>
    <col min="9216" max="9216" width="19.5546875" style="21" customWidth="1"/>
    <col min="9217" max="9217" width="95" style="21" customWidth="1"/>
    <col min="9218" max="9218" width="4.6640625" style="21" customWidth="1"/>
    <col min="9219" max="9471" width="10" style="21"/>
    <col min="9472" max="9472" width="19.5546875" style="21" customWidth="1"/>
    <col min="9473" max="9473" width="95" style="21" customWidth="1"/>
    <col min="9474" max="9474" width="4.6640625" style="21" customWidth="1"/>
    <col min="9475" max="9727" width="10" style="21"/>
    <col min="9728" max="9728" width="19.5546875" style="21" customWidth="1"/>
    <col min="9729" max="9729" width="95" style="21" customWidth="1"/>
    <col min="9730" max="9730" width="4.6640625" style="21" customWidth="1"/>
    <col min="9731" max="9983" width="10" style="21"/>
    <col min="9984" max="9984" width="19.5546875" style="21" customWidth="1"/>
    <col min="9985" max="9985" width="95" style="21" customWidth="1"/>
    <col min="9986" max="9986" width="4.6640625" style="21" customWidth="1"/>
    <col min="9987" max="10239" width="10" style="21"/>
    <col min="10240" max="10240" width="19.5546875" style="21" customWidth="1"/>
    <col min="10241" max="10241" width="95" style="21" customWidth="1"/>
    <col min="10242" max="10242" width="4.6640625" style="21" customWidth="1"/>
    <col min="10243" max="10495" width="10" style="21"/>
    <col min="10496" max="10496" width="19.5546875" style="21" customWidth="1"/>
    <col min="10497" max="10497" width="95" style="21" customWidth="1"/>
    <col min="10498" max="10498" width="4.6640625" style="21" customWidth="1"/>
    <col min="10499" max="10751" width="10" style="21"/>
    <col min="10752" max="10752" width="19.5546875" style="21" customWidth="1"/>
    <col min="10753" max="10753" width="95" style="21" customWidth="1"/>
    <col min="10754" max="10754" width="4.6640625" style="21" customWidth="1"/>
    <col min="10755" max="11007" width="10" style="21"/>
    <col min="11008" max="11008" width="19.5546875" style="21" customWidth="1"/>
    <col min="11009" max="11009" width="95" style="21" customWidth="1"/>
    <col min="11010" max="11010" width="4.6640625" style="21" customWidth="1"/>
    <col min="11011" max="11263" width="10" style="21"/>
    <col min="11264" max="11264" width="19.5546875" style="21" customWidth="1"/>
    <col min="11265" max="11265" width="95" style="21" customWidth="1"/>
    <col min="11266" max="11266" width="4.6640625" style="21" customWidth="1"/>
    <col min="11267" max="11519" width="10" style="21"/>
    <col min="11520" max="11520" width="19.5546875" style="21" customWidth="1"/>
    <col min="11521" max="11521" width="95" style="21" customWidth="1"/>
    <col min="11522" max="11522" width="4.6640625" style="21" customWidth="1"/>
    <col min="11523" max="11775" width="10" style="21"/>
    <col min="11776" max="11776" width="19.5546875" style="21" customWidth="1"/>
    <col min="11777" max="11777" width="95" style="21" customWidth="1"/>
    <col min="11778" max="11778" width="4.6640625" style="21" customWidth="1"/>
    <col min="11779" max="12031" width="10" style="21"/>
    <col min="12032" max="12032" width="19.5546875" style="21" customWidth="1"/>
    <col min="12033" max="12033" width="95" style="21" customWidth="1"/>
    <col min="12034" max="12034" width="4.6640625" style="21" customWidth="1"/>
    <col min="12035" max="12287" width="10" style="21"/>
    <col min="12288" max="12288" width="19.5546875" style="21" customWidth="1"/>
    <col min="12289" max="12289" width="95" style="21" customWidth="1"/>
    <col min="12290" max="12290" width="4.6640625" style="21" customWidth="1"/>
    <col min="12291" max="12543" width="10" style="21"/>
    <col min="12544" max="12544" width="19.5546875" style="21" customWidth="1"/>
    <col min="12545" max="12545" width="95" style="21" customWidth="1"/>
    <col min="12546" max="12546" width="4.6640625" style="21" customWidth="1"/>
    <col min="12547" max="12799" width="10" style="21"/>
    <col min="12800" max="12800" width="19.5546875" style="21" customWidth="1"/>
    <col min="12801" max="12801" width="95" style="21" customWidth="1"/>
    <col min="12802" max="12802" width="4.6640625" style="21" customWidth="1"/>
    <col min="12803" max="13055" width="10" style="21"/>
    <col min="13056" max="13056" width="19.5546875" style="21" customWidth="1"/>
    <col min="13057" max="13057" width="95" style="21" customWidth="1"/>
    <col min="13058" max="13058" width="4.6640625" style="21" customWidth="1"/>
    <col min="13059" max="13311" width="10" style="21"/>
    <col min="13312" max="13312" width="19.5546875" style="21" customWidth="1"/>
    <col min="13313" max="13313" width="95" style="21" customWidth="1"/>
    <col min="13314" max="13314" width="4.6640625" style="21" customWidth="1"/>
    <col min="13315" max="13567" width="10" style="21"/>
    <col min="13568" max="13568" width="19.5546875" style="21" customWidth="1"/>
    <col min="13569" max="13569" width="95" style="21" customWidth="1"/>
    <col min="13570" max="13570" width="4.6640625" style="21" customWidth="1"/>
    <col min="13571" max="13823" width="10" style="21"/>
    <col min="13824" max="13824" width="19.5546875" style="21" customWidth="1"/>
    <col min="13825" max="13825" width="95" style="21" customWidth="1"/>
    <col min="13826" max="13826" width="4.6640625" style="21" customWidth="1"/>
    <col min="13827" max="14079" width="10" style="21"/>
    <col min="14080" max="14080" width="19.5546875" style="21" customWidth="1"/>
    <col min="14081" max="14081" width="95" style="21" customWidth="1"/>
    <col min="14082" max="14082" width="4.6640625" style="21" customWidth="1"/>
    <col min="14083" max="14335" width="10" style="21"/>
    <col min="14336" max="14336" width="19.5546875" style="21" customWidth="1"/>
    <col min="14337" max="14337" width="95" style="21" customWidth="1"/>
    <col min="14338" max="14338" width="4.6640625" style="21" customWidth="1"/>
    <col min="14339" max="14591" width="10" style="21"/>
    <col min="14592" max="14592" width="19.5546875" style="21" customWidth="1"/>
    <col min="14593" max="14593" width="95" style="21" customWidth="1"/>
    <col min="14594" max="14594" width="4.6640625" style="21" customWidth="1"/>
    <col min="14595" max="14847" width="10" style="21"/>
    <col min="14848" max="14848" width="19.5546875" style="21" customWidth="1"/>
    <col min="14849" max="14849" width="95" style="21" customWidth="1"/>
    <col min="14850" max="14850" width="4.6640625" style="21" customWidth="1"/>
    <col min="14851" max="15103" width="10" style="21"/>
    <col min="15104" max="15104" width="19.5546875" style="21" customWidth="1"/>
    <col min="15105" max="15105" width="95" style="21" customWidth="1"/>
    <col min="15106" max="15106" width="4.6640625" style="21" customWidth="1"/>
    <col min="15107" max="15359" width="10" style="21"/>
    <col min="15360" max="15360" width="19.5546875" style="21" customWidth="1"/>
    <col min="15361" max="15361" width="95" style="21" customWidth="1"/>
    <col min="15362" max="15362" width="4.6640625" style="21" customWidth="1"/>
    <col min="15363" max="15615" width="10" style="21"/>
    <col min="15616" max="15616" width="19.5546875" style="21" customWidth="1"/>
    <col min="15617" max="15617" width="95" style="21" customWidth="1"/>
    <col min="15618" max="15618" width="4.6640625" style="21" customWidth="1"/>
    <col min="15619" max="15871" width="10" style="21"/>
    <col min="15872" max="15872" width="19.5546875" style="21" customWidth="1"/>
    <col min="15873" max="15873" width="95" style="21" customWidth="1"/>
    <col min="15874" max="15874" width="4.6640625" style="21" customWidth="1"/>
    <col min="15875" max="16127" width="10" style="21"/>
    <col min="16128" max="16128" width="19.5546875" style="21" customWidth="1"/>
    <col min="16129" max="16129" width="95" style="21" customWidth="1"/>
    <col min="16130" max="16130" width="4.6640625" style="21" customWidth="1"/>
    <col min="16131" max="16384" width="10" style="21"/>
  </cols>
  <sheetData>
    <row r="1" spans="2:3" ht="8.1" customHeight="1" x14ac:dyDescent="0.2"/>
    <row r="2" spans="2:3" ht="30" customHeight="1" x14ac:dyDescent="0.2">
      <c r="B2" s="105"/>
      <c r="C2" s="105" t="s">
        <v>71</v>
      </c>
    </row>
    <row r="3" spans="2:3" ht="30" customHeight="1" x14ac:dyDescent="0.2">
      <c r="B3" s="105"/>
      <c r="C3" s="105"/>
    </row>
    <row r="4" spans="2:3" ht="30" customHeight="1" x14ac:dyDescent="0.2">
      <c r="B4" s="105"/>
      <c r="C4" s="105"/>
    </row>
    <row r="5" spans="2:3" ht="15" customHeight="1" thickBot="1" x14ac:dyDescent="0.3">
      <c r="B5" s="27"/>
      <c r="C5" s="27"/>
    </row>
    <row r="6" spans="2:3" ht="18" customHeight="1" thickTop="1" thickBot="1" x14ac:dyDescent="0.3">
      <c r="B6" s="92" t="s">
        <v>26</v>
      </c>
      <c r="C6" s="18"/>
    </row>
    <row r="7" spans="2:3" ht="16.2" thickTop="1" x14ac:dyDescent="0.3">
      <c r="B7" s="93" t="s">
        <v>27</v>
      </c>
      <c r="C7" s="94" t="s">
        <v>73</v>
      </c>
    </row>
    <row r="8" spans="2:3" ht="15.6" x14ac:dyDescent="0.3">
      <c r="B8" s="93" t="s">
        <v>28</v>
      </c>
      <c r="C8" s="95" t="s">
        <v>74</v>
      </c>
    </row>
    <row r="9" spans="2:3" ht="15.6" x14ac:dyDescent="0.3">
      <c r="B9" s="93" t="s">
        <v>69</v>
      </c>
      <c r="C9" s="95" t="s">
        <v>75</v>
      </c>
    </row>
    <row r="10" spans="2:3" ht="15.6" x14ac:dyDescent="0.3">
      <c r="B10" s="93" t="s">
        <v>29</v>
      </c>
      <c r="C10" s="96" t="s">
        <v>77</v>
      </c>
    </row>
    <row r="11" spans="2:3" ht="39.75" customHeight="1" thickBot="1" x14ac:dyDescent="0.25">
      <c r="B11" s="101" t="s">
        <v>72</v>
      </c>
      <c r="C11" s="102" t="s">
        <v>76</v>
      </c>
    </row>
    <row r="12" spans="2:3" ht="15" customHeight="1" thickTop="1" thickBot="1" x14ac:dyDescent="0.3">
      <c r="B12" s="20"/>
      <c r="C12" s="19"/>
    </row>
    <row r="13" spans="2:3" ht="18" customHeight="1" thickTop="1" thickBot="1" x14ac:dyDescent="0.3">
      <c r="B13" s="92" t="s">
        <v>24</v>
      </c>
      <c r="C13" s="18"/>
    </row>
    <row r="14" spans="2:3" ht="16.2" thickTop="1" x14ac:dyDescent="0.3">
      <c r="B14" s="93" t="s">
        <v>30</v>
      </c>
      <c r="C14" s="94" t="s">
        <v>78</v>
      </c>
    </row>
    <row r="15" spans="2:3" ht="15.6" x14ac:dyDescent="0.3">
      <c r="B15" s="93" t="s">
        <v>31</v>
      </c>
      <c r="C15" s="95"/>
    </row>
    <row r="16" spans="2:3" ht="15.6" x14ac:dyDescent="0.3">
      <c r="B16" s="93" t="s">
        <v>32</v>
      </c>
      <c r="C16" s="95"/>
    </row>
    <row r="17" spans="2:3" ht="16.2" thickBot="1" x14ac:dyDescent="0.35">
      <c r="B17" s="98" t="s">
        <v>33</v>
      </c>
      <c r="C17" s="99"/>
    </row>
    <row r="18" spans="2:3" s="23" customFormat="1" ht="15" customHeight="1" thickTop="1" x14ac:dyDescent="0.2">
      <c r="B18" s="22"/>
    </row>
    <row r="19" spans="2:3" s="23" customFormat="1" ht="0.75" customHeight="1" thickBot="1" x14ac:dyDescent="0.25">
      <c r="B19" s="22"/>
    </row>
    <row r="20" spans="2:3" s="13" customFormat="1" ht="44.25" customHeight="1" thickTop="1" x14ac:dyDescent="0.2">
      <c r="B20" s="103" t="s">
        <v>22</v>
      </c>
      <c r="C20" s="104"/>
    </row>
    <row r="21" spans="2:3" ht="15.6" x14ac:dyDescent="0.3">
      <c r="B21" s="100" t="s">
        <v>35</v>
      </c>
      <c r="C21" s="95"/>
    </row>
    <row r="22" spans="2:3" ht="15.6" x14ac:dyDescent="0.3">
      <c r="B22" s="93" t="s">
        <v>70</v>
      </c>
      <c r="C22" s="95" t="s">
        <v>79</v>
      </c>
    </row>
    <row r="23" spans="2:3" ht="16.2" thickBot="1" x14ac:dyDescent="0.35">
      <c r="B23" s="98" t="s">
        <v>25</v>
      </c>
      <c r="C23" s="97"/>
    </row>
    <row r="24" spans="2:3" ht="12" thickTop="1" x14ac:dyDescent="0.2"/>
    <row r="25" spans="2:3" x14ac:dyDescent="0.2">
      <c r="B25" s="25" t="s">
        <v>23</v>
      </c>
    </row>
  </sheetData>
  <sheetProtection formatCells="0" formatColumns="0" formatRows="0" insertColumns="0" insertRows="0" insertHyperlinks="0" deleteColumns="0" deleteRows="0" selectLockedCells="1" sort="0" autoFilter="0" pivotTables="0"/>
  <dataConsolidate/>
  <mergeCells count="3">
    <mergeCell ref="B20:C20"/>
    <mergeCell ref="C2:C4"/>
    <mergeCell ref="B2:B4"/>
  </mergeCells>
  <dataValidations count="1">
    <dataValidation type="list" allowBlank="1" showInputMessage="1" showErrorMessage="1" sqref="C11">
      <formula1>"Oui,Non"</formula1>
    </dataValidation>
  </dataValidations>
  <pageMargins left="0.78740157480314965" right="0.78740157480314965" top="0.31" bottom="0.44" header="0.32" footer="0.3"/>
  <pageSetup paperSize="9" scale="70" orientation="landscape" horizont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5"/>
  <sheetViews>
    <sheetView tabSelected="1" topLeftCell="A28" zoomScale="85" zoomScaleNormal="85" workbookViewId="0">
      <selection activeCell="N33" sqref="N33"/>
    </sheetView>
  </sheetViews>
  <sheetFormatPr baseColWidth="10" defaultRowHeight="13.2" x14ac:dyDescent="0.25"/>
  <sheetData>
    <row r="1" spans="1:15" x14ac:dyDescent="0.2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spans="1:15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3" spans="1:15" x14ac:dyDescent="0.2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</row>
    <row r="4" spans="1:15" x14ac:dyDescent="0.25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</row>
    <row r="5" spans="1:15" x14ac:dyDescent="0.25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</row>
    <row r="6" spans="1:15" x14ac:dyDescent="0.25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</row>
    <row r="7" spans="1:15" x14ac:dyDescent="0.25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</row>
    <row r="8" spans="1:15" x14ac:dyDescent="0.25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</row>
    <row r="9" spans="1:15" x14ac:dyDescent="0.25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</row>
    <row r="10" spans="1:15" x14ac:dyDescent="0.25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</row>
    <row r="11" spans="1:15" x14ac:dyDescent="0.25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</row>
    <row r="12" spans="1:15" x14ac:dyDescent="0.25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</row>
    <row r="13" spans="1:15" x14ac:dyDescent="0.25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</row>
    <row r="14" spans="1:15" x14ac:dyDescent="0.25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</row>
    <row r="15" spans="1:15" x14ac:dyDescent="0.25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</row>
    <row r="16" spans="1:15" x14ac:dyDescent="0.25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</row>
    <row r="17" spans="1:15" x14ac:dyDescent="0.25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</row>
    <row r="18" spans="1:15" x14ac:dyDescent="0.25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</row>
    <row r="19" spans="1:15" x14ac:dyDescent="0.25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</row>
    <row r="20" spans="1:15" x14ac:dyDescent="0.25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</row>
    <row r="21" spans="1:15" x14ac:dyDescent="0.25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</row>
    <row r="22" spans="1:15" x14ac:dyDescent="0.25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</row>
    <row r="23" spans="1:15" x14ac:dyDescent="0.25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</row>
    <row r="24" spans="1:15" x14ac:dyDescent="0.25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</row>
    <row r="25" spans="1:15" x14ac:dyDescent="0.2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</row>
    <row r="26" spans="1:15" x14ac:dyDescent="0.25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</row>
    <row r="27" spans="1:15" x14ac:dyDescent="0.25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</row>
    <row r="28" spans="1:15" x14ac:dyDescent="0.2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</row>
    <row r="29" spans="1:15" x14ac:dyDescent="0.25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</row>
    <row r="30" spans="1:15" x14ac:dyDescent="0.25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</row>
    <row r="31" spans="1:15" x14ac:dyDescent="0.25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</row>
    <row r="32" spans="1:15" x14ac:dyDescent="0.25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</row>
    <row r="33" spans="1:15" x14ac:dyDescent="0.25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</row>
    <row r="34" spans="1:15" x14ac:dyDescent="0.25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</row>
    <row r="35" spans="1:15" x14ac:dyDescent="0.2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</row>
    <row r="36" spans="1:15" x14ac:dyDescent="0.25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</row>
    <row r="37" spans="1:15" x14ac:dyDescent="0.25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</row>
    <row r="38" spans="1:15" x14ac:dyDescent="0.25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</row>
    <row r="39" spans="1:15" x14ac:dyDescent="0.25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</row>
    <row r="40" spans="1:15" x14ac:dyDescent="0.25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</row>
    <row r="41" spans="1:15" x14ac:dyDescent="0.25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</row>
    <row r="42" spans="1:15" x14ac:dyDescent="0.25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</row>
    <row r="43" spans="1:15" x14ac:dyDescent="0.25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</row>
    <row r="44" spans="1:15" x14ac:dyDescent="0.25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</row>
    <row r="45" spans="1:15" x14ac:dyDescent="0.2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</row>
    <row r="46" spans="1:15" x14ac:dyDescent="0.25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</row>
    <row r="47" spans="1:15" x14ac:dyDescent="0.25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</row>
    <row r="48" spans="1:15" x14ac:dyDescent="0.25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</row>
    <row r="49" spans="1:15" x14ac:dyDescent="0.25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</row>
    <row r="50" spans="1:15" x14ac:dyDescent="0.25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</row>
    <row r="51" spans="1:15" x14ac:dyDescent="0.25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</row>
    <row r="52" spans="1:15" x14ac:dyDescent="0.25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</row>
    <row r="53" spans="1:15" x14ac:dyDescent="0.25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</row>
    <row r="54" spans="1:15" x14ac:dyDescent="0.25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</row>
    <row r="55" spans="1:15" x14ac:dyDescent="0.2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</row>
    <row r="56" spans="1:15" x14ac:dyDescent="0.25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</row>
    <row r="57" spans="1:15" x14ac:dyDescent="0.25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</row>
    <row r="58" spans="1:15" x14ac:dyDescent="0.25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</row>
    <row r="59" spans="1:15" x14ac:dyDescent="0.25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</row>
    <row r="60" spans="1:15" x14ac:dyDescent="0.25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</row>
    <row r="61" spans="1:15" x14ac:dyDescent="0.25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</row>
    <row r="62" spans="1:15" x14ac:dyDescent="0.25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</row>
    <row r="63" spans="1:15" x14ac:dyDescent="0.25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</row>
    <row r="64" spans="1:15" x14ac:dyDescent="0.25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</row>
    <row r="65" spans="1:15" x14ac:dyDescent="0.2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</row>
    <row r="66" spans="1:15" x14ac:dyDescent="0.25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</row>
    <row r="67" spans="1:15" x14ac:dyDescent="0.25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</row>
    <row r="68" spans="1:15" x14ac:dyDescent="0.25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</row>
    <row r="69" spans="1:15" x14ac:dyDescent="0.25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</row>
    <row r="70" spans="1:15" x14ac:dyDescent="0.25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</row>
    <row r="71" spans="1:15" x14ac:dyDescent="0.25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</row>
    <row r="72" spans="1:15" x14ac:dyDescent="0.25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</row>
    <row r="73" spans="1:15" x14ac:dyDescent="0.25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</row>
    <row r="74" spans="1:15" x14ac:dyDescent="0.25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</row>
    <row r="75" spans="1:15" x14ac:dyDescent="0.2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</row>
    <row r="76" spans="1:15" x14ac:dyDescent="0.25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</row>
    <row r="77" spans="1:15" x14ac:dyDescent="0.25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</row>
    <row r="78" spans="1:15" x14ac:dyDescent="0.25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</row>
    <row r="79" spans="1:15" x14ac:dyDescent="0.25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</row>
    <row r="80" spans="1:15" x14ac:dyDescent="0.25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</row>
    <row r="81" spans="1:15" x14ac:dyDescent="0.25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</row>
    <row r="82" spans="1:15" x14ac:dyDescent="0.25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</row>
    <row r="83" spans="1:15" x14ac:dyDescent="0.25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</row>
    <row r="84" spans="1:15" x14ac:dyDescent="0.2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</row>
    <row r="85" spans="1:15" x14ac:dyDescent="0.2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</row>
    <row r="86" spans="1:15" x14ac:dyDescent="0.2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</row>
    <row r="87" spans="1:15" x14ac:dyDescent="0.2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</row>
    <row r="88" spans="1:15" x14ac:dyDescent="0.25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</row>
    <row r="89" spans="1:15" x14ac:dyDescent="0.25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</row>
    <row r="90" spans="1:15" x14ac:dyDescent="0.2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</row>
    <row r="91" spans="1:15" x14ac:dyDescent="0.25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</row>
    <row r="92" spans="1:15" x14ac:dyDescent="0.2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</row>
    <row r="93" spans="1:15" x14ac:dyDescent="0.25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</row>
    <row r="94" spans="1:15" x14ac:dyDescent="0.25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</row>
    <row r="95" spans="1:15" x14ac:dyDescent="0.2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</row>
    <row r="96" spans="1:15" x14ac:dyDescent="0.25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</row>
    <row r="97" spans="1:15" x14ac:dyDescent="0.25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</row>
    <row r="98" spans="1:15" x14ac:dyDescent="0.2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</row>
    <row r="99" spans="1:15" x14ac:dyDescent="0.25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</row>
    <row r="100" spans="1:15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</row>
    <row r="101" spans="1:15" x14ac:dyDescent="0.25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</row>
    <row r="102" spans="1:15" x14ac:dyDescent="0.25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</row>
    <row r="103" spans="1:15" x14ac:dyDescent="0.25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</row>
    <row r="104" spans="1:15" x14ac:dyDescent="0.25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</row>
    <row r="105" spans="1:15" x14ac:dyDescent="0.2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</row>
    <row r="106" spans="1:15" x14ac:dyDescent="0.25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</row>
    <row r="107" spans="1:15" x14ac:dyDescent="0.25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</row>
    <row r="108" spans="1:15" x14ac:dyDescent="0.25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</row>
    <row r="109" spans="1:15" x14ac:dyDescent="0.25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</row>
    <row r="110" spans="1:15" x14ac:dyDescent="0.25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</row>
    <row r="111" spans="1:15" x14ac:dyDescent="0.25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</row>
    <row r="112" spans="1:15" x14ac:dyDescent="0.25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</row>
    <row r="113" spans="1:15" x14ac:dyDescent="0.25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</row>
    <row r="114" spans="1:15" x14ac:dyDescent="0.25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</row>
    <row r="115" spans="1:15" x14ac:dyDescent="0.2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</row>
    <row r="116" spans="1:15" x14ac:dyDescent="0.25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</row>
    <row r="117" spans="1:15" x14ac:dyDescent="0.25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</row>
    <row r="118" spans="1:15" x14ac:dyDescent="0.25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</row>
    <row r="119" spans="1:15" x14ac:dyDescent="0.25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</row>
    <row r="120" spans="1:15" x14ac:dyDescent="0.25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</row>
    <row r="121" spans="1:15" x14ac:dyDescent="0.25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</row>
    <row r="122" spans="1:15" x14ac:dyDescent="0.25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</row>
    <row r="123" spans="1:15" x14ac:dyDescent="0.25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</row>
    <row r="124" spans="1:15" x14ac:dyDescent="0.25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</row>
    <row r="125" spans="1:15" x14ac:dyDescent="0.2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</row>
    <row r="126" spans="1:15" x14ac:dyDescent="0.25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</row>
    <row r="127" spans="1:15" x14ac:dyDescent="0.25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</row>
    <row r="128" spans="1:15" x14ac:dyDescent="0.25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</row>
    <row r="129" spans="1:15" x14ac:dyDescent="0.25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</row>
    <row r="130" spans="1:15" x14ac:dyDescent="0.25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</row>
    <row r="131" spans="1:15" x14ac:dyDescent="0.25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</row>
    <row r="132" spans="1:15" x14ac:dyDescent="0.25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</row>
    <row r="133" spans="1:15" x14ac:dyDescent="0.25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</row>
    <row r="134" spans="1:15" x14ac:dyDescent="0.25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</row>
    <row r="135" spans="1:15" x14ac:dyDescent="0.2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</row>
    <row r="136" spans="1:15" x14ac:dyDescent="0.25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</row>
    <row r="137" spans="1:15" x14ac:dyDescent="0.25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</row>
    <row r="138" spans="1:15" x14ac:dyDescent="0.25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</row>
    <row r="139" spans="1:15" x14ac:dyDescent="0.25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</row>
    <row r="140" spans="1:15" x14ac:dyDescent="0.25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</row>
    <row r="141" spans="1:15" x14ac:dyDescent="0.25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</row>
    <row r="142" spans="1:15" x14ac:dyDescent="0.25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</row>
    <row r="143" spans="1:15" x14ac:dyDescent="0.25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</row>
    <row r="144" spans="1:15" x14ac:dyDescent="0.25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</row>
    <row r="145" spans="1:15" x14ac:dyDescent="0.2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</row>
    <row r="146" spans="1:15" x14ac:dyDescent="0.25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</row>
    <row r="147" spans="1:15" x14ac:dyDescent="0.25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</row>
    <row r="148" spans="1:15" x14ac:dyDescent="0.25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</row>
    <row r="149" spans="1:15" x14ac:dyDescent="0.25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</row>
    <row r="150" spans="1:15" x14ac:dyDescent="0.25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</row>
    <row r="151" spans="1:15" x14ac:dyDescent="0.25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</row>
    <row r="152" spans="1:15" x14ac:dyDescent="0.25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</row>
    <row r="153" spans="1:15" x14ac:dyDescent="0.25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</row>
    <row r="154" spans="1:15" x14ac:dyDescent="0.25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</row>
    <row r="155" spans="1:15" x14ac:dyDescent="0.2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</row>
    <row r="156" spans="1:15" x14ac:dyDescent="0.25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</row>
    <row r="157" spans="1:15" x14ac:dyDescent="0.25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</row>
    <row r="158" spans="1:15" x14ac:dyDescent="0.25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</row>
    <row r="159" spans="1:15" x14ac:dyDescent="0.25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</row>
    <row r="160" spans="1:15" x14ac:dyDescent="0.25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</row>
    <row r="161" spans="1:15" x14ac:dyDescent="0.25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</row>
    <row r="162" spans="1:15" x14ac:dyDescent="0.25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</row>
    <row r="163" spans="1:15" x14ac:dyDescent="0.25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</row>
    <row r="164" spans="1:15" x14ac:dyDescent="0.25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</row>
    <row r="165" spans="1:15" x14ac:dyDescent="0.2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</row>
    <row r="166" spans="1:15" x14ac:dyDescent="0.25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</row>
    <row r="167" spans="1:15" x14ac:dyDescent="0.25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</row>
    <row r="168" spans="1:15" x14ac:dyDescent="0.25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</row>
    <row r="169" spans="1:15" x14ac:dyDescent="0.25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</row>
    <row r="170" spans="1:15" x14ac:dyDescent="0.25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</row>
    <row r="171" spans="1:15" x14ac:dyDescent="0.25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</row>
    <row r="172" spans="1:15" x14ac:dyDescent="0.25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</row>
    <row r="173" spans="1:15" x14ac:dyDescent="0.25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</row>
    <row r="174" spans="1:15" x14ac:dyDescent="0.25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</row>
    <row r="175" spans="1:15" x14ac:dyDescent="0.2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</row>
    <row r="176" spans="1:15" x14ac:dyDescent="0.25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</row>
    <row r="177" spans="1:15" x14ac:dyDescent="0.25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</row>
    <row r="178" spans="1:15" x14ac:dyDescent="0.25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</row>
    <row r="179" spans="1:15" x14ac:dyDescent="0.25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</row>
    <row r="180" spans="1:15" x14ac:dyDescent="0.25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</row>
    <row r="181" spans="1:15" x14ac:dyDescent="0.25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</row>
    <row r="182" spans="1:15" x14ac:dyDescent="0.25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</row>
    <row r="183" spans="1:15" x14ac:dyDescent="0.25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</row>
    <row r="184" spans="1:15" x14ac:dyDescent="0.25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</row>
    <row r="185" spans="1:15" x14ac:dyDescent="0.2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</row>
    <row r="186" spans="1:15" x14ac:dyDescent="0.25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</row>
    <row r="187" spans="1:15" x14ac:dyDescent="0.25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</row>
    <row r="188" spans="1:15" x14ac:dyDescent="0.25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</row>
    <row r="189" spans="1:15" x14ac:dyDescent="0.25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</row>
    <row r="190" spans="1:15" x14ac:dyDescent="0.25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</row>
    <row r="191" spans="1:15" x14ac:dyDescent="0.25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</row>
    <row r="192" spans="1:15" x14ac:dyDescent="0.25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</row>
    <row r="193" spans="1:15" x14ac:dyDescent="0.25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</row>
    <row r="194" spans="1:15" x14ac:dyDescent="0.25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</row>
    <row r="195" spans="1:15" x14ac:dyDescent="0.2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</row>
    <row r="196" spans="1:15" x14ac:dyDescent="0.25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</row>
    <row r="197" spans="1:15" x14ac:dyDescent="0.25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</row>
    <row r="198" spans="1:15" x14ac:dyDescent="0.25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</row>
    <row r="199" spans="1:15" x14ac:dyDescent="0.25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</row>
    <row r="200" spans="1:15" x14ac:dyDescent="0.25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</row>
    <row r="201" spans="1:15" x14ac:dyDescent="0.25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</row>
    <row r="202" spans="1:15" x14ac:dyDescent="0.25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</row>
    <row r="203" spans="1:15" x14ac:dyDescent="0.25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</row>
    <row r="204" spans="1:15" x14ac:dyDescent="0.25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</row>
    <row r="205" spans="1:15" x14ac:dyDescent="0.2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</row>
    <row r="206" spans="1:15" x14ac:dyDescent="0.25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</row>
    <row r="207" spans="1:15" x14ac:dyDescent="0.25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</row>
    <row r="208" spans="1:15" x14ac:dyDescent="0.25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</row>
    <row r="209" spans="1:15" x14ac:dyDescent="0.25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</row>
    <row r="210" spans="1:15" x14ac:dyDescent="0.25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</row>
    <row r="211" spans="1:15" x14ac:dyDescent="0.25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</row>
    <row r="212" spans="1:15" x14ac:dyDescent="0.25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</row>
    <row r="213" spans="1:15" x14ac:dyDescent="0.25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</row>
    <row r="214" spans="1:15" x14ac:dyDescent="0.25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</row>
    <row r="215" spans="1:15" x14ac:dyDescent="0.2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</row>
    <row r="216" spans="1:15" x14ac:dyDescent="0.25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</row>
    <row r="217" spans="1:15" x14ac:dyDescent="0.25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</row>
    <row r="218" spans="1:15" x14ac:dyDescent="0.25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</row>
    <row r="219" spans="1:15" x14ac:dyDescent="0.25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</row>
    <row r="220" spans="1:15" x14ac:dyDescent="0.25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</row>
    <row r="221" spans="1:15" x14ac:dyDescent="0.25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</row>
    <row r="222" spans="1:15" x14ac:dyDescent="0.25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</row>
    <row r="223" spans="1:15" x14ac:dyDescent="0.25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</row>
    <row r="224" spans="1:15" x14ac:dyDescent="0.25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</row>
    <row r="225" spans="1:15" x14ac:dyDescent="0.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</row>
    <row r="226" spans="1:15" x14ac:dyDescent="0.25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</row>
    <row r="227" spans="1:15" x14ac:dyDescent="0.25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</row>
    <row r="228" spans="1:15" x14ac:dyDescent="0.25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</row>
    <row r="229" spans="1:15" x14ac:dyDescent="0.25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</row>
    <row r="230" spans="1:15" x14ac:dyDescent="0.25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</row>
    <row r="231" spans="1:15" x14ac:dyDescent="0.25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</row>
    <row r="232" spans="1:15" x14ac:dyDescent="0.25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</row>
    <row r="233" spans="1:15" x14ac:dyDescent="0.25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</row>
    <row r="234" spans="1:15" x14ac:dyDescent="0.25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</row>
    <row r="235" spans="1:15" x14ac:dyDescent="0.2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</row>
    <row r="236" spans="1:15" x14ac:dyDescent="0.25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</row>
    <row r="237" spans="1:15" x14ac:dyDescent="0.25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</row>
    <row r="238" spans="1:15" x14ac:dyDescent="0.25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</row>
    <row r="239" spans="1:15" x14ac:dyDescent="0.25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</row>
    <row r="240" spans="1:15" x14ac:dyDescent="0.25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</row>
    <row r="241" spans="1:15" x14ac:dyDescent="0.25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</row>
    <row r="242" spans="1:15" x14ac:dyDescent="0.25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</row>
    <row r="243" spans="1:15" x14ac:dyDescent="0.25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</row>
    <row r="244" spans="1:15" x14ac:dyDescent="0.25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</row>
    <row r="245" spans="1:15" x14ac:dyDescent="0.2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</row>
    <row r="246" spans="1:15" x14ac:dyDescent="0.25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</row>
    <row r="247" spans="1:15" x14ac:dyDescent="0.25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</row>
    <row r="248" spans="1:15" x14ac:dyDescent="0.25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</row>
    <row r="249" spans="1:15" x14ac:dyDescent="0.25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</row>
    <row r="250" spans="1:15" x14ac:dyDescent="0.25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</row>
    <row r="251" spans="1:15" x14ac:dyDescent="0.25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</row>
    <row r="252" spans="1:15" x14ac:dyDescent="0.25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</row>
    <row r="253" spans="1:15" x14ac:dyDescent="0.25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</row>
    <row r="254" spans="1:15" x14ac:dyDescent="0.25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</row>
    <row r="255" spans="1:15" x14ac:dyDescent="0.2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</row>
    <row r="256" spans="1:15" x14ac:dyDescent="0.25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</row>
    <row r="257" spans="1:15" x14ac:dyDescent="0.25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</row>
    <row r="258" spans="1:15" x14ac:dyDescent="0.25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</row>
    <row r="259" spans="1:15" x14ac:dyDescent="0.25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</row>
    <row r="260" spans="1:15" x14ac:dyDescent="0.25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</row>
    <row r="261" spans="1:15" x14ac:dyDescent="0.25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</row>
    <row r="262" spans="1:15" x14ac:dyDescent="0.25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</row>
    <row r="263" spans="1:15" x14ac:dyDescent="0.25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</row>
    <row r="264" spans="1:15" x14ac:dyDescent="0.25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</row>
    <row r="265" spans="1:15" x14ac:dyDescent="0.2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</row>
    <row r="266" spans="1:15" x14ac:dyDescent="0.25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</row>
    <row r="267" spans="1:15" x14ac:dyDescent="0.25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</row>
    <row r="268" spans="1:15" x14ac:dyDescent="0.25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</row>
    <row r="269" spans="1:15" x14ac:dyDescent="0.25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</row>
    <row r="270" spans="1:15" x14ac:dyDescent="0.25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</row>
    <row r="271" spans="1:15" x14ac:dyDescent="0.25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</row>
    <row r="272" spans="1:15" x14ac:dyDescent="0.25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</row>
    <row r="273" spans="1:15" x14ac:dyDescent="0.25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</row>
    <row r="274" spans="1:15" x14ac:dyDescent="0.25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</row>
    <row r="275" spans="1:15" x14ac:dyDescent="0.2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</row>
    <row r="276" spans="1:15" x14ac:dyDescent="0.25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</row>
    <row r="277" spans="1:15" x14ac:dyDescent="0.25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</row>
    <row r="278" spans="1:15" x14ac:dyDescent="0.25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</row>
    <row r="279" spans="1:15" x14ac:dyDescent="0.25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</row>
    <row r="280" spans="1:15" x14ac:dyDescent="0.25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</row>
    <row r="281" spans="1:15" x14ac:dyDescent="0.25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</row>
    <row r="282" spans="1:15" x14ac:dyDescent="0.25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</row>
    <row r="283" spans="1:15" x14ac:dyDescent="0.25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</row>
    <row r="284" spans="1:15" x14ac:dyDescent="0.25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</row>
    <row r="285" spans="1:15" x14ac:dyDescent="0.2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</row>
    <row r="286" spans="1:15" x14ac:dyDescent="0.25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</row>
    <row r="287" spans="1:15" x14ac:dyDescent="0.25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</row>
    <row r="288" spans="1:15" x14ac:dyDescent="0.25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</row>
    <row r="289" spans="1:15" x14ac:dyDescent="0.25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</row>
    <row r="290" spans="1:15" x14ac:dyDescent="0.25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</row>
    <row r="291" spans="1:15" x14ac:dyDescent="0.25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</row>
    <row r="292" spans="1:15" x14ac:dyDescent="0.25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</row>
    <row r="293" spans="1:15" x14ac:dyDescent="0.25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</row>
    <row r="294" spans="1:15" x14ac:dyDescent="0.25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</row>
    <row r="295" spans="1:15" x14ac:dyDescent="0.2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</row>
    <row r="296" spans="1:15" x14ac:dyDescent="0.25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</row>
    <row r="297" spans="1:15" x14ac:dyDescent="0.25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</row>
    <row r="298" spans="1:15" x14ac:dyDescent="0.25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</row>
    <row r="299" spans="1:15" x14ac:dyDescent="0.25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</row>
    <row r="300" spans="1:15" x14ac:dyDescent="0.25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</row>
    <row r="301" spans="1:15" x14ac:dyDescent="0.25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</row>
    <row r="302" spans="1:15" x14ac:dyDescent="0.25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</row>
    <row r="303" spans="1:15" x14ac:dyDescent="0.25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</row>
    <row r="304" spans="1:15" x14ac:dyDescent="0.25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</row>
    <row r="305" spans="1:15" x14ac:dyDescent="0.2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</row>
    <row r="306" spans="1:15" x14ac:dyDescent="0.25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</row>
    <row r="307" spans="1:15" x14ac:dyDescent="0.25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</row>
    <row r="308" spans="1:15" x14ac:dyDescent="0.25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</row>
    <row r="309" spans="1:15" x14ac:dyDescent="0.25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</row>
    <row r="310" spans="1:15" x14ac:dyDescent="0.25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</row>
    <row r="311" spans="1:15" x14ac:dyDescent="0.25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</row>
    <row r="312" spans="1:15" x14ac:dyDescent="0.25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</row>
    <row r="313" spans="1:15" x14ac:dyDescent="0.25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</row>
    <row r="314" spans="1:15" x14ac:dyDescent="0.25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</row>
    <row r="315" spans="1:15" x14ac:dyDescent="0.2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</row>
    <row r="316" spans="1:15" x14ac:dyDescent="0.25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</row>
    <row r="317" spans="1:15" x14ac:dyDescent="0.25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</row>
    <row r="318" spans="1:15" x14ac:dyDescent="0.25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</row>
    <row r="319" spans="1:15" x14ac:dyDescent="0.25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</row>
    <row r="320" spans="1:15" x14ac:dyDescent="0.25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</row>
    <row r="321" spans="1:15" x14ac:dyDescent="0.25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</row>
    <row r="322" spans="1:15" x14ac:dyDescent="0.25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</row>
    <row r="323" spans="1:15" x14ac:dyDescent="0.25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</row>
    <row r="324" spans="1:15" x14ac:dyDescent="0.25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</row>
    <row r="325" spans="1:15" x14ac:dyDescent="0.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</row>
    <row r="326" spans="1:15" x14ac:dyDescent="0.25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</row>
    <row r="327" spans="1:15" x14ac:dyDescent="0.25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</row>
    <row r="328" spans="1:15" x14ac:dyDescent="0.25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</row>
    <row r="329" spans="1:15" x14ac:dyDescent="0.25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</row>
    <row r="330" spans="1:15" x14ac:dyDescent="0.25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</row>
    <row r="331" spans="1:15" x14ac:dyDescent="0.25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</row>
    <row r="332" spans="1:15" x14ac:dyDescent="0.25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</row>
    <row r="333" spans="1:15" x14ac:dyDescent="0.25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</row>
    <row r="334" spans="1:15" x14ac:dyDescent="0.25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</row>
    <row r="335" spans="1:15" x14ac:dyDescent="0.2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</row>
    <row r="336" spans="1:15" x14ac:dyDescent="0.25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</row>
    <row r="337" spans="1:15" x14ac:dyDescent="0.25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</row>
    <row r="338" spans="1:15" x14ac:dyDescent="0.25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</row>
    <row r="339" spans="1:15" x14ac:dyDescent="0.25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</row>
    <row r="340" spans="1:15" x14ac:dyDescent="0.25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</row>
    <row r="341" spans="1:15" x14ac:dyDescent="0.25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</row>
    <row r="342" spans="1:15" x14ac:dyDescent="0.25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</row>
    <row r="343" spans="1:15" x14ac:dyDescent="0.25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</row>
    <row r="344" spans="1:15" x14ac:dyDescent="0.25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</row>
    <row r="345" spans="1:15" x14ac:dyDescent="0.2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</row>
    <row r="346" spans="1:15" x14ac:dyDescent="0.25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</row>
    <row r="347" spans="1:15" x14ac:dyDescent="0.25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</row>
    <row r="348" spans="1:15" x14ac:dyDescent="0.25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</row>
    <row r="349" spans="1:15" x14ac:dyDescent="0.25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</row>
    <row r="350" spans="1:15" x14ac:dyDescent="0.25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</row>
    <row r="351" spans="1:15" x14ac:dyDescent="0.25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</row>
    <row r="352" spans="1:15" x14ac:dyDescent="0.25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</row>
    <row r="353" spans="1:15" x14ac:dyDescent="0.25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</row>
    <row r="354" spans="1:15" x14ac:dyDescent="0.25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</row>
    <row r="355" spans="1:15" x14ac:dyDescent="0.2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</row>
    <row r="356" spans="1:15" x14ac:dyDescent="0.25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</row>
    <row r="357" spans="1:15" x14ac:dyDescent="0.25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</row>
    <row r="358" spans="1:15" x14ac:dyDescent="0.25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</row>
    <row r="359" spans="1:15" x14ac:dyDescent="0.25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</row>
    <row r="360" spans="1:15" x14ac:dyDescent="0.25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</row>
    <row r="361" spans="1:15" x14ac:dyDescent="0.25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</row>
    <row r="362" spans="1:15" x14ac:dyDescent="0.25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</row>
    <row r="363" spans="1:15" x14ac:dyDescent="0.25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</row>
    <row r="364" spans="1:15" x14ac:dyDescent="0.25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</row>
    <row r="365" spans="1:15" x14ac:dyDescent="0.2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</row>
    <row r="366" spans="1:15" x14ac:dyDescent="0.25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</row>
    <row r="367" spans="1:15" x14ac:dyDescent="0.25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</row>
    <row r="368" spans="1:15" x14ac:dyDescent="0.25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</row>
    <row r="369" spans="1:15" x14ac:dyDescent="0.25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</row>
    <row r="370" spans="1:15" x14ac:dyDescent="0.25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</row>
    <row r="371" spans="1:15" x14ac:dyDescent="0.25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</row>
    <row r="372" spans="1:15" x14ac:dyDescent="0.25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</row>
    <row r="373" spans="1:15" x14ac:dyDescent="0.25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</row>
    <row r="374" spans="1:15" x14ac:dyDescent="0.25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</row>
    <row r="375" spans="1:15" x14ac:dyDescent="0.2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</row>
    <row r="376" spans="1:15" x14ac:dyDescent="0.25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</row>
    <row r="377" spans="1:15" x14ac:dyDescent="0.25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</row>
    <row r="378" spans="1:15" x14ac:dyDescent="0.25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</row>
    <row r="379" spans="1:15" x14ac:dyDescent="0.25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</row>
    <row r="380" spans="1:15" x14ac:dyDescent="0.25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</row>
    <row r="381" spans="1:15" x14ac:dyDescent="0.25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</row>
    <row r="382" spans="1:15" x14ac:dyDescent="0.25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</row>
    <row r="383" spans="1:15" x14ac:dyDescent="0.25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</row>
    <row r="384" spans="1:15" x14ac:dyDescent="0.25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</row>
    <row r="385" spans="1:15" x14ac:dyDescent="0.2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</row>
    <row r="386" spans="1:15" x14ac:dyDescent="0.25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</row>
    <row r="387" spans="1:15" x14ac:dyDescent="0.25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</row>
    <row r="388" spans="1:15" x14ac:dyDescent="0.25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</row>
    <row r="389" spans="1:15" x14ac:dyDescent="0.25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</row>
    <row r="390" spans="1:15" x14ac:dyDescent="0.25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</row>
    <row r="391" spans="1:15" x14ac:dyDescent="0.25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</row>
    <row r="392" spans="1:15" x14ac:dyDescent="0.25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</row>
    <row r="393" spans="1:15" x14ac:dyDescent="0.25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</row>
    <row r="394" spans="1:15" x14ac:dyDescent="0.25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</row>
    <row r="395" spans="1:15" x14ac:dyDescent="0.2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</row>
    <row r="396" spans="1:15" x14ac:dyDescent="0.25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</row>
    <row r="397" spans="1:15" x14ac:dyDescent="0.25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</row>
    <row r="398" spans="1:15" x14ac:dyDescent="0.25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</row>
    <row r="399" spans="1:15" x14ac:dyDescent="0.25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</row>
    <row r="400" spans="1:15" x14ac:dyDescent="0.25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</row>
    <row r="401" spans="1:15" x14ac:dyDescent="0.25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</row>
    <row r="402" spans="1:15" x14ac:dyDescent="0.25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</row>
    <row r="403" spans="1:15" x14ac:dyDescent="0.25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</row>
    <row r="404" spans="1:15" x14ac:dyDescent="0.25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</row>
    <row r="405" spans="1:15" x14ac:dyDescent="0.2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</row>
    <row r="406" spans="1:15" x14ac:dyDescent="0.25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</row>
    <row r="407" spans="1:15" x14ac:dyDescent="0.25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</row>
    <row r="408" spans="1:15" x14ac:dyDescent="0.25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</row>
    <row r="409" spans="1:15" x14ac:dyDescent="0.25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</row>
    <row r="410" spans="1:15" x14ac:dyDescent="0.25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</row>
    <row r="411" spans="1:15" x14ac:dyDescent="0.25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</row>
    <row r="412" spans="1:15" x14ac:dyDescent="0.25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</row>
    <row r="413" spans="1:15" x14ac:dyDescent="0.25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</row>
    <row r="414" spans="1:15" x14ac:dyDescent="0.25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</row>
    <row r="415" spans="1:15" x14ac:dyDescent="0.2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</row>
    <row r="416" spans="1:15" x14ac:dyDescent="0.25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</row>
    <row r="417" spans="1:15" x14ac:dyDescent="0.25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</row>
    <row r="418" spans="1:15" x14ac:dyDescent="0.25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</row>
    <row r="419" spans="1:15" x14ac:dyDescent="0.25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</row>
    <row r="420" spans="1:15" x14ac:dyDescent="0.25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</row>
    <row r="421" spans="1:15" x14ac:dyDescent="0.25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</row>
    <row r="422" spans="1:15" x14ac:dyDescent="0.25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</row>
    <row r="423" spans="1:15" x14ac:dyDescent="0.25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</row>
    <row r="424" spans="1:15" x14ac:dyDescent="0.25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</row>
    <row r="425" spans="1:15" x14ac:dyDescent="0.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</row>
    <row r="426" spans="1:15" x14ac:dyDescent="0.25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</row>
    <row r="427" spans="1:15" x14ac:dyDescent="0.25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</row>
    <row r="428" spans="1:15" x14ac:dyDescent="0.25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</row>
    <row r="429" spans="1:15" x14ac:dyDescent="0.25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</row>
    <row r="430" spans="1:15" x14ac:dyDescent="0.25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</row>
    <row r="431" spans="1:15" x14ac:dyDescent="0.25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</row>
    <row r="432" spans="1:15" x14ac:dyDescent="0.25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</row>
    <row r="433" spans="1:15" x14ac:dyDescent="0.25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</row>
    <row r="434" spans="1:15" x14ac:dyDescent="0.25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</row>
    <row r="435" spans="1:15" x14ac:dyDescent="0.2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</row>
    <row r="436" spans="1:15" x14ac:dyDescent="0.25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</row>
    <row r="437" spans="1:15" x14ac:dyDescent="0.25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</row>
    <row r="438" spans="1:15" x14ac:dyDescent="0.25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</row>
    <row r="439" spans="1:15" x14ac:dyDescent="0.25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</row>
    <row r="440" spans="1:15" x14ac:dyDescent="0.25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</row>
    <row r="441" spans="1:15" x14ac:dyDescent="0.25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</row>
    <row r="442" spans="1:15" x14ac:dyDescent="0.25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</row>
    <row r="443" spans="1:15" x14ac:dyDescent="0.25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</row>
    <row r="444" spans="1:15" x14ac:dyDescent="0.25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</row>
    <row r="445" spans="1:15" x14ac:dyDescent="0.2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</row>
    <row r="446" spans="1:15" x14ac:dyDescent="0.25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</row>
    <row r="447" spans="1:15" x14ac:dyDescent="0.25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</row>
    <row r="448" spans="1:15" x14ac:dyDescent="0.25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</row>
    <row r="449" spans="1:15" x14ac:dyDescent="0.25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</row>
    <row r="450" spans="1:15" x14ac:dyDescent="0.25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</row>
    <row r="451" spans="1:15" x14ac:dyDescent="0.25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</row>
    <row r="452" spans="1:15" x14ac:dyDescent="0.25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</row>
    <row r="453" spans="1:15" x14ac:dyDescent="0.25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</row>
    <row r="454" spans="1:15" x14ac:dyDescent="0.25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</row>
    <row r="455" spans="1:15" x14ac:dyDescent="0.2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</row>
    <row r="456" spans="1:15" x14ac:dyDescent="0.25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</row>
    <row r="457" spans="1:15" x14ac:dyDescent="0.25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</row>
    <row r="458" spans="1:15" x14ac:dyDescent="0.25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</row>
    <row r="459" spans="1:15" x14ac:dyDescent="0.25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</row>
    <row r="460" spans="1:15" x14ac:dyDescent="0.25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</row>
    <row r="461" spans="1:15" x14ac:dyDescent="0.25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</row>
    <row r="462" spans="1:15" x14ac:dyDescent="0.25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</row>
    <row r="463" spans="1:15" x14ac:dyDescent="0.25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</row>
    <row r="464" spans="1:15" x14ac:dyDescent="0.25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</row>
    <row r="465" spans="1:15" x14ac:dyDescent="0.2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</row>
    <row r="466" spans="1:15" x14ac:dyDescent="0.25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</row>
    <row r="467" spans="1:15" x14ac:dyDescent="0.25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</row>
    <row r="468" spans="1:15" x14ac:dyDescent="0.25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</row>
    <row r="469" spans="1:15" x14ac:dyDescent="0.25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</row>
    <row r="470" spans="1:15" x14ac:dyDescent="0.25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</row>
    <row r="471" spans="1:15" x14ac:dyDescent="0.25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</row>
    <row r="472" spans="1:15" x14ac:dyDescent="0.25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</row>
    <row r="473" spans="1:15" x14ac:dyDescent="0.25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</row>
    <row r="474" spans="1:15" x14ac:dyDescent="0.25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</row>
    <row r="475" spans="1:15" x14ac:dyDescent="0.2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</row>
    <row r="476" spans="1:15" x14ac:dyDescent="0.25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</row>
    <row r="477" spans="1:15" x14ac:dyDescent="0.25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</row>
    <row r="478" spans="1:15" x14ac:dyDescent="0.25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</row>
    <row r="479" spans="1:15" x14ac:dyDescent="0.25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</row>
    <row r="480" spans="1:15" x14ac:dyDescent="0.25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</row>
    <row r="481" spans="1:15" x14ac:dyDescent="0.25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</row>
    <row r="482" spans="1:15" x14ac:dyDescent="0.25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</row>
    <row r="483" spans="1:15" x14ac:dyDescent="0.25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</row>
    <row r="484" spans="1:15" x14ac:dyDescent="0.25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</row>
    <row r="485" spans="1:15" x14ac:dyDescent="0.2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</row>
    <row r="486" spans="1:15" x14ac:dyDescent="0.25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</row>
    <row r="487" spans="1:15" x14ac:dyDescent="0.25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</row>
    <row r="488" spans="1:15" x14ac:dyDescent="0.25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</row>
    <row r="489" spans="1:15" x14ac:dyDescent="0.25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</row>
    <row r="490" spans="1:15" x14ac:dyDescent="0.25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</row>
    <row r="491" spans="1:15" x14ac:dyDescent="0.25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</row>
    <row r="492" spans="1:15" x14ac:dyDescent="0.25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</row>
    <row r="493" spans="1:15" x14ac:dyDescent="0.25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</row>
    <row r="494" spans="1:15" x14ac:dyDescent="0.25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</row>
    <row r="495" spans="1:15" x14ac:dyDescent="0.2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</row>
    <row r="496" spans="1:15" x14ac:dyDescent="0.25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</row>
    <row r="497" spans="1:15" x14ac:dyDescent="0.25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</row>
    <row r="498" spans="1:15" x14ac:dyDescent="0.25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</row>
    <row r="499" spans="1:15" x14ac:dyDescent="0.25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</row>
    <row r="500" spans="1:15" x14ac:dyDescent="0.25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</row>
    <row r="501" spans="1:15" x14ac:dyDescent="0.25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</row>
    <row r="502" spans="1:15" x14ac:dyDescent="0.25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</row>
    <row r="503" spans="1:15" x14ac:dyDescent="0.25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</row>
    <row r="504" spans="1:15" x14ac:dyDescent="0.25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</row>
    <row r="505" spans="1:15" x14ac:dyDescent="0.2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</row>
    <row r="506" spans="1:15" x14ac:dyDescent="0.25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</row>
    <row r="507" spans="1:15" x14ac:dyDescent="0.25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</row>
    <row r="508" spans="1:15" x14ac:dyDescent="0.25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</row>
    <row r="509" spans="1:15" x14ac:dyDescent="0.25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</row>
    <row r="510" spans="1:15" x14ac:dyDescent="0.25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</row>
    <row r="511" spans="1:15" x14ac:dyDescent="0.25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</row>
    <row r="512" spans="1:15" x14ac:dyDescent="0.25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</row>
    <row r="513" spans="1:15" x14ac:dyDescent="0.25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</row>
    <row r="514" spans="1:15" x14ac:dyDescent="0.25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</row>
    <row r="515" spans="1:15" x14ac:dyDescent="0.2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F0"/>
  </sheetPr>
  <dimension ref="B1:BW99"/>
  <sheetViews>
    <sheetView showGridLines="0" topLeftCell="A9" zoomScale="90" zoomScaleNormal="90" workbookViewId="0">
      <selection activeCell="AA22" sqref="AA22"/>
    </sheetView>
  </sheetViews>
  <sheetFormatPr baseColWidth="10" defaultColWidth="11.44140625" defaultRowHeight="10.199999999999999" x14ac:dyDescent="0.2"/>
  <cols>
    <col min="1" max="1" width="1.109375" style="1" customWidth="1"/>
    <col min="2" max="2" width="6.109375" style="2" customWidth="1"/>
    <col min="3" max="3" width="5.5546875" style="3" bestFit="1" customWidth="1"/>
    <col min="4" max="4" width="14.5546875" style="2" customWidth="1"/>
    <col min="5" max="6" width="2.5546875" style="4" customWidth="1"/>
    <col min="7" max="7" width="14.5546875" style="5" customWidth="1"/>
    <col min="8" max="8" width="2.5546875" style="1" customWidth="1"/>
    <col min="9" max="9" width="2.88671875" style="1" customWidth="1"/>
    <col min="10" max="10" width="15.33203125" style="1" customWidth="1"/>
    <col min="11" max="14" width="5.6640625" style="1" bestFit="1" customWidth="1"/>
    <col min="15" max="15" width="1.109375" style="1" customWidth="1"/>
    <col min="16" max="18" width="1.5546875" style="1" customWidth="1"/>
    <col min="19" max="19" width="8.5546875" style="1" customWidth="1"/>
    <col min="20" max="20" width="11.44140625" style="1" customWidth="1"/>
    <col min="21" max="21" width="26.5546875" style="1" customWidth="1"/>
    <col min="22" max="22" width="2.5546875" style="1" customWidth="1"/>
    <col min="23" max="23" width="11.88671875" style="1" hidden="1" customWidth="1"/>
    <col min="24" max="24" width="5.5546875" style="14" customWidth="1"/>
    <col min="25" max="26" width="9.5546875" style="14" customWidth="1"/>
    <col min="27" max="27" width="20.44140625" style="14" customWidth="1"/>
    <col min="28" max="28" width="3" style="14" customWidth="1"/>
    <col min="29" max="29" width="3.88671875" style="14" customWidth="1"/>
    <col min="30" max="30" width="9.5546875" style="14" customWidth="1"/>
    <col min="31" max="31" width="9.5546875" style="1" customWidth="1"/>
    <col min="32" max="32" width="16.5546875" style="6" customWidth="1"/>
    <col min="33" max="33" width="38.5546875" style="6" customWidth="1"/>
    <col min="34" max="34" width="7.109375" style="6" customWidth="1"/>
    <col min="35" max="37" width="9.5546875" style="6" hidden="1" customWidth="1"/>
    <col min="38" max="38" width="5.109375" style="6" hidden="1" customWidth="1"/>
    <col min="39" max="39" width="11.44140625" style="6" hidden="1" customWidth="1"/>
    <col min="40" max="40" width="3.44140625" style="6" hidden="1" customWidth="1"/>
    <col min="41" max="41" width="3.109375" style="6" hidden="1" customWidth="1"/>
    <col min="42" max="43" width="3.44140625" style="6" hidden="1" customWidth="1"/>
    <col min="44" max="44" width="5.88671875" style="6" hidden="1" customWidth="1"/>
    <col min="45" max="47" width="4" style="6" hidden="1" customWidth="1"/>
    <col min="48" max="48" width="5.5546875" style="6" hidden="1" customWidth="1"/>
    <col min="49" max="51" width="5.88671875" style="6" hidden="1" customWidth="1"/>
    <col min="52" max="55" width="6" style="6" hidden="1" customWidth="1"/>
    <col min="56" max="59" width="5.44140625" style="6" hidden="1" customWidth="1"/>
    <col min="60" max="60" width="5.88671875" style="6" hidden="1" customWidth="1"/>
    <col min="61" max="71" width="5.5546875" style="6" hidden="1" customWidth="1"/>
    <col min="72" max="75" width="6.5546875" style="6" hidden="1" customWidth="1"/>
    <col min="76" max="76" width="11.44140625" style="1" customWidth="1"/>
    <col min="77" max="16384" width="11.44140625" style="1"/>
  </cols>
  <sheetData>
    <row r="1" spans="2:59" ht="4.3499999999999996" customHeight="1" x14ac:dyDescent="0.2"/>
    <row r="2" spans="2:59" ht="9" customHeight="1" x14ac:dyDescent="0.2">
      <c r="B2" s="33"/>
      <c r="C2" s="34"/>
      <c r="D2" s="33"/>
      <c r="E2" s="35"/>
      <c r="F2" s="35"/>
      <c r="G2" s="36"/>
      <c r="H2" s="37"/>
      <c r="I2" s="37"/>
      <c r="J2" s="37"/>
      <c r="K2" s="38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16"/>
    </row>
    <row r="3" spans="2:59" ht="16.649999999999999" customHeight="1" x14ac:dyDescent="0.3">
      <c r="B3" s="40"/>
      <c r="C3" s="34"/>
      <c r="D3" s="33"/>
      <c r="E3" s="35"/>
      <c r="F3" s="35"/>
      <c r="G3" s="41" t="s">
        <v>34</v>
      </c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17"/>
      <c r="AF3" s="12"/>
      <c r="AG3" s="12"/>
      <c r="AH3" s="12"/>
      <c r="AI3" s="12"/>
      <c r="AJ3" s="12"/>
      <c r="AK3" s="12"/>
      <c r="AL3" s="12"/>
      <c r="AM3" s="12"/>
      <c r="AN3" s="12"/>
      <c r="BC3" s="7"/>
      <c r="BD3" s="8"/>
      <c r="BE3" s="9"/>
      <c r="BF3" s="9"/>
      <c r="BG3" s="9"/>
    </row>
    <row r="4" spans="2:59" ht="11.4" customHeight="1" x14ac:dyDescent="0.2">
      <c r="B4" s="33"/>
      <c r="C4" s="34"/>
      <c r="D4" s="33"/>
      <c r="E4" s="35"/>
      <c r="F4" s="35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17"/>
      <c r="AF4" s="10"/>
      <c r="AG4" s="10"/>
      <c r="AH4" s="10"/>
      <c r="AI4" s="10"/>
      <c r="AJ4" s="10"/>
      <c r="AK4" s="10"/>
      <c r="AL4" s="10"/>
      <c r="AM4" s="10"/>
      <c r="AN4" s="10"/>
      <c r="BC4" s="7"/>
      <c r="BD4" s="8"/>
      <c r="BE4" s="9"/>
      <c r="BF4" s="9"/>
      <c r="BG4" s="9"/>
    </row>
    <row r="5" spans="2:59" ht="6" customHeight="1" x14ac:dyDescent="0.2">
      <c r="B5" s="33"/>
      <c r="C5" s="34"/>
      <c r="D5" s="33"/>
      <c r="E5" s="35"/>
      <c r="F5" s="35"/>
      <c r="G5" s="36"/>
      <c r="H5" s="37"/>
      <c r="I5" s="42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15"/>
      <c r="BD5" s="9"/>
      <c r="BE5" s="9"/>
      <c r="BF5" s="9"/>
      <c r="BG5" s="9"/>
    </row>
    <row r="6" spans="2:59" ht="3" customHeight="1" x14ac:dyDescent="0.2">
      <c r="B6" s="33"/>
      <c r="C6" s="34"/>
      <c r="D6" s="33"/>
      <c r="E6" s="35"/>
      <c r="F6" s="35"/>
      <c r="G6" s="36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15"/>
      <c r="AK6" s="11"/>
      <c r="BD6" s="9"/>
      <c r="BE6" s="9"/>
      <c r="BF6" s="9"/>
      <c r="BG6" s="9"/>
    </row>
    <row r="8" spans="2:59" x14ac:dyDescent="0.2">
      <c r="B8" s="146" t="s">
        <v>36</v>
      </c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</row>
    <row r="9" spans="2:59" x14ac:dyDescent="0.2"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</row>
    <row r="10" spans="2:59" x14ac:dyDescent="0.2">
      <c r="B10" s="43"/>
      <c r="C10" s="44"/>
      <c r="D10" s="43"/>
      <c r="E10" s="45"/>
      <c r="F10" s="45"/>
      <c r="G10" s="46"/>
      <c r="H10" s="47"/>
      <c r="I10" s="48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</row>
    <row r="11" spans="2:59" x14ac:dyDescent="0.2">
      <c r="B11" s="43"/>
      <c r="C11" s="44"/>
      <c r="D11" s="43"/>
      <c r="E11" s="45"/>
      <c r="F11" s="45"/>
      <c r="G11" s="46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</row>
    <row r="12" spans="2:59" ht="13.2" x14ac:dyDescent="0.2">
      <c r="B12" s="108" t="s">
        <v>68</v>
      </c>
      <c r="C12" s="108"/>
      <c r="D12" s="108"/>
      <c r="E12" s="108"/>
      <c r="F12" s="108"/>
      <c r="G12" s="108"/>
      <c r="H12" s="49"/>
      <c r="I12" s="50"/>
      <c r="J12" s="51" t="s">
        <v>37</v>
      </c>
      <c r="K12" s="51" t="s">
        <v>0</v>
      </c>
      <c r="L12" s="51" t="s">
        <v>1</v>
      </c>
      <c r="M12" s="51" t="s">
        <v>2</v>
      </c>
      <c r="N12" s="51" t="str">
        <f>"+/-"</f>
        <v>+/-</v>
      </c>
      <c r="O12" s="49"/>
      <c r="P12" s="49"/>
      <c r="Q12" s="49"/>
      <c r="R12" s="49"/>
      <c r="S12" s="120" t="s">
        <v>63</v>
      </c>
      <c r="T12" s="120"/>
      <c r="U12" s="120"/>
      <c r="V12" s="120"/>
      <c r="W12" s="51" t="s">
        <v>38</v>
      </c>
    </row>
    <row r="13" spans="2:59" x14ac:dyDescent="0.2">
      <c r="B13" s="52">
        <v>43265</v>
      </c>
      <c r="C13" s="53">
        <v>0.70833333333333337</v>
      </c>
      <c r="D13" s="51" t="s">
        <v>21</v>
      </c>
      <c r="E13" s="54"/>
      <c r="F13" s="54"/>
      <c r="G13" s="55" t="s">
        <v>39</v>
      </c>
      <c r="H13" s="49"/>
      <c r="I13" s="56">
        <v>1</v>
      </c>
      <c r="J13" s="57" t="s">
        <v>6</v>
      </c>
      <c r="K13" s="58">
        <v>0</v>
      </c>
      <c r="L13" s="58">
        <v>0</v>
      </c>
      <c r="M13" s="58">
        <v>0</v>
      </c>
      <c r="N13" s="58">
        <v>0</v>
      </c>
      <c r="O13" s="49"/>
      <c r="P13" s="49"/>
      <c r="Q13" s="49"/>
      <c r="R13" s="49"/>
      <c r="S13" s="111">
        <v>43281</v>
      </c>
      <c r="T13" s="129">
        <v>0.66666666666666663</v>
      </c>
      <c r="U13" s="59" t="str">
        <f>IF(OR(I30&lt;2),"C1",T(J29))</f>
        <v>C1</v>
      </c>
      <c r="V13" s="60"/>
      <c r="W13" s="61"/>
    </row>
    <row r="14" spans="2:59" x14ac:dyDescent="0.2">
      <c r="B14" s="52">
        <v>43266</v>
      </c>
      <c r="C14" s="53">
        <v>0.58333333333333337</v>
      </c>
      <c r="D14" s="51" t="s">
        <v>40</v>
      </c>
      <c r="E14" s="54"/>
      <c r="F14" s="54"/>
      <c r="G14" s="55" t="s">
        <v>6</v>
      </c>
      <c r="H14" s="49"/>
      <c r="I14" s="56">
        <v>2</v>
      </c>
      <c r="J14" s="57" t="s">
        <v>21</v>
      </c>
      <c r="K14" s="58">
        <v>0</v>
      </c>
      <c r="L14" s="58">
        <v>0</v>
      </c>
      <c r="M14" s="58">
        <v>0</v>
      </c>
      <c r="N14" s="58">
        <v>0</v>
      </c>
      <c r="O14" s="49"/>
      <c r="P14" s="49"/>
      <c r="Q14" s="49"/>
      <c r="R14" s="49"/>
      <c r="S14" s="114"/>
      <c r="T14" s="147"/>
      <c r="U14" s="62" t="str">
        <f>IF(OR(I39&lt;3,I38&lt;2),"D2",T(J38))</f>
        <v>D2</v>
      </c>
      <c r="V14" s="63"/>
      <c r="W14" s="63"/>
    </row>
    <row r="15" spans="2:59" x14ac:dyDescent="0.2">
      <c r="B15" s="52">
        <v>43270</v>
      </c>
      <c r="C15" s="53">
        <v>0.83333333333333337</v>
      </c>
      <c r="D15" s="57" t="str">
        <f>D13</f>
        <v>Russie</v>
      </c>
      <c r="E15" s="54"/>
      <c r="F15" s="54"/>
      <c r="G15" s="55" t="str">
        <f>D14</f>
        <v>Egypte</v>
      </c>
      <c r="H15" s="49"/>
      <c r="I15" s="64">
        <v>3</v>
      </c>
      <c r="J15" s="50" t="s">
        <v>39</v>
      </c>
      <c r="K15" s="65">
        <v>0</v>
      </c>
      <c r="L15" s="65">
        <v>0</v>
      </c>
      <c r="M15" s="65">
        <v>0</v>
      </c>
      <c r="N15" s="65">
        <v>0</v>
      </c>
      <c r="O15" s="49"/>
      <c r="P15" s="49"/>
      <c r="Q15" s="49"/>
      <c r="R15" s="49"/>
      <c r="S15" s="138">
        <v>43281</v>
      </c>
      <c r="T15" s="140">
        <v>0.83333333333333337</v>
      </c>
      <c r="U15" s="66" t="str">
        <f>IF(OR(I14&lt;2),"A1",T(J13))</f>
        <v>Uruguay</v>
      </c>
      <c r="V15" s="63"/>
      <c r="W15" s="63"/>
    </row>
    <row r="16" spans="2:59" x14ac:dyDescent="0.2">
      <c r="B16" s="52">
        <v>43271</v>
      </c>
      <c r="C16" s="53">
        <v>0.70833333333333337</v>
      </c>
      <c r="D16" s="57" t="str">
        <f>G14</f>
        <v>Uruguay</v>
      </c>
      <c r="E16" s="54"/>
      <c r="F16" s="54"/>
      <c r="G16" s="55" t="str">
        <f>G13</f>
        <v>Arabie Saoudite</v>
      </c>
      <c r="H16" s="49"/>
      <c r="I16" s="64">
        <v>4</v>
      </c>
      <c r="J16" s="50" t="s">
        <v>40</v>
      </c>
      <c r="K16" s="65">
        <v>0</v>
      </c>
      <c r="L16" s="65">
        <v>0</v>
      </c>
      <c r="M16" s="65">
        <v>0</v>
      </c>
      <c r="N16" s="65">
        <v>0</v>
      </c>
      <c r="O16" s="49"/>
      <c r="P16" s="49"/>
      <c r="Q16" s="49"/>
      <c r="R16" s="49"/>
      <c r="S16" s="139"/>
      <c r="T16" s="141"/>
      <c r="U16" s="67" t="str">
        <f>IF(OR(I23&lt;3,I22&lt;2),"B2",T(J22))</f>
        <v>B2</v>
      </c>
      <c r="V16" s="63"/>
      <c r="W16" s="63"/>
    </row>
    <row r="17" spans="2:23" x14ac:dyDescent="0.2">
      <c r="B17" s="52">
        <v>43276</v>
      </c>
      <c r="C17" s="53">
        <v>0.66666666666666663</v>
      </c>
      <c r="D17" s="57" t="str">
        <f>G14</f>
        <v>Uruguay</v>
      </c>
      <c r="E17" s="54"/>
      <c r="F17" s="54"/>
      <c r="G17" s="55" t="str">
        <f>D13</f>
        <v>Russie</v>
      </c>
      <c r="H17" s="49"/>
      <c r="I17" s="68"/>
      <c r="J17" s="69"/>
      <c r="K17" s="70"/>
      <c r="L17" s="70"/>
      <c r="M17" s="70"/>
      <c r="N17" s="70"/>
      <c r="O17" s="49"/>
      <c r="P17" s="49"/>
      <c r="Q17" s="49"/>
      <c r="R17" s="49"/>
      <c r="S17" s="121">
        <v>43282</v>
      </c>
      <c r="T17" s="142">
        <v>0.66666666666666663</v>
      </c>
      <c r="U17" s="71" t="str">
        <f>IF(OR(I22&lt;2),"B1",T(J21))</f>
        <v>B1</v>
      </c>
      <c r="V17" s="63"/>
      <c r="W17" s="63"/>
    </row>
    <row r="18" spans="2:23" x14ac:dyDescent="0.2">
      <c r="B18" s="52">
        <v>43276</v>
      </c>
      <c r="C18" s="53">
        <v>0.66666666666666663</v>
      </c>
      <c r="D18" s="57" t="str">
        <f>G13</f>
        <v>Arabie Saoudite</v>
      </c>
      <c r="E18" s="54"/>
      <c r="F18" s="54"/>
      <c r="G18" s="55" t="str">
        <f>D14</f>
        <v>Egypte</v>
      </c>
      <c r="H18" s="49"/>
      <c r="I18" s="68"/>
      <c r="J18" s="70"/>
      <c r="K18" s="70"/>
      <c r="L18" s="70"/>
      <c r="M18" s="70"/>
      <c r="N18" s="70"/>
      <c r="O18" s="49"/>
      <c r="P18" s="49"/>
      <c r="Q18" s="49"/>
      <c r="R18" s="49"/>
      <c r="S18" s="122"/>
      <c r="T18" s="143"/>
      <c r="U18" s="72" t="str">
        <f>IF(OR(I15&lt;3,I14&lt;2),"A2",T(J14))</f>
        <v>Russie</v>
      </c>
      <c r="V18" s="63"/>
      <c r="W18" s="63"/>
    </row>
    <row r="19" spans="2:23" x14ac:dyDescent="0.2">
      <c r="B19" s="49"/>
      <c r="C19" s="49"/>
      <c r="D19" s="49"/>
      <c r="E19" s="49"/>
      <c r="F19" s="49"/>
      <c r="G19" s="49"/>
      <c r="H19" s="49"/>
      <c r="I19" s="68"/>
      <c r="J19" s="70"/>
      <c r="K19" s="70"/>
      <c r="L19" s="70"/>
      <c r="M19" s="70"/>
      <c r="N19" s="70"/>
      <c r="O19" s="49"/>
      <c r="P19" s="49"/>
      <c r="Q19" s="49"/>
      <c r="R19" s="49"/>
      <c r="S19" s="116">
        <v>43282</v>
      </c>
      <c r="T19" s="144">
        <v>0.83333333333333337</v>
      </c>
      <c r="U19" s="73" t="str">
        <f>IF(OR(I38&lt;2),"D1",T(J37))</f>
        <v>D1</v>
      </c>
      <c r="V19" s="63"/>
      <c r="W19" s="63"/>
    </row>
    <row r="20" spans="2:23" ht="13.2" x14ac:dyDescent="0.2">
      <c r="B20" s="108" t="s">
        <v>56</v>
      </c>
      <c r="C20" s="108"/>
      <c r="D20" s="108"/>
      <c r="E20" s="108"/>
      <c r="F20" s="108"/>
      <c r="G20" s="108"/>
      <c r="H20" s="49"/>
      <c r="I20" s="65"/>
      <c r="J20" s="51" t="s">
        <v>37</v>
      </c>
      <c r="K20" s="51" t="s">
        <v>0</v>
      </c>
      <c r="L20" s="51" t="s">
        <v>1</v>
      </c>
      <c r="M20" s="51" t="s">
        <v>2</v>
      </c>
      <c r="N20" s="51" t="str">
        <f>"+/-"</f>
        <v>+/-</v>
      </c>
      <c r="O20" s="49"/>
      <c r="P20" s="49"/>
      <c r="Q20" s="49"/>
      <c r="R20" s="49"/>
      <c r="S20" s="117"/>
      <c r="T20" s="145"/>
      <c r="U20" s="74" t="str">
        <f>IF(OR(I31&lt;3,I30&lt;2),"C2",T(J30))</f>
        <v>C2</v>
      </c>
      <c r="V20" s="63"/>
      <c r="W20" s="63"/>
    </row>
    <row r="21" spans="2:23" x14ac:dyDescent="0.2">
      <c r="B21" s="52">
        <v>43266</v>
      </c>
      <c r="C21" s="53">
        <v>0.70833333333333337</v>
      </c>
      <c r="D21" s="51" t="s">
        <v>41</v>
      </c>
      <c r="E21" s="54"/>
      <c r="F21" s="54"/>
      <c r="G21" s="55" t="s">
        <v>16</v>
      </c>
      <c r="H21" s="49"/>
      <c r="I21" s="56">
        <v>1</v>
      </c>
      <c r="J21" s="57" t="s">
        <v>41</v>
      </c>
      <c r="K21" s="58">
        <v>0</v>
      </c>
      <c r="L21" s="58">
        <v>0</v>
      </c>
      <c r="M21" s="58">
        <v>0</v>
      </c>
      <c r="N21" s="58">
        <v>0</v>
      </c>
      <c r="O21" s="49"/>
      <c r="P21" s="49"/>
      <c r="Q21" s="49"/>
      <c r="R21" s="49"/>
      <c r="S21" s="130">
        <v>43283</v>
      </c>
      <c r="T21" s="132">
        <v>0.66666666666666663</v>
      </c>
      <c r="U21" s="75" t="str">
        <f>IF(OR(I46&lt;2),"E1",T(J45))</f>
        <v>E1</v>
      </c>
      <c r="V21" s="63"/>
      <c r="W21" s="63"/>
    </row>
    <row r="22" spans="2:23" x14ac:dyDescent="0.2">
      <c r="B22" s="52">
        <v>43266</v>
      </c>
      <c r="C22" s="53">
        <v>0.83333333333333337</v>
      </c>
      <c r="D22" s="57" t="s">
        <v>20</v>
      </c>
      <c r="E22" s="54"/>
      <c r="F22" s="54"/>
      <c r="G22" s="55" t="s">
        <v>4</v>
      </c>
      <c r="H22" s="49"/>
      <c r="I22" s="56">
        <v>1</v>
      </c>
      <c r="J22" s="57" t="s">
        <v>16</v>
      </c>
      <c r="K22" s="58">
        <v>0</v>
      </c>
      <c r="L22" s="58">
        <v>0</v>
      </c>
      <c r="M22" s="58">
        <v>0</v>
      </c>
      <c r="N22" s="58">
        <v>0</v>
      </c>
      <c r="O22" s="49"/>
      <c r="P22" s="49"/>
      <c r="Q22" s="49"/>
      <c r="R22" s="49"/>
      <c r="S22" s="131"/>
      <c r="T22" s="133"/>
      <c r="U22" s="76" t="str">
        <f>IF(OR(I55&lt;3,I54&lt;2),"F2",T(J54))</f>
        <v>F2</v>
      </c>
      <c r="V22" s="63"/>
      <c r="W22" s="63"/>
    </row>
    <row r="23" spans="2:23" x14ac:dyDescent="0.2">
      <c r="B23" s="52">
        <v>43271</v>
      </c>
      <c r="C23" s="53">
        <v>0.58333333333333337</v>
      </c>
      <c r="D23" s="57" t="str">
        <f>D21</f>
        <v>Maroc</v>
      </c>
      <c r="E23" s="54"/>
      <c r="F23" s="54"/>
      <c r="G23" s="55" t="str">
        <f>D22</f>
        <v>Portugal</v>
      </c>
      <c r="H23" s="49"/>
      <c r="I23" s="64">
        <v>1</v>
      </c>
      <c r="J23" s="50" t="s">
        <v>20</v>
      </c>
      <c r="K23" s="65">
        <v>0</v>
      </c>
      <c r="L23" s="65">
        <v>0</v>
      </c>
      <c r="M23" s="65">
        <v>0</v>
      </c>
      <c r="N23" s="65">
        <v>0</v>
      </c>
      <c r="O23" s="49"/>
      <c r="P23" s="49"/>
      <c r="Q23" s="49"/>
      <c r="R23" s="49"/>
      <c r="S23" s="134">
        <v>43283</v>
      </c>
      <c r="T23" s="136">
        <v>0.83333333333333337</v>
      </c>
      <c r="U23" s="77" t="str">
        <f>IF(OR(I62&lt;2),"G1",T(J61))</f>
        <v>G1</v>
      </c>
      <c r="V23" s="63"/>
      <c r="W23" s="63"/>
    </row>
    <row r="24" spans="2:23" x14ac:dyDescent="0.2">
      <c r="B24" s="52">
        <v>43271</v>
      </c>
      <c r="C24" s="53">
        <v>0.83333333333333337</v>
      </c>
      <c r="D24" s="57" t="str">
        <f>G22</f>
        <v>Espagne</v>
      </c>
      <c r="E24" s="54"/>
      <c r="F24" s="54"/>
      <c r="G24" s="55" t="str">
        <f>G21</f>
        <v>Iran</v>
      </c>
      <c r="H24" s="49"/>
      <c r="I24" s="64">
        <v>1</v>
      </c>
      <c r="J24" s="50" t="s">
        <v>4</v>
      </c>
      <c r="K24" s="65">
        <v>0</v>
      </c>
      <c r="L24" s="65">
        <v>0</v>
      </c>
      <c r="M24" s="65">
        <v>0</v>
      </c>
      <c r="N24" s="65">
        <v>0</v>
      </c>
      <c r="O24" s="49"/>
      <c r="P24" s="49"/>
      <c r="Q24" s="49"/>
      <c r="R24" s="49"/>
      <c r="S24" s="135"/>
      <c r="T24" s="137"/>
      <c r="U24" s="78" t="str">
        <f>IF(OR(I71&lt;3,I70&lt;2),"H2",T(J70))</f>
        <v>H2</v>
      </c>
      <c r="V24" s="63"/>
      <c r="W24" s="63"/>
    </row>
    <row r="25" spans="2:23" x14ac:dyDescent="0.2">
      <c r="B25" s="52">
        <v>43276</v>
      </c>
      <c r="C25" s="53">
        <v>0.83333333333333337</v>
      </c>
      <c r="D25" s="57" t="str">
        <f>G22</f>
        <v>Espagne</v>
      </c>
      <c r="E25" s="54"/>
      <c r="F25" s="54"/>
      <c r="G25" s="55" t="str">
        <f>D21</f>
        <v>Maroc</v>
      </c>
      <c r="H25" s="49"/>
      <c r="I25" s="65"/>
      <c r="J25" s="57"/>
      <c r="K25" s="50"/>
      <c r="L25" s="50"/>
      <c r="M25" s="50"/>
      <c r="N25" s="50"/>
      <c r="O25" s="49"/>
      <c r="P25" s="49"/>
      <c r="Q25" s="49"/>
      <c r="R25" s="49"/>
      <c r="S25" s="125">
        <v>43284</v>
      </c>
      <c r="T25" s="127">
        <v>0.66666666666666663</v>
      </c>
      <c r="U25" s="79" t="str">
        <f>IF(OR(I54&lt;2),"F1",T(J53))</f>
        <v>F1</v>
      </c>
      <c r="V25" s="63"/>
      <c r="W25" s="63"/>
    </row>
    <row r="26" spans="2:23" x14ac:dyDescent="0.2">
      <c r="B26" s="52">
        <v>43276</v>
      </c>
      <c r="C26" s="53">
        <v>0.83333333333333337</v>
      </c>
      <c r="D26" s="57" t="str">
        <f>G21</f>
        <v>Iran</v>
      </c>
      <c r="E26" s="54"/>
      <c r="F26" s="54"/>
      <c r="G26" s="55" t="str">
        <f>D22</f>
        <v>Portugal</v>
      </c>
      <c r="H26" s="49"/>
      <c r="I26" s="65"/>
      <c r="J26" s="50"/>
      <c r="K26" s="50"/>
      <c r="L26" s="50"/>
      <c r="M26" s="50"/>
      <c r="N26" s="50"/>
      <c r="O26" s="49"/>
      <c r="P26" s="49"/>
      <c r="Q26" s="49"/>
      <c r="R26" s="49"/>
      <c r="S26" s="126"/>
      <c r="T26" s="128"/>
      <c r="U26" s="80" t="str">
        <f>IF(OR(I47&lt;3,I46&lt;2),"E2",T(J46))</f>
        <v>E2</v>
      </c>
      <c r="V26" s="63"/>
      <c r="W26" s="63"/>
    </row>
    <row r="27" spans="2:23" x14ac:dyDescent="0.2">
      <c r="B27" s="81"/>
      <c r="C27" s="81"/>
      <c r="D27" s="81"/>
      <c r="E27" s="81"/>
      <c r="F27" s="81"/>
      <c r="G27" s="81"/>
      <c r="H27" s="49"/>
      <c r="I27" s="65"/>
      <c r="J27" s="50"/>
      <c r="K27" s="50"/>
      <c r="L27" s="50"/>
      <c r="M27" s="50"/>
      <c r="N27" s="50"/>
      <c r="O27" s="49"/>
      <c r="P27" s="49"/>
      <c r="Q27" s="49"/>
      <c r="R27" s="49"/>
      <c r="S27" s="111">
        <v>43284</v>
      </c>
      <c r="T27" s="129">
        <v>0.83333333333333337</v>
      </c>
      <c r="U27" s="59" t="str">
        <f>IF(OR(I70&lt;2),"H1",T(J69))</f>
        <v>H1</v>
      </c>
      <c r="V27" s="63"/>
      <c r="W27" s="63"/>
    </row>
    <row r="28" spans="2:23" ht="13.2" x14ac:dyDescent="0.2">
      <c r="B28" s="108" t="s">
        <v>57</v>
      </c>
      <c r="C28" s="108"/>
      <c r="D28" s="108"/>
      <c r="E28" s="108"/>
      <c r="F28" s="108"/>
      <c r="G28" s="108"/>
      <c r="H28" s="49"/>
      <c r="I28" s="65"/>
      <c r="J28" s="51" t="s">
        <v>37</v>
      </c>
      <c r="K28" s="51" t="s">
        <v>0</v>
      </c>
      <c r="L28" s="51" t="s">
        <v>1</v>
      </c>
      <c r="M28" s="51" t="s">
        <v>2</v>
      </c>
      <c r="N28" s="51" t="str">
        <f>"+/-"</f>
        <v>+/-</v>
      </c>
      <c r="O28" s="49"/>
      <c r="P28" s="49"/>
      <c r="Q28" s="49"/>
      <c r="R28" s="49"/>
      <c r="S28" s="111"/>
      <c r="T28" s="129"/>
      <c r="U28" s="59" t="str">
        <f>IF(OR(I63&lt;3,I62&lt;2),"G2",T(J62))</f>
        <v>G2</v>
      </c>
      <c r="V28" s="63"/>
      <c r="W28" s="63"/>
    </row>
    <row r="29" spans="2:23" x14ac:dyDescent="0.2">
      <c r="B29" s="52">
        <v>43267</v>
      </c>
      <c r="C29" s="53">
        <v>0.5</v>
      </c>
      <c r="D29" s="57" t="s">
        <v>19</v>
      </c>
      <c r="E29" s="63"/>
      <c r="F29" s="63"/>
      <c r="G29" s="55" t="s">
        <v>13</v>
      </c>
      <c r="H29" s="49"/>
      <c r="I29" s="56">
        <v>1</v>
      </c>
      <c r="J29" s="57" t="s">
        <v>19</v>
      </c>
      <c r="K29" s="58">
        <v>0</v>
      </c>
      <c r="L29" s="58">
        <v>0</v>
      </c>
      <c r="M29" s="58">
        <v>0</v>
      </c>
      <c r="N29" s="58">
        <v>0</v>
      </c>
      <c r="O29" s="49"/>
      <c r="P29" s="49"/>
      <c r="Q29" s="49"/>
      <c r="R29" s="49"/>
      <c r="S29" s="49"/>
      <c r="T29" s="49"/>
      <c r="U29" s="49"/>
      <c r="V29" s="49"/>
      <c r="W29" s="49"/>
    </row>
    <row r="30" spans="2:23" x14ac:dyDescent="0.2">
      <c r="B30" s="52">
        <v>43267</v>
      </c>
      <c r="C30" s="53">
        <v>0.75</v>
      </c>
      <c r="D30" s="57" t="s">
        <v>42</v>
      </c>
      <c r="E30" s="63"/>
      <c r="F30" s="63"/>
      <c r="G30" s="55" t="s">
        <v>43</v>
      </c>
      <c r="H30" s="49"/>
      <c r="I30" s="56">
        <v>1</v>
      </c>
      <c r="J30" s="57" t="s">
        <v>13</v>
      </c>
      <c r="K30" s="58">
        <v>0</v>
      </c>
      <c r="L30" s="58">
        <v>0</v>
      </c>
      <c r="M30" s="58">
        <v>0</v>
      </c>
      <c r="N30" s="58">
        <v>0</v>
      </c>
      <c r="O30" s="49"/>
      <c r="P30" s="49"/>
      <c r="Q30" s="49"/>
      <c r="R30" s="49"/>
      <c r="S30" s="120" t="s">
        <v>64</v>
      </c>
      <c r="T30" s="120"/>
      <c r="U30" s="120"/>
      <c r="V30" s="120"/>
      <c r="W30" s="82" t="s">
        <v>38</v>
      </c>
    </row>
    <row r="31" spans="2:23" x14ac:dyDescent="0.2">
      <c r="B31" s="52">
        <v>43272</v>
      </c>
      <c r="C31" s="53">
        <v>0.58333333333333337</v>
      </c>
      <c r="D31" s="57" t="str">
        <f>G30</f>
        <v>Danemark</v>
      </c>
      <c r="E31" s="63"/>
      <c r="F31" s="63"/>
      <c r="G31" s="55" t="str">
        <f>G29</f>
        <v>Australie</v>
      </c>
      <c r="H31" s="49"/>
      <c r="I31" s="64">
        <v>1</v>
      </c>
      <c r="J31" s="50" t="s">
        <v>42</v>
      </c>
      <c r="K31" s="65">
        <v>0</v>
      </c>
      <c r="L31" s="65">
        <v>0</v>
      </c>
      <c r="M31" s="65">
        <v>0</v>
      </c>
      <c r="N31" s="65">
        <v>0</v>
      </c>
      <c r="O31" s="49"/>
      <c r="P31" s="49"/>
      <c r="Q31" s="49"/>
      <c r="R31" s="49"/>
      <c r="S31" s="111">
        <v>43287</v>
      </c>
      <c r="T31" s="112">
        <v>0.66666666666666663</v>
      </c>
      <c r="U31" s="59" t="str">
        <f>IF(100*V15+W15&gt;100*V16+W16,U15,IF(100*V15+W15&lt;100*V16+W16,U16,CONCATENATE(U15," ou ",U16)))</f>
        <v>Uruguay ou B2</v>
      </c>
      <c r="V31" s="60"/>
      <c r="W31" s="61"/>
    </row>
    <row r="32" spans="2:23" x14ac:dyDescent="0.2">
      <c r="B32" s="52">
        <v>43272</v>
      </c>
      <c r="C32" s="53">
        <v>0.70833333333333337</v>
      </c>
      <c r="D32" s="57" t="str">
        <f>D29</f>
        <v>France</v>
      </c>
      <c r="E32" s="63"/>
      <c r="F32" s="63"/>
      <c r="G32" s="55" t="str">
        <f>D30</f>
        <v>Pérou</v>
      </c>
      <c r="H32" s="49"/>
      <c r="I32" s="64">
        <v>1</v>
      </c>
      <c r="J32" s="50" t="s">
        <v>43</v>
      </c>
      <c r="K32" s="65">
        <v>0</v>
      </c>
      <c r="L32" s="65">
        <v>0</v>
      </c>
      <c r="M32" s="65">
        <v>0</v>
      </c>
      <c r="N32" s="65">
        <v>0</v>
      </c>
      <c r="O32" s="49"/>
      <c r="P32" s="49"/>
      <c r="Q32" s="49"/>
      <c r="R32" s="49"/>
      <c r="S32" s="114"/>
      <c r="T32" s="115"/>
      <c r="U32" s="62" t="str">
        <f>IF(100*V13+W13&gt;100*V14+W14,U13,IF(100*V13+W13&lt;100*V14+W14,U14,CONCATENATE(U13," ou ",U14)))</f>
        <v>C1 ou D2</v>
      </c>
      <c r="V32" s="63"/>
      <c r="W32" s="63"/>
    </row>
    <row r="33" spans="2:23" x14ac:dyDescent="0.2">
      <c r="B33" s="52">
        <v>43277</v>
      </c>
      <c r="C33" s="53">
        <v>0.66666666666666663</v>
      </c>
      <c r="D33" s="57" t="str">
        <f>G30</f>
        <v>Danemark</v>
      </c>
      <c r="E33" s="63"/>
      <c r="F33" s="63"/>
      <c r="G33" s="55" t="str">
        <f>D29</f>
        <v>France</v>
      </c>
      <c r="H33" s="49"/>
      <c r="I33" s="65"/>
      <c r="J33" s="57"/>
      <c r="K33" s="50"/>
      <c r="L33" s="50"/>
      <c r="M33" s="50"/>
      <c r="N33" s="50"/>
      <c r="O33" s="49"/>
      <c r="P33" s="49"/>
      <c r="Q33" s="49"/>
      <c r="R33" s="49"/>
      <c r="S33" s="121">
        <v>43287</v>
      </c>
      <c r="T33" s="123">
        <v>0.83333333333333337</v>
      </c>
      <c r="U33" s="71" t="str">
        <f>IF(100*V21+W21&gt;100*V22+W22,U21,IF(100*V21+W21&lt;100*V22+W22,U22,CONCATENATE(U21," ou ",U22)))</f>
        <v>E1 ou F2</v>
      </c>
      <c r="V33" s="63"/>
      <c r="W33" s="63"/>
    </row>
    <row r="34" spans="2:23" x14ac:dyDescent="0.2">
      <c r="B34" s="52">
        <v>43277</v>
      </c>
      <c r="C34" s="53">
        <v>0.66666666666666663</v>
      </c>
      <c r="D34" s="57" t="str">
        <f>G29</f>
        <v>Australie</v>
      </c>
      <c r="E34" s="63"/>
      <c r="F34" s="63"/>
      <c r="G34" s="55" t="str">
        <f>D30</f>
        <v>Pérou</v>
      </c>
      <c r="H34" s="49"/>
      <c r="I34" s="65"/>
      <c r="J34" s="50"/>
      <c r="K34" s="50"/>
      <c r="L34" s="50"/>
      <c r="M34" s="50"/>
      <c r="N34" s="50"/>
      <c r="O34" s="49"/>
      <c r="P34" s="49"/>
      <c r="Q34" s="49"/>
      <c r="R34" s="49"/>
      <c r="S34" s="122"/>
      <c r="T34" s="124"/>
      <c r="U34" s="72" t="str">
        <f>IF(100*V23+W23&gt;100*V24+W24,U23,IF(100*V23+W23&lt;100*V24+W24,U24,CONCATENATE(U23," ou ",U24)))</f>
        <v>G1 ou H2</v>
      </c>
      <c r="V34" s="63"/>
      <c r="W34" s="63"/>
    </row>
    <row r="35" spans="2:23" x14ac:dyDescent="0.2">
      <c r="B35" s="81"/>
      <c r="C35" s="81"/>
      <c r="D35" s="81"/>
      <c r="E35" s="81"/>
      <c r="F35" s="81"/>
      <c r="G35" s="81"/>
      <c r="H35" s="49"/>
      <c r="I35" s="65"/>
      <c r="J35" s="50"/>
      <c r="K35" s="50"/>
      <c r="L35" s="50"/>
      <c r="M35" s="50"/>
      <c r="N35" s="50"/>
      <c r="O35" s="49"/>
      <c r="P35" s="49"/>
      <c r="Q35" s="49"/>
      <c r="R35" s="49"/>
      <c r="S35" s="116">
        <v>43288</v>
      </c>
      <c r="T35" s="118">
        <v>0.66666666666666663</v>
      </c>
      <c r="U35" s="73" t="str">
        <f>IF(100*V25+W25&gt;100*V26+W26,U25,IF(100*V25+W25&lt;100*V26+W26,U26,CONCATENATE(U25," ou ",U26)))</f>
        <v>F1 ou E2</v>
      </c>
      <c r="V35" s="63"/>
      <c r="W35" s="63"/>
    </row>
    <row r="36" spans="2:23" ht="13.2" x14ac:dyDescent="0.2">
      <c r="B36" s="108" t="s">
        <v>58</v>
      </c>
      <c r="C36" s="108"/>
      <c r="D36" s="108"/>
      <c r="E36" s="108"/>
      <c r="F36" s="108"/>
      <c r="G36" s="108"/>
      <c r="H36" s="49"/>
      <c r="I36" s="65"/>
      <c r="J36" s="51" t="s">
        <v>37</v>
      </c>
      <c r="K36" s="51" t="s">
        <v>0</v>
      </c>
      <c r="L36" s="51" t="s">
        <v>1</v>
      </c>
      <c r="M36" s="51" t="s">
        <v>2</v>
      </c>
      <c r="N36" s="51" t="str">
        <f>"+/-"</f>
        <v>+/-</v>
      </c>
      <c r="O36" s="49"/>
      <c r="P36" s="49"/>
      <c r="Q36" s="49"/>
      <c r="R36" s="49"/>
      <c r="S36" s="117"/>
      <c r="T36" s="119"/>
      <c r="U36" s="74" t="str">
        <f>IF(100*V27+W27&gt;100*V28+W28,U27,IF(100*V27+W27&lt;100*V28+W28,U28,CONCATENATE(U27," ou ",U28)))</f>
        <v>H1 ou G2</v>
      </c>
      <c r="V36" s="63"/>
      <c r="W36" s="63"/>
    </row>
    <row r="37" spans="2:23" x14ac:dyDescent="0.2">
      <c r="B37" s="52">
        <v>43267</v>
      </c>
      <c r="C37" s="53">
        <v>0.625</v>
      </c>
      <c r="D37" s="57" t="s">
        <v>8</v>
      </c>
      <c r="E37" s="63"/>
      <c r="F37" s="63"/>
      <c r="G37" s="55" t="s">
        <v>44</v>
      </c>
      <c r="H37" s="49"/>
      <c r="I37" s="56">
        <v>1</v>
      </c>
      <c r="J37" s="57" t="s">
        <v>8</v>
      </c>
      <c r="K37" s="58">
        <v>0</v>
      </c>
      <c r="L37" s="58">
        <v>0</v>
      </c>
      <c r="M37" s="58">
        <v>0</v>
      </c>
      <c r="N37" s="58">
        <v>0</v>
      </c>
      <c r="O37" s="49"/>
      <c r="P37" s="49"/>
      <c r="Q37" s="49"/>
      <c r="R37" s="49"/>
      <c r="S37" s="111">
        <v>43288</v>
      </c>
      <c r="T37" s="112">
        <v>0.83333333333333337</v>
      </c>
      <c r="U37" s="59" t="str">
        <f>IF(100*V17+W17&gt;100*V18+W18,U17,IF(100*V17+W17&lt;100*V18+W18,U18,CONCATENATE(U17," ou ",U18)))</f>
        <v>B1 ou Russie</v>
      </c>
      <c r="V37" s="63"/>
      <c r="W37" s="63"/>
    </row>
    <row r="38" spans="2:23" x14ac:dyDescent="0.2">
      <c r="B38" s="52">
        <v>43267</v>
      </c>
      <c r="C38" s="53">
        <v>0.875</v>
      </c>
      <c r="D38" s="57" t="s">
        <v>17</v>
      </c>
      <c r="E38" s="63"/>
      <c r="F38" s="63"/>
      <c r="G38" s="55" t="s">
        <v>11</v>
      </c>
      <c r="H38" s="49"/>
      <c r="I38" s="56">
        <v>1</v>
      </c>
      <c r="J38" s="57" t="s">
        <v>44</v>
      </c>
      <c r="K38" s="58">
        <v>0</v>
      </c>
      <c r="L38" s="58">
        <v>0</v>
      </c>
      <c r="M38" s="58">
        <v>0</v>
      </c>
      <c r="N38" s="58">
        <v>0</v>
      </c>
      <c r="O38" s="49"/>
      <c r="P38" s="49"/>
      <c r="Q38" s="49"/>
      <c r="R38" s="49"/>
      <c r="S38" s="111"/>
      <c r="T38" s="112"/>
      <c r="U38" s="59" t="str">
        <f>IF(100*V19+W19&gt;100*V20+W20,U19,IF(100*V19+W19&lt;100*V20+W20,U20,CONCATENATE(U19," ou ",U20)))</f>
        <v>D1 ou C2</v>
      </c>
      <c r="V38" s="63"/>
      <c r="W38" s="63"/>
    </row>
    <row r="39" spans="2:23" x14ac:dyDescent="0.2">
      <c r="B39" s="52">
        <v>43272</v>
      </c>
      <c r="C39" s="53">
        <v>0.83333333333333337</v>
      </c>
      <c r="D39" s="57" t="str">
        <f>D37</f>
        <v>Argentine</v>
      </c>
      <c r="E39" s="63"/>
      <c r="F39" s="63"/>
      <c r="G39" s="55" t="str">
        <f>D38</f>
        <v>Croatie</v>
      </c>
      <c r="H39" s="49"/>
      <c r="I39" s="64">
        <v>1</v>
      </c>
      <c r="J39" s="50" t="s">
        <v>17</v>
      </c>
      <c r="K39" s="65">
        <v>0</v>
      </c>
      <c r="L39" s="65">
        <v>0</v>
      </c>
      <c r="M39" s="65">
        <v>0</v>
      </c>
      <c r="N39" s="65">
        <v>0</v>
      </c>
      <c r="O39" s="49"/>
      <c r="P39" s="49"/>
      <c r="Q39" s="49"/>
      <c r="R39" s="49"/>
      <c r="S39" s="49"/>
      <c r="T39" s="49"/>
      <c r="U39" s="49"/>
      <c r="V39" s="49"/>
      <c r="W39" s="49"/>
    </row>
    <row r="40" spans="2:23" x14ac:dyDescent="0.2">
      <c r="B40" s="52">
        <v>43273</v>
      </c>
      <c r="C40" s="53">
        <v>0.70833333333333337</v>
      </c>
      <c r="D40" s="57" t="str">
        <f>G38</f>
        <v>Nigéria</v>
      </c>
      <c r="E40" s="63"/>
      <c r="F40" s="63"/>
      <c r="G40" s="55" t="str">
        <f>G37</f>
        <v>Islande</v>
      </c>
      <c r="H40" s="49"/>
      <c r="I40" s="64">
        <v>1</v>
      </c>
      <c r="J40" s="50" t="s">
        <v>11</v>
      </c>
      <c r="K40" s="65">
        <v>0</v>
      </c>
      <c r="L40" s="65">
        <v>0</v>
      </c>
      <c r="M40" s="65">
        <v>0</v>
      </c>
      <c r="N40" s="65">
        <v>0</v>
      </c>
      <c r="O40" s="49"/>
      <c r="P40" s="49"/>
      <c r="Q40" s="49"/>
      <c r="R40" s="49"/>
      <c r="S40" s="113" t="s">
        <v>65</v>
      </c>
      <c r="T40" s="113"/>
      <c r="U40" s="113"/>
      <c r="V40" s="113"/>
      <c r="W40" s="51" t="s">
        <v>38</v>
      </c>
    </row>
    <row r="41" spans="2:23" x14ac:dyDescent="0.2">
      <c r="B41" s="52">
        <v>43277</v>
      </c>
      <c r="C41" s="53">
        <v>0.83333333333333337</v>
      </c>
      <c r="D41" s="57" t="str">
        <f>G38</f>
        <v>Nigéria</v>
      </c>
      <c r="E41" s="63"/>
      <c r="F41" s="63"/>
      <c r="G41" s="55" t="str">
        <f>D37</f>
        <v>Argentine</v>
      </c>
      <c r="H41" s="49"/>
      <c r="I41" s="65"/>
      <c r="J41" s="57"/>
      <c r="K41" s="50"/>
      <c r="L41" s="50"/>
      <c r="M41" s="50"/>
      <c r="N41" s="50"/>
      <c r="O41" s="49"/>
      <c r="P41" s="49"/>
      <c r="Q41" s="49"/>
      <c r="R41" s="49"/>
      <c r="S41" s="111">
        <v>43291</v>
      </c>
      <c r="T41" s="112">
        <v>0.83333333333333337</v>
      </c>
      <c r="U41" s="59" t="str">
        <f>IF(100*V31+W31&gt;100*V32+W32,U31,IF(100*V31+W31&lt;100*V32+W32,U32,IF(X39*X38=1,"-",CONCATENATE(U31," ou ",U32))))</f>
        <v>Uruguay ou B2 ou C1 ou D2</v>
      </c>
      <c r="V41" s="60"/>
      <c r="W41" s="61"/>
    </row>
    <row r="42" spans="2:23" x14ac:dyDescent="0.2">
      <c r="B42" s="52">
        <v>43277</v>
      </c>
      <c r="C42" s="53">
        <v>0.83333333333333337</v>
      </c>
      <c r="D42" s="57" t="str">
        <f>G37</f>
        <v>Islande</v>
      </c>
      <c r="E42" s="63"/>
      <c r="F42" s="63"/>
      <c r="G42" s="55" t="str">
        <f>D38</f>
        <v>Croatie</v>
      </c>
      <c r="H42" s="49"/>
      <c r="I42" s="65"/>
      <c r="J42" s="50"/>
      <c r="K42" s="50"/>
      <c r="L42" s="50"/>
      <c r="M42" s="50"/>
      <c r="N42" s="50"/>
      <c r="O42" s="49"/>
      <c r="P42" s="49"/>
      <c r="Q42" s="49"/>
      <c r="R42" s="49"/>
      <c r="S42" s="114"/>
      <c r="T42" s="115"/>
      <c r="U42" s="62" t="str">
        <f>IF(100*V33+W33&gt;100*V34+W34,U33,IF(100*V33+W33&lt;100*V34+W34,U34,IF(X40*X41=1,"-",CONCATENATE(U33," ou ",U34))))</f>
        <v>E1 ou F2 ou G1 ou H2</v>
      </c>
      <c r="V42" s="63"/>
      <c r="W42" s="63"/>
    </row>
    <row r="43" spans="2:23" x14ac:dyDescent="0.2">
      <c r="B43" s="81"/>
      <c r="C43" s="81"/>
      <c r="D43" s="81"/>
      <c r="E43" s="81"/>
      <c r="F43" s="81"/>
      <c r="G43" s="81"/>
      <c r="H43" s="49"/>
      <c r="I43" s="65"/>
      <c r="J43" s="50"/>
      <c r="K43" s="50"/>
      <c r="L43" s="50"/>
      <c r="M43" s="50"/>
      <c r="N43" s="50"/>
      <c r="O43" s="49"/>
      <c r="P43" s="49"/>
      <c r="Q43" s="49"/>
      <c r="R43" s="49"/>
      <c r="S43" s="111">
        <v>43292</v>
      </c>
      <c r="T43" s="112">
        <v>0.83333333333333337</v>
      </c>
      <c r="U43" s="59" t="str">
        <f>IF(100*V37+W37&gt;100*V38+W38,U37,IF(100*V37+W37&lt;100*V38+W38,U38,IF(X42*X43=1,"-",CONCATENATE(U37," ou ",U38))))</f>
        <v>B1 ou Russie ou D1 ou C2</v>
      </c>
      <c r="V43" s="63"/>
      <c r="W43" s="63"/>
    </row>
    <row r="44" spans="2:23" ht="13.2" x14ac:dyDescent="0.2">
      <c r="B44" s="108" t="s">
        <v>59</v>
      </c>
      <c r="C44" s="108"/>
      <c r="D44" s="108"/>
      <c r="E44" s="108"/>
      <c r="F44" s="108"/>
      <c r="G44" s="108"/>
      <c r="H44" s="49"/>
      <c r="I44" s="65"/>
      <c r="J44" s="51" t="s">
        <v>37</v>
      </c>
      <c r="K44" s="51" t="s">
        <v>0</v>
      </c>
      <c r="L44" s="51" t="s">
        <v>1</v>
      </c>
      <c r="M44" s="51" t="s">
        <v>2</v>
      </c>
      <c r="N44" s="51" t="str">
        <f>"+/-"</f>
        <v>+/-</v>
      </c>
      <c r="O44" s="49"/>
      <c r="P44" s="49"/>
      <c r="Q44" s="49"/>
      <c r="R44" s="49"/>
      <c r="S44" s="111"/>
      <c r="T44" s="112"/>
      <c r="U44" s="59" t="str">
        <f>IF(100*V35+W35&gt;100*V36+W36,U35,IF(100*V35+W35&lt;100*V36+W36,U36,IF(X44*X50=1,"-",CONCATENATE(U35," ou ",U36))))</f>
        <v>F1 ou E2 ou H1 ou G2</v>
      </c>
      <c r="V44" s="63"/>
      <c r="W44" s="63"/>
    </row>
    <row r="45" spans="2:23" x14ac:dyDescent="0.2">
      <c r="B45" s="52">
        <v>43268</v>
      </c>
      <c r="C45" s="53">
        <v>0.58333333333333337</v>
      </c>
      <c r="D45" s="57" t="s">
        <v>15</v>
      </c>
      <c r="E45" s="63"/>
      <c r="F45" s="63"/>
      <c r="G45" s="55" t="s">
        <v>45</v>
      </c>
      <c r="H45" s="49"/>
      <c r="I45" s="56">
        <v>1</v>
      </c>
      <c r="J45" s="57" t="s">
        <v>3</v>
      </c>
      <c r="K45" s="58">
        <v>0</v>
      </c>
      <c r="L45" s="58">
        <v>0</v>
      </c>
      <c r="M45" s="58">
        <v>0</v>
      </c>
      <c r="N45" s="58">
        <v>0</v>
      </c>
      <c r="O45" s="49"/>
      <c r="P45" s="49"/>
      <c r="Q45" s="49"/>
      <c r="R45" s="49"/>
      <c r="S45" s="83"/>
      <c r="T45" s="84"/>
      <c r="U45" s="85"/>
      <c r="V45" s="85"/>
      <c r="W45" s="85"/>
    </row>
    <row r="46" spans="2:23" x14ac:dyDescent="0.2">
      <c r="B46" s="52">
        <v>43268</v>
      </c>
      <c r="C46" s="53">
        <v>0.83333333333333337</v>
      </c>
      <c r="D46" s="57" t="s">
        <v>3</v>
      </c>
      <c r="E46" s="63"/>
      <c r="F46" s="63"/>
      <c r="G46" s="55" t="s">
        <v>7</v>
      </c>
      <c r="H46" s="49"/>
      <c r="I46" s="56">
        <v>1</v>
      </c>
      <c r="J46" s="57" t="s">
        <v>7</v>
      </c>
      <c r="K46" s="58">
        <v>0</v>
      </c>
      <c r="L46" s="58">
        <v>0</v>
      </c>
      <c r="M46" s="58">
        <v>0</v>
      </c>
      <c r="N46" s="58">
        <v>0</v>
      </c>
      <c r="O46" s="49"/>
      <c r="P46" s="49"/>
      <c r="Q46" s="49"/>
      <c r="R46" s="49"/>
      <c r="S46" s="106" t="s">
        <v>66</v>
      </c>
      <c r="T46" s="106"/>
      <c r="U46" s="106"/>
      <c r="V46" s="106"/>
      <c r="W46" s="106" t="s">
        <v>38</v>
      </c>
    </row>
    <row r="47" spans="2:23" x14ac:dyDescent="0.2">
      <c r="B47" s="52">
        <v>43273</v>
      </c>
      <c r="C47" s="53">
        <v>0.58333333333333337</v>
      </c>
      <c r="D47" s="57" t="str">
        <f>D46</f>
        <v>Brésil</v>
      </c>
      <c r="E47" s="63"/>
      <c r="F47" s="63"/>
      <c r="G47" s="55" t="str">
        <f>D45</f>
        <v>Costa Rica</v>
      </c>
      <c r="H47" s="49"/>
      <c r="I47" s="64">
        <v>1</v>
      </c>
      <c r="J47" s="50" t="s">
        <v>15</v>
      </c>
      <c r="K47" s="65">
        <v>0</v>
      </c>
      <c r="L47" s="65">
        <v>0</v>
      </c>
      <c r="M47" s="65">
        <v>0</v>
      </c>
      <c r="N47" s="65">
        <v>0</v>
      </c>
      <c r="O47" s="49"/>
      <c r="P47" s="49"/>
      <c r="Q47" s="49"/>
      <c r="R47" s="49"/>
      <c r="S47" s="106"/>
      <c r="T47" s="106"/>
      <c r="U47" s="106"/>
      <c r="V47" s="106"/>
      <c r="W47" s="106"/>
    </row>
    <row r="48" spans="2:23" x14ac:dyDescent="0.2">
      <c r="B48" s="52">
        <v>43273</v>
      </c>
      <c r="C48" s="53">
        <v>0.83333333333333337</v>
      </c>
      <c r="D48" s="57" t="str">
        <f>G45</f>
        <v>Serbie</v>
      </c>
      <c r="E48" s="63"/>
      <c r="F48" s="63"/>
      <c r="G48" s="55" t="str">
        <f>G46</f>
        <v>Suisse</v>
      </c>
      <c r="H48" s="49"/>
      <c r="I48" s="64">
        <v>1</v>
      </c>
      <c r="J48" s="50" t="s">
        <v>45</v>
      </c>
      <c r="K48" s="65">
        <v>0</v>
      </c>
      <c r="L48" s="65">
        <v>0</v>
      </c>
      <c r="M48" s="65">
        <v>0</v>
      </c>
      <c r="N48" s="65">
        <v>0</v>
      </c>
      <c r="O48" s="49"/>
      <c r="P48" s="49"/>
      <c r="Q48" s="49"/>
      <c r="R48" s="49"/>
      <c r="S48" s="111">
        <v>43295</v>
      </c>
      <c r="T48" s="112">
        <v>0.66666666666666663</v>
      </c>
      <c r="U48" s="59" t="str">
        <f>IF(100*V41+W41&gt;100*V42+W42,U42,IF(100*V41+W41&lt;100*V42+W42,U41," - "))</f>
        <v xml:space="preserve"> - </v>
      </c>
      <c r="V48" s="60"/>
      <c r="W48" s="61"/>
    </row>
    <row r="49" spans="2:23" x14ac:dyDescent="0.2">
      <c r="B49" s="52">
        <v>43278</v>
      </c>
      <c r="C49" s="53">
        <v>0.83333333333333337</v>
      </c>
      <c r="D49" s="57" t="str">
        <f>G45</f>
        <v>Serbie</v>
      </c>
      <c r="E49" s="63"/>
      <c r="F49" s="63"/>
      <c r="G49" s="55" t="str">
        <f>D46</f>
        <v>Brésil</v>
      </c>
      <c r="H49" s="49"/>
      <c r="I49" s="65"/>
      <c r="J49" s="57"/>
      <c r="K49" s="50"/>
      <c r="L49" s="50"/>
      <c r="M49" s="50"/>
      <c r="N49" s="50"/>
      <c r="O49" s="49"/>
      <c r="P49" s="49"/>
      <c r="Q49" s="49"/>
      <c r="R49" s="49"/>
      <c r="S49" s="111"/>
      <c r="T49" s="112"/>
      <c r="U49" s="59" t="str">
        <f>IF(100*V43+W43&gt;100*V44+W44,U44,IF(100*V43+W43&lt;100*V44+W44,U43," - "))</f>
        <v xml:space="preserve"> - </v>
      </c>
      <c r="V49" s="63"/>
      <c r="W49" s="63"/>
    </row>
    <row r="50" spans="2:23" x14ac:dyDescent="0.2">
      <c r="B50" s="52">
        <v>43278</v>
      </c>
      <c r="C50" s="53">
        <v>0.83333333333333337</v>
      </c>
      <c r="D50" s="57" t="str">
        <f>G46</f>
        <v>Suisse</v>
      </c>
      <c r="E50" s="63"/>
      <c r="F50" s="63"/>
      <c r="G50" s="55" t="str">
        <f>D45</f>
        <v>Costa Rica</v>
      </c>
      <c r="H50" s="49"/>
      <c r="I50" s="65"/>
      <c r="J50" s="50"/>
      <c r="K50" s="50"/>
      <c r="L50" s="50"/>
      <c r="M50" s="50"/>
      <c r="N50" s="50"/>
      <c r="O50" s="49"/>
      <c r="P50" s="49"/>
      <c r="Q50" s="49"/>
      <c r="R50" s="49"/>
      <c r="S50" s="49"/>
      <c r="T50" s="49"/>
      <c r="U50" s="49"/>
      <c r="V50" s="49"/>
      <c r="W50" s="49"/>
    </row>
    <row r="51" spans="2:23" x14ac:dyDescent="0.2">
      <c r="B51" s="81"/>
      <c r="C51" s="81"/>
      <c r="D51" s="81"/>
      <c r="E51" s="81"/>
      <c r="F51" s="81"/>
      <c r="G51" s="81"/>
      <c r="H51" s="49"/>
      <c r="I51" s="65"/>
      <c r="J51" s="50"/>
      <c r="K51" s="50"/>
      <c r="L51" s="50"/>
      <c r="M51" s="50"/>
      <c r="N51" s="50"/>
      <c r="O51" s="49"/>
      <c r="P51" s="49"/>
      <c r="Q51" s="49"/>
      <c r="R51" s="49"/>
      <c r="S51" s="106" t="s">
        <v>67</v>
      </c>
      <c r="T51" s="106"/>
      <c r="U51" s="106"/>
      <c r="V51" s="106"/>
      <c r="W51" s="106" t="s">
        <v>38</v>
      </c>
    </row>
    <row r="52" spans="2:23" ht="13.2" x14ac:dyDescent="0.2">
      <c r="B52" s="108" t="s">
        <v>60</v>
      </c>
      <c r="C52" s="108"/>
      <c r="D52" s="108"/>
      <c r="E52" s="108"/>
      <c r="F52" s="108"/>
      <c r="G52" s="108"/>
      <c r="H52" s="49"/>
      <c r="I52" s="65"/>
      <c r="J52" s="51" t="s">
        <v>37</v>
      </c>
      <c r="K52" s="51" t="s">
        <v>0</v>
      </c>
      <c r="L52" s="51" t="s">
        <v>1</v>
      </c>
      <c r="M52" s="51" t="s">
        <v>2</v>
      </c>
      <c r="N52" s="51" t="str">
        <f>"+/-"</f>
        <v>+/-</v>
      </c>
      <c r="O52" s="49"/>
      <c r="P52" s="49"/>
      <c r="Q52" s="49"/>
      <c r="R52" s="49"/>
      <c r="S52" s="106"/>
      <c r="T52" s="106"/>
      <c r="U52" s="106"/>
      <c r="V52" s="106"/>
      <c r="W52" s="106"/>
    </row>
    <row r="53" spans="2:23" x14ac:dyDescent="0.2">
      <c r="B53" s="52">
        <v>43268</v>
      </c>
      <c r="C53" s="53">
        <v>0.70833333333333337</v>
      </c>
      <c r="D53" s="57" t="s">
        <v>9</v>
      </c>
      <c r="E53" s="63"/>
      <c r="F53" s="63"/>
      <c r="G53" s="55" t="s">
        <v>12</v>
      </c>
      <c r="H53" s="49"/>
      <c r="I53" s="56">
        <v>1</v>
      </c>
      <c r="J53" s="57" t="s">
        <v>9</v>
      </c>
      <c r="K53" s="58">
        <v>0</v>
      </c>
      <c r="L53" s="58">
        <v>0</v>
      </c>
      <c r="M53" s="58">
        <v>0</v>
      </c>
      <c r="N53" s="58">
        <v>0</v>
      </c>
      <c r="O53" s="49"/>
      <c r="P53" s="49"/>
      <c r="Q53" s="49"/>
      <c r="R53" s="49"/>
      <c r="S53" s="111">
        <v>43296</v>
      </c>
      <c r="T53" s="112">
        <v>0.70833333333333337</v>
      </c>
      <c r="U53" s="59" t="str">
        <f>IF(100*V41+W41&gt;100*V42+W42,U41,IF(100*V41+W41&lt;100*V42+W42,U42," - "))</f>
        <v xml:space="preserve"> - </v>
      </c>
      <c r="V53" s="60"/>
      <c r="W53" s="61"/>
    </row>
    <row r="54" spans="2:23" x14ac:dyDescent="0.2">
      <c r="B54" s="52">
        <v>43269</v>
      </c>
      <c r="C54" s="53">
        <v>0.58333333333333337</v>
      </c>
      <c r="D54" s="57" t="s">
        <v>46</v>
      </c>
      <c r="E54" s="63"/>
      <c r="F54" s="63"/>
      <c r="G54" s="55" t="s">
        <v>47</v>
      </c>
      <c r="H54" s="49"/>
      <c r="I54" s="56">
        <v>1</v>
      </c>
      <c r="J54" s="57" t="s">
        <v>12</v>
      </c>
      <c r="K54" s="58">
        <v>0</v>
      </c>
      <c r="L54" s="58">
        <v>0</v>
      </c>
      <c r="M54" s="58">
        <v>0</v>
      </c>
      <c r="N54" s="58">
        <v>0</v>
      </c>
      <c r="O54" s="49"/>
      <c r="P54" s="49"/>
      <c r="Q54" s="49"/>
      <c r="R54" s="49"/>
      <c r="S54" s="111"/>
      <c r="T54" s="112"/>
      <c r="U54" s="59" t="str">
        <f>IF(100*V43+W43&gt;100*V44+W44,U43,IF(100*V43+W43&lt;100*V44+W44,U44," - "))</f>
        <v xml:space="preserve"> - </v>
      </c>
      <c r="V54" s="63"/>
      <c r="W54" s="63"/>
    </row>
    <row r="55" spans="2:23" x14ac:dyDescent="0.2">
      <c r="B55" s="52">
        <v>43274</v>
      </c>
      <c r="C55" s="53">
        <v>0.70833333333333337</v>
      </c>
      <c r="D55" s="57" t="str">
        <f>G54</f>
        <v>Corée du sud</v>
      </c>
      <c r="E55" s="63"/>
      <c r="F55" s="63"/>
      <c r="G55" s="55" t="str">
        <f>G53</f>
        <v>Mexique</v>
      </c>
      <c r="H55" s="49"/>
      <c r="I55" s="64">
        <v>1</v>
      </c>
      <c r="J55" s="50" t="s">
        <v>46</v>
      </c>
      <c r="K55" s="65">
        <v>0</v>
      </c>
      <c r="L55" s="65">
        <v>0</v>
      </c>
      <c r="M55" s="65">
        <v>0</v>
      </c>
      <c r="N55" s="65">
        <v>0</v>
      </c>
      <c r="O55" s="49"/>
      <c r="P55" s="49"/>
      <c r="Q55" s="49"/>
      <c r="R55" s="49"/>
      <c r="S55" s="83"/>
      <c r="T55" s="84"/>
      <c r="U55" s="85"/>
      <c r="V55" s="85"/>
      <c r="W55" s="85"/>
    </row>
    <row r="56" spans="2:23" x14ac:dyDescent="0.2">
      <c r="B56" s="52">
        <v>43274</v>
      </c>
      <c r="C56" s="53">
        <v>0.83333333333333337</v>
      </c>
      <c r="D56" s="57" t="str">
        <f>D53</f>
        <v>Allemagne</v>
      </c>
      <c r="E56" s="63"/>
      <c r="F56" s="63"/>
      <c r="G56" s="55" t="str">
        <f>D54</f>
        <v>Suède</v>
      </c>
      <c r="H56" s="49"/>
      <c r="I56" s="64">
        <v>1</v>
      </c>
      <c r="J56" s="50" t="s">
        <v>47</v>
      </c>
      <c r="K56" s="65">
        <v>0</v>
      </c>
      <c r="L56" s="65">
        <v>0</v>
      </c>
      <c r="M56" s="65">
        <v>0</v>
      </c>
      <c r="N56" s="65">
        <v>0</v>
      </c>
      <c r="O56" s="49"/>
      <c r="P56" s="49"/>
      <c r="Q56" s="49"/>
      <c r="R56" s="49"/>
      <c r="S56" s="83"/>
      <c r="T56" s="84"/>
      <c r="U56" s="85"/>
      <c r="V56" s="85"/>
      <c r="W56" s="85"/>
    </row>
    <row r="57" spans="2:23" x14ac:dyDescent="0.2">
      <c r="B57" s="52">
        <v>43278</v>
      </c>
      <c r="C57" s="53">
        <v>0.66666666666666663</v>
      </c>
      <c r="D57" s="57" t="str">
        <f>G54</f>
        <v>Corée du sud</v>
      </c>
      <c r="E57" s="63"/>
      <c r="F57" s="63"/>
      <c r="G57" s="55" t="str">
        <f>D53</f>
        <v>Allemagne</v>
      </c>
      <c r="H57" s="49"/>
      <c r="I57" s="65"/>
      <c r="J57" s="57"/>
      <c r="K57" s="50"/>
      <c r="L57" s="50"/>
      <c r="M57" s="50"/>
      <c r="N57" s="50"/>
      <c r="O57" s="49"/>
      <c r="P57" s="49"/>
      <c r="Q57" s="49"/>
      <c r="R57" s="49"/>
      <c r="S57" s="109" t="s">
        <v>48</v>
      </c>
      <c r="T57" s="109"/>
      <c r="U57" s="110" t="str">
        <f>IF(100*V53+W53&gt;100*V54+W54,U53,IF(100*V54+W54&gt;100*V53+W53,U54,"-"))</f>
        <v>-</v>
      </c>
      <c r="V57" s="110"/>
      <c r="W57" s="110"/>
    </row>
    <row r="58" spans="2:23" x14ac:dyDescent="0.2">
      <c r="B58" s="52">
        <v>43278</v>
      </c>
      <c r="C58" s="53">
        <v>0.66666666666666663</v>
      </c>
      <c r="D58" s="57" t="str">
        <f>G53</f>
        <v>Mexique</v>
      </c>
      <c r="E58" s="63"/>
      <c r="F58" s="63"/>
      <c r="G58" s="55" t="str">
        <f>D54</f>
        <v>Suède</v>
      </c>
      <c r="H58" s="49"/>
      <c r="I58" s="65"/>
      <c r="J58" s="50"/>
      <c r="K58" s="50"/>
      <c r="L58" s="50"/>
      <c r="M58" s="50"/>
      <c r="N58" s="50"/>
      <c r="O58" s="49"/>
      <c r="P58" s="49"/>
      <c r="Q58" s="49"/>
      <c r="R58" s="49"/>
      <c r="S58" s="109"/>
      <c r="T58" s="109"/>
      <c r="U58" s="110"/>
      <c r="V58" s="110"/>
      <c r="W58" s="110"/>
    </row>
    <row r="59" spans="2:23" x14ac:dyDescent="0.2">
      <c r="B59" s="81"/>
      <c r="C59" s="81"/>
      <c r="D59" s="81"/>
      <c r="E59" s="81"/>
      <c r="F59" s="81"/>
      <c r="G59" s="81"/>
      <c r="H59" s="49"/>
      <c r="I59" s="65"/>
      <c r="J59" s="50"/>
      <c r="K59" s="50"/>
      <c r="L59" s="50"/>
      <c r="M59" s="50"/>
      <c r="N59" s="50"/>
      <c r="O59" s="49"/>
      <c r="P59" s="49"/>
      <c r="Q59" s="49"/>
      <c r="R59" s="49"/>
      <c r="S59" s="70"/>
      <c r="T59" s="70"/>
      <c r="U59" s="70"/>
      <c r="V59" s="70"/>
      <c r="W59" s="70"/>
    </row>
    <row r="60" spans="2:23" ht="13.2" x14ac:dyDescent="0.2">
      <c r="B60" s="108" t="s">
        <v>61</v>
      </c>
      <c r="C60" s="108"/>
      <c r="D60" s="108"/>
      <c r="E60" s="108"/>
      <c r="F60" s="108"/>
      <c r="G60" s="108"/>
      <c r="H60" s="49"/>
      <c r="I60" s="65"/>
      <c r="J60" s="51" t="s">
        <v>37</v>
      </c>
      <c r="K60" s="51" t="s">
        <v>0</v>
      </c>
      <c r="L60" s="51" t="s">
        <v>1</v>
      </c>
      <c r="M60" s="51" t="s">
        <v>2</v>
      </c>
      <c r="N60" s="51" t="str">
        <f>"+/-"</f>
        <v>+/-</v>
      </c>
      <c r="O60" s="49"/>
      <c r="P60" s="49"/>
      <c r="Q60" s="49"/>
      <c r="R60" s="49"/>
      <c r="S60" s="106" t="s">
        <v>49</v>
      </c>
      <c r="T60" s="106"/>
      <c r="U60" s="107" t="str">
        <f>IF(100*V53+W53&gt;100*V54+W54,U54,IF(100*V54+W54&gt;100*V53+W53,U53,"-"))</f>
        <v>-</v>
      </c>
      <c r="V60" s="107"/>
      <c r="W60" s="107"/>
    </row>
    <row r="61" spans="2:23" x14ac:dyDescent="0.2">
      <c r="B61" s="52">
        <v>43269</v>
      </c>
      <c r="C61" s="53">
        <v>0.70833333333333337</v>
      </c>
      <c r="D61" s="57" t="s">
        <v>10</v>
      </c>
      <c r="E61" s="63"/>
      <c r="F61" s="63"/>
      <c r="G61" s="55" t="s">
        <v>50</v>
      </c>
      <c r="H61" s="49"/>
      <c r="I61" s="56">
        <v>1</v>
      </c>
      <c r="J61" s="57" t="s">
        <v>10</v>
      </c>
      <c r="K61" s="58">
        <v>0</v>
      </c>
      <c r="L61" s="58">
        <v>0</v>
      </c>
      <c r="M61" s="58">
        <v>0</v>
      </c>
      <c r="N61" s="58">
        <v>0</v>
      </c>
      <c r="O61" s="49"/>
      <c r="P61" s="49"/>
      <c r="Q61" s="49"/>
      <c r="R61" s="49"/>
      <c r="S61" s="106"/>
      <c r="T61" s="106"/>
      <c r="U61" s="107"/>
      <c r="V61" s="107"/>
      <c r="W61" s="107"/>
    </row>
    <row r="62" spans="2:23" x14ac:dyDescent="0.2">
      <c r="B62" s="52">
        <v>43269</v>
      </c>
      <c r="C62" s="53">
        <v>0.83333333333333337</v>
      </c>
      <c r="D62" s="57" t="s">
        <v>51</v>
      </c>
      <c r="E62" s="63"/>
      <c r="F62" s="63"/>
      <c r="G62" s="55" t="s">
        <v>18</v>
      </c>
      <c r="H62" s="49"/>
      <c r="I62" s="56">
        <v>1</v>
      </c>
      <c r="J62" s="57" t="s">
        <v>50</v>
      </c>
      <c r="K62" s="58">
        <v>0</v>
      </c>
      <c r="L62" s="58">
        <v>0</v>
      </c>
      <c r="M62" s="58">
        <v>0</v>
      </c>
      <c r="N62" s="58">
        <v>0</v>
      </c>
      <c r="O62" s="49"/>
      <c r="P62" s="49"/>
      <c r="Q62" s="49"/>
      <c r="R62" s="49"/>
      <c r="S62" s="106" t="s">
        <v>52</v>
      </c>
      <c r="T62" s="106"/>
      <c r="U62" s="107" t="str">
        <f>IF(100*V48+W48&gt;100*V49+W49,U48,IF(100*V49+W49&gt;100*V48+W48,U49,"-"))</f>
        <v>-</v>
      </c>
      <c r="V62" s="107"/>
      <c r="W62" s="107"/>
    </row>
    <row r="63" spans="2:23" x14ac:dyDescent="0.2">
      <c r="B63" s="52">
        <v>43274</v>
      </c>
      <c r="C63" s="53">
        <v>0.58333333333333337</v>
      </c>
      <c r="D63" s="57" t="str">
        <f>D61</f>
        <v>Belgique</v>
      </c>
      <c r="E63" s="63"/>
      <c r="F63" s="63"/>
      <c r="G63" s="55" t="str">
        <f>D62</f>
        <v>Tunisie</v>
      </c>
      <c r="H63" s="49"/>
      <c r="I63" s="64">
        <v>1</v>
      </c>
      <c r="J63" s="50" t="s">
        <v>51</v>
      </c>
      <c r="K63" s="65">
        <v>0</v>
      </c>
      <c r="L63" s="65">
        <v>0</v>
      </c>
      <c r="M63" s="65">
        <v>0</v>
      </c>
      <c r="N63" s="65">
        <v>0</v>
      </c>
      <c r="O63" s="49"/>
      <c r="P63" s="49"/>
      <c r="Q63" s="49"/>
      <c r="R63" s="49"/>
      <c r="S63" s="106"/>
      <c r="T63" s="106"/>
      <c r="U63" s="107"/>
      <c r="V63" s="107"/>
      <c r="W63" s="107"/>
    </row>
    <row r="64" spans="2:23" x14ac:dyDescent="0.2">
      <c r="B64" s="52">
        <v>43275</v>
      </c>
      <c r="C64" s="53">
        <v>0.58333333333333337</v>
      </c>
      <c r="D64" s="57" t="str">
        <f>G62</f>
        <v>Angleterre</v>
      </c>
      <c r="E64" s="63"/>
      <c r="F64" s="63"/>
      <c r="G64" s="55" t="str">
        <f>G61</f>
        <v>Panama</v>
      </c>
      <c r="H64" s="49"/>
      <c r="I64" s="64">
        <v>1</v>
      </c>
      <c r="J64" s="50" t="s">
        <v>18</v>
      </c>
      <c r="K64" s="65">
        <v>0</v>
      </c>
      <c r="L64" s="65">
        <v>0</v>
      </c>
      <c r="M64" s="65">
        <v>0</v>
      </c>
      <c r="N64" s="65">
        <v>0</v>
      </c>
      <c r="O64" s="49"/>
      <c r="P64" s="49"/>
      <c r="Q64" s="49"/>
      <c r="R64" s="49"/>
      <c r="S64" s="106" t="s">
        <v>53</v>
      </c>
      <c r="T64" s="106"/>
      <c r="U64" s="107" t="str">
        <f>IF(100*V48+W48&gt;100*V49+W49,U49,IF(100*V49+W49&gt;100*V48+W48,U48,"-"))</f>
        <v>-</v>
      </c>
      <c r="V64" s="107"/>
      <c r="W64" s="107"/>
    </row>
    <row r="65" spans="2:23" x14ac:dyDescent="0.2">
      <c r="B65" s="52">
        <v>43279</v>
      </c>
      <c r="C65" s="53">
        <v>0.83333333333333337</v>
      </c>
      <c r="D65" s="57" t="str">
        <f>G62</f>
        <v>Angleterre</v>
      </c>
      <c r="E65" s="63"/>
      <c r="F65" s="63"/>
      <c r="G65" s="55" t="str">
        <f>D61</f>
        <v>Belgique</v>
      </c>
      <c r="H65" s="49"/>
      <c r="I65" s="65"/>
      <c r="J65" s="57"/>
      <c r="K65" s="50"/>
      <c r="L65" s="50"/>
      <c r="M65" s="50"/>
      <c r="N65" s="50"/>
      <c r="O65" s="49"/>
      <c r="P65" s="49"/>
      <c r="Q65" s="49"/>
      <c r="R65" s="49"/>
      <c r="S65" s="106"/>
      <c r="T65" s="106"/>
      <c r="U65" s="107"/>
      <c r="V65" s="107"/>
      <c r="W65" s="107"/>
    </row>
    <row r="66" spans="2:23" x14ac:dyDescent="0.2">
      <c r="B66" s="52">
        <v>43279</v>
      </c>
      <c r="C66" s="53">
        <v>0.83333333333333337</v>
      </c>
      <c r="D66" s="57" t="str">
        <f>G61</f>
        <v>Panama</v>
      </c>
      <c r="E66" s="63"/>
      <c r="F66" s="63"/>
      <c r="G66" s="55" t="str">
        <f>D62</f>
        <v>Tunisie</v>
      </c>
      <c r="H66" s="49"/>
      <c r="I66" s="65"/>
      <c r="J66" s="50"/>
      <c r="K66" s="50"/>
      <c r="L66" s="50"/>
      <c r="M66" s="50"/>
      <c r="N66" s="50"/>
      <c r="O66" s="49"/>
      <c r="P66" s="49"/>
      <c r="Q66" s="49"/>
      <c r="R66" s="49"/>
      <c r="S66" s="49"/>
      <c r="T66" s="49"/>
      <c r="U66" s="49"/>
      <c r="V66" s="49"/>
      <c r="W66" s="49"/>
    </row>
    <row r="67" spans="2:23" ht="13.2" x14ac:dyDescent="0.2">
      <c r="B67" s="81"/>
      <c r="C67" s="81"/>
      <c r="D67" s="81"/>
      <c r="E67" s="81"/>
      <c r="F67" s="81"/>
      <c r="G67" s="81"/>
      <c r="H67" s="49"/>
      <c r="I67" s="65"/>
      <c r="J67" s="50"/>
      <c r="K67" s="50"/>
      <c r="L67" s="50"/>
      <c r="M67" s="50"/>
      <c r="N67" s="50"/>
      <c r="O67" s="49"/>
      <c r="P67" s="49"/>
      <c r="Q67" s="49"/>
      <c r="R67" s="49"/>
      <c r="S67" s="49"/>
      <c r="T67" s="86"/>
      <c r="U67" s="49"/>
      <c r="V67" s="49"/>
      <c r="W67" s="49"/>
    </row>
    <row r="68" spans="2:23" ht="13.2" x14ac:dyDescent="0.2">
      <c r="B68" s="108" t="s">
        <v>62</v>
      </c>
      <c r="C68" s="108"/>
      <c r="D68" s="108"/>
      <c r="E68" s="108"/>
      <c r="F68" s="108"/>
      <c r="G68" s="108"/>
      <c r="H68" s="49"/>
      <c r="I68" s="65"/>
      <c r="J68" s="51" t="s">
        <v>37</v>
      </c>
      <c r="K68" s="51" t="s">
        <v>0</v>
      </c>
      <c r="L68" s="51" t="s">
        <v>1</v>
      </c>
      <c r="M68" s="51" t="s">
        <v>2</v>
      </c>
      <c r="N68" s="51" t="str">
        <f>"+/-"</f>
        <v>+/-</v>
      </c>
      <c r="O68" s="49"/>
      <c r="P68" s="49"/>
      <c r="Q68" s="49"/>
      <c r="R68" s="49"/>
      <c r="S68" s="49"/>
      <c r="T68" s="49"/>
      <c r="U68" s="49"/>
      <c r="V68" s="49"/>
      <c r="W68" s="49"/>
    </row>
    <row r="69" spans="2:23" ht="12" x14ac:dyDescent="0.2">
      <c r="B69" s="52">
        <v>43270</v>
      </c>
      <c r="C69" s="53">
        <v>0.58333333333333337</v>
      </c>
      <c r="D69" s="57" t="s">
        <v>5</v>
      </c>
      <c r="E69" s="63"/>
      <c r="F69" s="63"/>
      <c r="G69" s="55" t="s">
        <v>14</v>
      </c>
      <c r="H69" s="49"/>
      <c r="I69" s="56">
        <v>1</v>
      </c>
      <c r="J69" s="57" t="s">
        <v>54</v>
      </c>
      <c r="K69" s="58">
        <v>0</v>
      </c>
      <c r="L69" s="58">
        <v>0</v>
      </c>
      <c r="M69" s="58">
        <v>0</v>
      </c>
      <c r="N69" s="58">
        <v>0</v>
      </c>
      <c r="O69" s="49"/>
      <c r="P69" s="49"/>
      <c r="Q69" s="49"/>
      <c r="R69" s="49"/>
      <c r="S69" s="49"/>
      <c r="T69" s="87"/>
      <c r="U69" s="87"/>
      <c r="V69" s="49"/>
      <c r="W69" s="49"/>
    </row>
    <row r="70" spans="2:23" ht="12" x14ac:dyDescent="0.2">
      <c r="B70" s="52">
        <v>43270</v>
      </c>
      <c r="C70" s="53">
        <v>0.70833333333333337</v>
      </c>
      <c r="D70" s="57" t="s">
        <v>54</v>
      </c>
      <c r="E70" s="63"/>
      <c r="F70" s="63"/>
      <c r="G70" s="55" t="s">
        <v>55</v>
      </c>
      <c r="H70" s="49"/>
      <c r="I70" s="56">
        <v>1</v>
      </c>
      <c r="J70" s="57" t="s">
        <v>55</v>
      </c>
      <c r="K70" s="58">
        <v>0</v>
      </c>
      <c r="L70" s="58">
        <v>0</v>
      </c>
      <c r="M70" s="58">
        <v>0</v>
      </c>
      <c r="N70" s="58">
        <v>0</v>
      </c>
      <c r="O70" s="49"/>
      <c r="P70" s="49"/>
      <c r="Q70" s="49"/>
      <c r="R70" s="49"/>
      <c r="S70" s="49"/>
      <c r="T70" s="87"/>
      <c r="U70" s="87"/>
      <c r="V70" s="49"/>
      <c r="W70" s="49"/>
    </row>
    <row r="71" spans="2:23" ht="13.2" x14ac:dyDescent="0.2">
      <c r="B71" s="52">
        <v>43275</v>
      </c>
      <c r="C71" s="53">
        <v>0.70833333333333337</v>
      </c>
      <c r="D71" s="57" t="str">
        <f>G69</f>
        <v>Japon</v>
      </c>
      <c r="E71" s="63"/>
      <c r="F71" s="63"/>
      <c r="G71" s="55" t="str">
        <f>G70</f>
        <v>Sénégal</v>
      </c>
      <c r="H71" s="49"/>
      <c r="I71" s="64">
        <v>1</v>
      </c>
      <c r="J71" s="50" t="s">
        <v>5</v>
      </c>
      <c r="K71" s="65">
        <v>0</v>
      </c>
      <c r="L71" s="65">
        <v>0</v>
      </c>
      <c r="M71" s="65">
        <v>0</v>
      </c>
      <c r="N71" s="65">
        <v>0</v>
      </c>
      <c r="O71" s="49"/>
      <c r="P71" s="49"/>
      <c r="Q71" s="49"/>
      <c r="R71" s="49"/>
      <c r="S71" s="49"/>
      <c r="T71" s="88"/>
      <c r="U71" s="88"/>
      <c r="V71" s="87"/>
      <c r="W71" s="87"/>
    </row>
    <row r="72" spans="2:23" ht="12" x14ac:dyDescent="0.2">
      <c r="B72" s="52">
        <v>43275</v>
      </c>
      <c r="C72" s="53">
        <v>0.83333333333333337</v>
      </c>
      <c r="D72" s="57" t="str">
        <f>D70</f>
        <v>Pologne</v>
      </c>
      <c r="E72" s="63"/>
      <c r="F72" s="63"/>
      <c r="G72" s="55" t="str">
        <f>D69</f>
        <v>Colombie</v>
      </c>
      <c r="H72" s="49"/>
      <c r="I72" s="64">
        <v>1</v>
      </c>
      <c r="J72" s="50" t="s">
        <v>14</v>
      </c>
      <c r="K72" s="65">
        <v>0</v>
      </c>
      <c r="L72" s="65">
        <v>0</v>
      </c>
      <c r="M72" s="65">
        <v>0</v>
      </c>
      <c r="N72" s="65">
        <v>0</v>
      </c>
      <c r="O72" s="49"/>
      <c r="P72" s="49"/>
      <c r="Q72" s="49"/>
      <c r="R72" s="49"/>
      <c r="S72" s="49"/>
      <c r="T72" s="49"/>
      <c r="U72" s="49"/>
      <c r="V72" s="87"/>
      <c r="W72" s="87"/>
    </row>
    <row r="73" spans="2:23" ht="13.2" x14ac:dyDescent="0.2">
      <c r="B73" s="52">
        <v>43279</v>
      </c>
      <c r="C73" s="53">
        <v>0.66666666666666663</v>
      </c>
      <c r="D73" s="57" t="str">
        <f>G69</f>
        <v>Japon</v>
      </c>
      <c r="E73" s="63"/>
      <c r="F73" s="63"/>
      <c r="G73" s="55" t="str">
        <f>D70</f>
        <v>Pologne</v>
      </c>
      <c r="H73" s="49"/>
      <c r="I73" s="68"/>
      <c r="J73" s="69"/>
      <c r="K73" s="70"/>
      <c r="L73" s="70"/>
      <c r="M73" s="70"/>
      <c r="N73" s="70"/>
      <c r="O73" s="49"/>
      <c r="P73" s="49"/>
      <c r="Q73" s="49"/>
      <c r="R73" s="49"/>
      <c r="S73" s="49"/>
      <c r="T73" s="49"/>
      <c r="U73" s="49"/>
      <c r="V73" s="88"/>
      <c r="W73" s="88"/>
    </row>
    <row r="74" spans="2:23" x14ac:dyDescent="0.2">
      <c r="B74" s="52">
        <v>43279</v>
      </c>
      <c r="C74" s="53">
        <v>0.66666666666666663</v>
      </c>
      <c r="D74" s="57" t="str">
        <f>G70</f>
        <v>Sénégal</v>
      </c>
      <c r="E74" s="63"/>
      <c r="F74" s="63"/>
      <c r="G74" s="55" t="str">
        <f>D69</f>
        <v>Colombie</v>
      </c>
      <c r="H74" s="49"/>
      <c r="I74" s="89"/>
      <c r="J74" s="89"/>
      <c r="K74" s="89"/>
      <c r="L74" s="89"/>
      <c r="M74" s="89"/>
      <c r="N74" s="89"/>
      <c r="O74" s="49"/>
      <c r="P74" s="49"/>
      <c r="Q74" s="49"/>
      <c r="R74" s="49"/>
      <c r="S74" s="49"/>
      <c r="T74" s="49"/>
      <c r="U74" s="49"/>
      <c r="V74" s="49"/>
      <c r="W74" s="49"/>
    </row>
    <row r="75" spans="2:23" x14ac:dyDescent="0.2">
      <c r="B75" s="43"/>
      <c r="C75" s="44"/>
      <c r="D75" s="90"/>
      <c r="E75" s="45"/>
      <c r="F75" s="45"/>
      <c r="G75" s="91"/>
      <c r="H75" s="49"/>
      <c r="I75" s="47"/>
      <c r="J75" s="47"/>
      <c r="K75" s="47"/>
      <c r="L75" s="47"/>
      <c r="M75" s="47"/>
      <c r="N75" s="47"/>
      <c r="O75" s="49"/>
      <c r="P75" s="49"/>
      <c r="Q75" s="49"/>
      <c r="R75" s="49"/>
      <c r="S75" s="49"/>
      <c r="T75" s="49"/>
      <c r="U75" s="49"/>
      <c r="V75" s="49"/>
      <c r="W75" s="49"/>
    </row>
    <row r="76" spans="2:23" x14ac:dyDescent="0.2">
      <c r="B76" s="28"/>
      <c r="C76" s="29"/>
      <c r="D76" s="28"/>
      <c r="E76" s="30"/>
      <c r="F76" s="30"/>
      <c r="G76" s="31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</row>
    <row r="77" spans="2:23" x14ac:dyDescent="0.2">
      <c r="B77" s="28"/>
      <c r="C77" s="29"/>
      <c r="D77" s="28"/>
      <c r="E77" s="30"/>
      <c r="F77" s="30"/>
      <c r="G77" s="31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</row>
    <row r="78" spans="2:23" x14ac:dyDescent="0.2">
      <c r="B78" s="28"/>
      <c r="C78" s="29"/>
      <c r="D78" s="28"/>
      <c r="E78" s="30"/>
      <c r="F78" s="30"/>
      <c r="G78" s="31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</row>
    <row r="79" spans="2:23" x14ac:dyDescent="0.2">
      <c r="B79" s="28"/>
      <c r="C79" s="29"/>
      <c r="D79" s="28"/>
      <c r="E79" s="30"/>
      <c r="F79" s="30"/>
      <c r="G79" s="31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</row>
    <row r="80" spans="2:23" x14ac:dyDescent="0.2">
      <c r="B80" s="28"/>
      <c r="C80" s="29"/>
      <c r="D80" s="28"/>
      <c r="E80" s="30"/>
      <c r="F80" s="30"/>
      <c r="G80" s="31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</row>
    <row r="81" spans="2:23" x14ac:dyDescent="0.2">
      <c r="B81" s="28"/>
      <c r="C81" s="29"/>
      <c r="D81" s="28"/>
      <c r="E81" s="30"/>
      <c r="F81" s="30"/>
      <c r="G81" s="31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</row>
    <row r="82" spans="2:23" x14ac:dyDescent="0.2">
      <c r="B82" s="28"/>
      <c r="C82" s="29"/>
      <c r="D82" s="28"/>
      <c r="E82" s="30"/>
      <c r="F82" s="30"/>
      <c r="G82" s="31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</row>
    <row r="83" spans="2:23" x14ac:dyDescent="0.2">
      <c r="B83" s="28"/>
      <c r="C83" s="29"/>
      <c r="D83" s="28"/>
      <c r="E83" s="30"/>
      <c r="F83" s="30"/>
      <c r="G83" s="31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</row>
    <row r="84" spans="2:23" x14ac:dyDescent="0.2">
      <c r="B84" s="28"/>
      <c r="C84" s="29"/>
      <c r="D84" s="28"/>
      <c r="E84" s="30"/>
      <c r="F84" s="30"/>
      <c r="G84" s="31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</row>
    <row r="85" spans="2:23" x14ac:dyDescent="0.2">
      <c r="B85" s="28"/>
      <c r="C85" s="29"/>
      <c r="D85" s="28"/>
      <c r="E85" s="30"/>
      <c r="F85" s="30"/>
      <c r="G85" s="31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</row>
    <row r="86" spans="2:23" x14ac:dyDescent="0.2">
      <c r="B86" s="28"/>
      <c r="C86" s="29"/>
      <c r="D86" s="28"/>
      <c r="E86" s="30"/>
      <c r="F86" s="30"/>
      <c r="G86" s="31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</row>
    <row r="87" spans="2:23" x14ac:dyDescent="0.2">
      <c r="B87" s="28"/>
      <c r="C87" s="29"/>
      <c r="D87" s="28"/>
      <c r="E87" s="30"/>
      <c r="F87" s="30"/>
      <c r="G87" s="31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</row>
    <row r="88" spans="2:23" x14ac:dyDescent="0.2">
      <c r="B88" s="28"/>
      <c r="C88" s="29"/>
      <c r="D88" s="28"/>
      <c r="E88" s="30"/>
      <c r="F88" s="30"/>
      <c r="G88" s="31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</row>
    <row r="89" spans="2:23" x14ac:dyDescent="0.2">
      <c r="B89" s="28"/>
      <c r="C89" s="29"/>
      <c r="D89" s="28"/>
      <c r="E89" s="30"/>
      <c r="F89" s="30"/>
      <c r="G89" s="31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</row>
    <row r="90" spans="2:23" x14ac:dyDescent="0.2">
      <c r="B90" s="28"/>
      <c r="C90" s="29"/>
      <c r="D90" s="28"/>
      <c r="E90" s="30"/>
      <c r="F90" s="30"/>
      <c r="G90" s="31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</row>
    <row r="91" spans="2:23" x14ac:dyDescent="0.2">
      <c r="B91" s="28"/>
      <c r="C91" s="29"/>
      <c r="D91" s="28"/>
      <c r="E91" s="30"/>
      <c r="F91" s="30"/>
      <c r="G91" s="31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</row>
    <row r="92" spans="2:23" x14ac:dyDescent="0.2">
      <c r="B92" s="28"/>
      <c r="C92" s="29"/>
      <c r="D92" s="28"/>
      <c r="E92" s="30"/>
      <c r="F92" s="30"/>
      <c r="G92" s="31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</row>
    <row r="93" spans="2:23" x14ac:dyDescent="0.2">
      <c r="B93" s="28"/>
      <c r="C93" s="29"/>
      <c r="D93" s="28"/>
      <c r="E93" s="30"/>
      <c r="F93" s="30"/>
      <c r="G93" s="31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</row>
    <row r="94" spans="2:23" x14ac:dyDescent="0.2">
      <c r="B94" s="28"/>
      <c r="C94" s="29"/>
      <c r="D94" s="28"/>
      <c r="E94" s="30"/>
      <c r="F94" s="30"/>
      <c r="G94" s="31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</row>
    <row r="95" spans="2:23" x14ac:dyDescent="0.2">
      <c r="B95" s="28"/>
      <c r="C95" s="29"/>
      <c r="D95" s="28"/>
      <c r="E95" s="30"/>
      <c r="F95" s="30"/>
      <c r="G95" s="31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</row>
    <row r="96" spans="2:23" x14ac:dyDescent="0.2">
      <c r="B96" s="28"/>
      <c r="C96" s="29"/>
      <c r="D96" s="28"/>
      <c r="E96" s="30"/>
      <c r="F96" s="30"/>
      <c r="G96" s="31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</row>
    <row r="97" spans="2:23" x14ac:dyDescent="0.2">
      <c r="B97" s="28"/>
      <c r="C97" s="29"/>
      <c r="D97" s="28"/>
      <c r="E97" s="30"/>
      <c r="F97" s="30"/>
      <c r="G97" s="31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</row>
    <row r="98" spans="2:23" x14ac:dyDescent="0.2">
      <c r="B98" s="28"/>
      <c r="C98" s="29"/>
      <c r="D98" s="28"/>
      <c r="E98" s="30"/>
      <c r="F98" s="30"/>
      <c r="G98" s="31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</row>
    <row r="99" spans="2:23" x14ac:dyDescent="0.2">
      <c r="B99" s="28"/>
      <c r="C99" s="29"/>
      <c r="D99" s="28"/>
      <c r="E99" s="30"/>
      <c r="F99" s="30"/>
      <c r="G99" s="31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</row>
  </sheetData>
  <sheetProtection formatCells="0" formatColumns="0" formatRows="0" insertColumns="0" insertRows="0" insertHyperlinks="0" deleteColumns="0" deleteRows="0" selectLockedCells="1" sort="0" autoFilter="0" pivotTables="0"/>
  <dataConsolidate/>
  <mergeCells count="56">
    <mergeCell ref="B8:W9"/>
    <mergeCell ref="B12:G12"/>
    <mergeCell ref="S12:V12"/>
    <mergeCell ref="S13:S14"/>
    <mergeCell ref="T13:T14"/>
    <mergeCell ref="S15:S16"/>
    <mergeCell ref="T15:T16"/>
    <mergeCell ref="S17:S18"/>
    <mergeCell ref="T17:T18"/>
    <mergeCell ref="S19:S20"/>
    <mergeCell ref="T19:T20"/>
    <mergeCell ref="B20:G20"/>
    <mergeCell ref="S21:S22"/>
    <mergeCell ref="T21:T22"/>
    <mergeCell ref="S23:S24"/>
    <mergeCell ref="T23:T24"/>
    <mergeCell ref="S25:S26"/>
    <mergeCell ref="T25:T26"/>
    <mergeCell ref="S27:S28"/>
    <mergeCell ref="T27:T28"/>
    <mergeCell ref="B28:G28"/>
    <mergeCell ref="S30:V30"/>
    <mergeCell ref="S31:S32"/>
    <mergeCell ref="T31:T32"/>
    <mergeCell ref="S33:S34"/>
    <mergeCell ref="T33:T34"/>
    <mergeCell ref="S35:S36"/>
    <mergeCell ref="T35:T36"/>
    <mergeCell ref="B36:G36"/>
    <mergeCell ref="S37:S38"/>
    <mergeCell ref="T37:T38"/>
    <mergeCell ref="S40:V40"/>
    <mergeCell ref="S41:S42"/>
    <mergeCell ref="T41:T42"/>
    <mergeCell ref="S43:S44"/>
    <mergeCell ref="T43:T44"/>
    <mergeCell ref="B44:G44"/>
    <mergeCell ref="S46:V47"/>
    <mergeCell ref="W46:W47"/>
    <mergeCell ref="S48:S49"/>
    <mergeCell ref="T48:T49"/>
    <mergeCell ref="S51:V52"/>
    <mergeCell ref="W51:W52"/>
    <mergeCell ref="B52:G52"/>
    <mergeCell ref="S53:S54"/>
    <mergeCell ref="T53:T54"/>
    <mergeCell ref="S57:T58"/>
    <mergeCell ref="U57:W58"/>
    <mergeCell ref="B60:G60"/>
    <mergeCell ref="S60:T61"/>
    <mergeCell ref="U60:W61"/>
    <mergeCell ref="S62:T63"/>
    <mergeCell ref="U62:W63"/>
    <mergeCell ref="S64:T65"/>
    <mergeCell ref="U64:W65"/>
    <mergeCell ref="B68:G68"/>
  </mergeCells>
  <phoneticPr fontId="0" type="noConversion"/>
  <conditionalFormatting sqref="U15 U17 U19 U21 U23 U25 U27 U31 U37 U41 U43 U53 U13 U33 U35">
    <cfRule type="expression" dxfId="7" priority="1" stopIfTrue="1">
      <formula>100*$V13+$W13&gt;100*$V14+$W14</formula>
    </cfRule>
  </conditionalFormatting>
  <conditionalFormatting sqref="U16 U18 U20 U22 U24 U26 U28 U38 U42 U14 U32 U36 U34 U54:U55 U44:U45">
    <cfRule type="expression" dxfId="6" priority="2" stopIfTrue="1">
      <formula>100*$V14+$W14&gt;100*$V13+$W13</formula>
    </cfRule>
  </conditionalFormatting>
  <conditionalFormatting sqref="J39:N39 J47:N47 J15:N15 J31:N31 J23:N23 J63:N63 J71:N71 J55:N55">
    <cfRule type="expression" dxfId="5" priority="3" stopIfTrue="1">
      <formula>OR($I15&lt;3)</formula>
    </cfRule>
  </conditionalFormatting>
  <conditionalFormatting sqref="J40:N40 J48:N48 J16:N16 J24:N24 J56:N56 J64:N64 J72:N72 J32:N32">
    <cfRule type="expression" dxfId="4" priority="4" stopIfTrue="1">
      <formula>$I16&lt;3</formula>
    </cfRule>
  </conditionalFormatting>
  <conditionalFormatting sqref="U57 U60 U62 U64">
    <cfRule type="cellIs" dxfId="3" priority="5" stopIfTrue="1" operator="notEqual">
      <formula>"-"</formula>
    </cfRule>
  </conditionalFormatting>
  <conditionalFormatting sqref="U56">
    <cfRule type="expression" dxfId="2" priority="6" stopIfTrue="1">
      <formula>100*$V56+$W56&gt;100*$V54+$W54</formula>
    </cfRule>
  </conditionalFormatting>
  <conditionalFormatting sqref="U48">
    <cfRule type="expression" dxfId="1" priority="7" stopIfTrue="1">
      <formula>100*$V48+$W48&gt;100*$V49+$W49</formula>
    </cfRule>
  </conditionalFormatting>
  <conditionalFormatting sqref="U49">
    <cfRule type="expression" dxfId="0" priority="8" stopIfTrue="1">
      <formula>100*$V49+$W49&gt;100*$V48+$W48</formula>
    </cfRule>
  </conditionalFormatting>
  <pageMargins left="0.78740157480314965" right="0.78740157480314965" top="0.31" bottom="0.44" header="0.32" footer="0.3"/>
  <pageSetup paperSize="9" scale="70" orientation="landscape" horizontalDpi="4294967293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2009-10-11T18:56:16Z</outs:dateTime>
      <outs:isPinned>true</outs:isPinned>
    </outs:relatedDate>
    <outs:relatedDate>
      <outs:type>2</outs:type>
      <outs:displayName>Created</outs:displayName>
      <outs:dateTime>2002-03-22T16:01:46Z</outs:dateTime>
      <outs:isPinned>true</outs:isPinned>
    </outs:relatedDate>
    <outs:relatedDate>
      <outs:type>4</outs:type>
      <outs:displayName>Last Printed</outs:displayName>
      <outs:dateTime>2006-06-20T04:29:08Z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XaMaLa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franckha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8D14C11E-F36A-4CB3-BD28-4B060C18DA9C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Bulletin de participation</vt:lpstr>
      <vt:lpstr>Extrait de règlement </vt:lpstr>
      <vt:lpstr>Aide</vt:lpstr>
      <vt:lpstr>Aide!Zone_d_impression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Coupe du Monde 2006</dc:title>
  <dc:creator>XaMaLa</dc:creator>
  <cp:lastModifiedBy>RABAHI, Redouane</cp:lastModifiedBy>
  <cp:lastPrinted>2006-06-20T04:29:08Z</cp:lastPrinted>
  <dcterms:created xsi:type="dcterms:W3CDTF">2002-03-22T16:01:46Z</dcterms:created>
  <dcterms:modified xsi:type="dcterms:W3CDTF">2018-06-07T13:39:54Z</dcterms:modified>
</cp:coreProperties>
</file>